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9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0791c16b84189/문서/바탕 화면/Individual research/"/>
    </mc:Choice>
  </mc:AlternateContent>
  <xr:revisionPtr revIDLastSave="0" documentId="8_{24D5A9B8-2587-4EB9-A825-2C70C6C27820}" xr6:coauthVersionLast="47" xr6:coauthVersionMax="47" xr10:uidLastSave="{00000000-0000-0000-0000-000000000000}"/>
  <bookViews>
    <workbookView xWindow="-105" yWindow="1290" windowWidth="23205" windowHeight="11295" activeTab="10" xr2:uid="{1398DCB1-06EE-48CD-8B74-58C15909EEA6}"/>
  </bookViews>
  <sheets>
    <sheet name="Sheet1" sheetId="1" r:id="rId1"/>
    <sheet name="Fractionalism" sheetId="2" r:id="rId2"/>
    <sheet name="GDP Growth" sheetId="3" r:id="rId3"/>
    <sheet name="Unemployment" sheetId="5" r:id="rId4"/>
    <sheet name="Inflation" sheetId="6" r:id="rId5"/>
    <sheet name="PPP" sheetId="7" r:id="rId6"/>
    <sheet name="GDP per captia" sheetId="8" r:id="rId7"/>
    <sheet name="Fragile States Index" sheetId="10" r:id="rId8"/>
    <sheet name="Internet" sheetId="11" r:id="rId9"/>
    <sheet name="Gini Index" sheetId="12" r:id="rId10"/>
    <sheet name="Intentional Homocide" sheetId="13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4" i="6" l="1"/>
  <c r="BO3" i="6"/>
  <c r="AJ27" i="5"/>
  <c r="AJ2" i="5"/>
  <c r="N4" i="2"/>
  <c r="BM37" i="13"/>
  <c r="BM36" i="13"/>
  <c r="BM35" i="13"/>
  <c r="BM34" i="13"/>
  <c r="BM33" i="13"/>
  <c r="BM32" i="13"/>
  <c r="BM31" i="13"/>
  <c r="BM30" i="13"/>
  <c r="BM29" i="13"/>
  <c r="BM28" i="13"/>
  <c r="BM27" i="13"/>
  <c r="BM25" i="13"/>
  <c r="BM23" i="13"/>
  <c r="BM22" i="13"/>
  <c r="BM21" i="13"/>
  <c r="BM20" i="13"/>
  <c r="BM19" i="13"/>
  <c r="BM18" i="13"/>
  <c r="BM17" i="13"/>
  <c r="BM16" i="13"/>
  <c r="BM15" i="13"/>
  <c r="BM14" i="13"/>
  <c r="BM11" i="13"/>
  <c r="BM10" i="13"/>
  <c r="BM9" i="13"/>
  <c r="BM8" i="13"/>
  <c r="BM7" i="13"/>
  <c r="BM4" i="13"/>
  <c r="BN3" i="13"/>
  <c r="BM3" i="13"/>
  <c r="BN2" i="13"/>
  <c r="BM2" i="13"/>
  <c r="BM37" i="12"/>
  <c r="BM36" i="12"/>
  <c r="BM35" i="12"/>
  <c r="BM34" i="12"/>
  <c r="BM33" i="12"/>
  <c r="BM32" i="12"/>
  <c r="BM31" i="12"/>
  <c r="BM29" i="12"/>
  <c r="BM27" i="12"/>
  <c r="BM25" i="12"/>
  <c r="BM24" i="12"/>
  <c r="BM23" i="12"/>
  <c r="BM22" i="12"/>
  <c r="BM21" i="12"/>
  <c r="BM20" i="12"/>
  <c r="BM19" i="12"/>
  <c r="BM18" i="12"/>
  <c r="BM17" i="12"/>
  <c r="BM16" i="12"/>
  <c r="BM15" i="12"/>
  <c r="BM14" i="12"/>
  <c r="BM13" i="12"/>
  <c r="BM12" i="12"/>
  <c r="BM11" i="12"/>
  <c r="BM10" i="12"/>
  <c r="BM9" i="12"/>
  <c r="BM8" i="12"/>
  <c r="BM7" i="12"/>
  <c r="BM6" i="12"/>
  <c r="BM5" i="12"/>
  <c r="BM4" i="12"/>
  <c r="BN3" i="12"/>
  <c r="BM3" i="12"/>
  <c r="BN2" i="12"/>
  <c r="BM2" i="12"/>
  <c r="AH37" i="11"/>
  <c r="AH36" i="11"/>
  <c r="AH35" i="11"/>
  <c r="AH34" i="11"/>
  <c r="AH33" i="11"/>
  <c r="AH32" i="11"/>
  <c r="AH31" i="11"/>
  <c r="AH30" i="11"/>
  <c r="AH29" i="11"/>
  <c r="AH28" i="11"/>
  <c r="AH27" i="11"/>
  <c r="AH25" i="11"/>
  <c r="AH24" i="11"/>
  <c r="AH23" i="11"/>
  <c r="AH22" i="11"/>
  <c r="AH21" i="11"/>
  <c r="AH20" i="11"/>
  <c r="AH19" i="11"/>
  <c r="AH18" i="11"/>
  <c r="AH17" i="11"/>
  <c r="AH16" i="11"/>
  <c r="AH15" i="11"/>
  <c r="AH14" i="11"/>
  <c r="AH13" i="11"/>
  <c r="AH12" i="11"/>
  <c r="AH11" i="11"/>
  <c r="AH10" i="11"/>
  <c r="AH9" i="11"/>
  <c r="AH8" i="11"/>
  <c r="AH7" i="11"/>
  <c r="AH6" i="11"/>
  <c r="AH5" i="11"/>
  <c r="AH4" i="11"/>
  <c r="AI3" i="11"/>
  <c r="AH3" i="11"/>
  <c r="AI2" i="11"/>
  <c r="AH2" i="11"/>
  <c r="C3" i="10"/>
  <c r="C2" i="10"/>
  <c r="BM37" i="8"/>
  <c r="BM36" i="8"/>
  <c r="BM35" i="8"/>
  <c r="BM34" i="8"/>
  <c r="BM33" i="8"/>
  <c r="BM32" i="8"/>
  <c r="BM31" i="8"/>
  <c r="BM30" i="8"/>
  <c r="BM29" i="8"/>
  <c r="BM28" i="8"/>
  <c r="BM27" i="8"/>
  <c r="BM25" i="8"/>
  <c r="BM24" i="8"/>
  <c r="BM23" i="8"/>
  <c r="BM22" i="8"/>
  <c r="BM21" i="8"/>
  <c r="BM20" i="8"/>
  <c r="BM19" i="8"/>
  <c r="BM18" i="8"/>
  <c r="BM17" i="8"/>
  <c r="BM16" i="8"/>
  <c r="BM15" i="8"/>
  <c r="BM14" i="8"/>
  <c r="BM13" i="8"/>
  <c r="BM12" i="8"/>
  <c r="BM11" i="8"/>
  <c r="BM10" i="8"/>
  <c r="BM9" i="8"/>
  <c r="BM8" i="8"/>
  <c r="BM7" i="8"/>
  <c r="BM6" i="8"/>
  <c r="BM5" i="8"/>
  <c r="BM4" i="8"/>
  <c r="BN3" i="8"/>
  <c r="BM3" i="8"/>
  <c r="BN2" i="8"/>
  <c r="BM2" i="8"/>
  <c r="AI37" i="7"/>
  <c r="AI36" i="7"/>
  <c r="AI35" i="7"/>
  <c r="AI34" i="7"/>
  <c r="AI33" i="7"/>
  <c r="AI32" i="7"/>
  <c r="AI31" i="7"/>
  <c r="AI30" i="7"/>
  <c r="AI29" i="7"/>
  <c r="AI28" i="7"/>
  <c r="AI27" i="7"/>
  <c r="AI25" i="7"/>
  <c r="AI24" i="7"/>
  <c r="AI23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J3" i="7"/>
  <c r="AI3" i="7"/>
  <c r="AJ2" i="7"/>
  <c r="AI2" i="7"/>
  <c r="BN37" i="6"/>
  <c r="BN36" i="6"/>
  <c r="BN35" i="6"/>
  <c r="BN34" i="6"/>
  <c r="BN33" i="6"/>
  <c r="BN32" i="6"/>
  <c r="BN31" i="6"/>
  <c r="BN30" i="6"/>
  <c r="BN29" i="6"/>
  <c r="BN28" i="6"/>
  <c r="BN27" i="6"/>
  <c r="BN25" i="6"/>
  <c r="BN24" i="6"/>
  <c r="BN23" i="6"/>
  <c r="BN22" i="6"/>
  <c r="BN21" i="6"/>
  <c r="BN20" i="6"/>
  <c r="BN19" i="6"/>
  <c r="BN18" i="6"/>
  <c r="BN17" i="6"/>
  <c r="BN16" i="6"/>
  <c r="BN15" i="6"/>
  <c r="BN14" i="6"/>
  <c r="BN13" i="6"/>
  <c r="BN12" i="6"/>
  <c r="BN11" i="6"/>
  <c r="BN10" i="6"/>
  <c r="BN9" i="6"/>
  <c r="BN8" i="6"/>
  <c r="BN7" i="6"/>
  <c r="BN6" i="6"/>
  <c r="BN5" i="6"/>
  <c r="BN4" i="6"/>
  <c r="BN3" i="6"/>
  <c r="AI37" i="5"/>
  <c r="AI36" i="5"/>
  <c r="AI35" i="5"/>
  <c r="AI34" i="5"/>
  <c r="AI33" i="5"/>
  <c r="AI32" i="5"/>
  <c r="AI31" i="5"/>
  <c r="AI30" i="5"/>
  <c r="AI29" i="5"/>
  <c r="AI28" i="5"/>
  <c r="AI27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I13" i="5"/>
  <c r="AI12" i="5"/>
  <c r="AI11" i="5"/>
  <c r="AI10" i="5"/>
  <c r="AI9" i="5"/>
  <c r="AI8" i="5"/>
  <c r="AI7" i="5"/>
  <c r="AI6" i="5"/>
  <c r="AI5" i="5"/>
  <c r="AI4" i="5"/>
  <c r="AI3" i="5"/>
  <c r="AI2" i="5"/>
  <c r="BQ37" i="3"/>
  <c r="BO37" i="3"/>
  <c r="BQ36" i="3"/>
  <c r="BO36" i="3"/>
  <c r="BQ35" i="3"/>
  <c r="BO35" i="3"/>
  <c r="BQ34" i="3"/>
  <c r="BO34" i="3"/>
  <c r="BQ33" i="3"/>
  <c r="BO33" i="3"/>
  <c r="BQ32" i="3"/>
  <c r="BO32" i="3"/>
  <c r="BQ31" i="3"/>
  <c r="BO31" i="3"/>
  <c r="BQ30" i="3"/>
  <c r="BO30" i="3"/>
  <c r="BQ29" i="3"/>
  <c r="BO29" i="3"/>
  <c r="BQ28" i="3"/>
  <c r="BO28" i="3"/>
  <c r="BQ27" i="3"/>
  <c r="BO27" i="3"/>
  <c r="BQ25" i="3"/>
  <c r="BO25" i="3"/>
  <c r="BQ24" i="3"/>
  <c r="BO24" i="3"/>
  <c r="BQ23" i="3"/>
  <c r="BO23" i="3"/>
  <c r="BQ22" i="3"/>
  <c r="BO22" i="3"/>
  <c r="BQ21" i="3"/>
  <c r="BO21" i="3"/>
  <c r="BQ20" i="3"/>
  <c r="BO20" i="3"/>
  <c r="BQ19" i="3"/>
  <c r="BO19" i="3"/>
  <c r="BQ18" i="3"/>
  <c r="BO18" i="3"/>
  <c r="BQ17" i="3"/>
  <c r="BO17" i="3"/>
  <c r="BQ16" i="3"/>
  <c r="BO16" i="3"/>
  <c r="BQ15" i="3"/>
  <c r="BO15" i="3"/>
  <c r="BQ14" i="3"/>
  <c r="BO14" i="3"/>
  <c r="BQ13" i="3"/>
  <c r="BO13" i="3"/>
  <c r="BQ12" i="3"/>
  <c r="BO12" i="3"/>
  <c r="BQ11" i="3"/>
  <c r="BO11" i="3"/>
  <c r="BQ10" i="3"/>
  <c r="BO10" i="3"/>
  <c r="BQ9" i="3"/>
  <c r="BO9" i="3"/>
  <c r="BQ8" i="3"/>
  <c r="BO8" i="3"/>
  <c r="BQ7" i="3"/>
  <c r="BO7" i="3"/>
  <c r="BQ6" i="3"/>
  <c r="BO6" i="3"/>
  <c r="BQ5" i="3"/>
  <c r="BO5" i="3"/>
  <c r="BQ4" i="3"/>
  <c r="BO4" i="3"/>
  <c r="BR3" i="3"/>
  <c r="BQ3" i="3"/>
  <c r="BP3" i="3"/>
  <c r="BO3" i="3"/>
  <c r="BR2" i="3"/>
  <c r="BQ2" i="3"/>
  <c r="BP2" i="3"/>
  <c r="BO2" i="3"/>
  <c r="H47" i="2"/>
  <c r="H46" i="2"/>
  <c r="H45" i="2"/>
  <c r="H44" i="2"/>
  <c r="H43" i="2"/>
  <c r="H42" i="2"/>
  <c r="H41" i="2"/>
  <c r="H40" i="2"/>
  <c r="H39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M4" i="2"/>
  <c r="L4" i="2"/>
  <c r="H4" i="2"/>
  <c r="H3" i="2"/>
  <c r="N2" i="2"/>
  <c r="M2" i="2"/>
  <c r="L2" i="2"/>
  <c r="H2" i="2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" i="1"/>
  <c r="F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<sst xmlns="http://schemas.openxmlformats.org/spreadsheetml/2006/main" count="3052" uniqueCount="297">
  <si>
    <t>cowcode</t>
  </si>
  <si>
    <t>country</t>
  </si>
  <si>
    <t>year</t>
  </si>
  <si>
    <t>event_type</t>
  </si>
  <si>
    <t>United States of America</t>
  </si>
  <si>
    <t>conspiracy</t>
  </si>
  <si>
    <t>Cuba</t>
  </si>
  <si>
    <t>coup</t>
  </si>
  <si>
    <t>attempted</t>
  </si>
  <si>
    <t>Haiti</t>
  </si>
  <si>
    <t>Dominican Republic</t>
  </si>
  <si>
    <t>Jamaica</t>
  </si>
  <si>
    <t>Trinidad and Tobago</t>
  </si>
  <si>
    <t>Dominica</t>
  </si>
  <si>
    <t>Grenada</t>
  </si>
  <si>
    <t>Mexico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</si>
  <si>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</si>
  <si>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</si>
  <si>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</si>
  <si>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</si>
  <si>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</si>
  <si>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</si>
  <si>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</si>
  <si>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</si>
  <si>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</si>
  <si>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</si>
  <si>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</si>
  <si>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</si>
  <si>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</si>
  <si>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</si>
  <si>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</si>
  <si>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</si>
  <si>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</si>
  <si>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</si>
  <si>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Luxembourg</t>
  </si>
  <si>
    <t>Spain</t>
  </si>
  <si>
    <t>Portugal</t>
  </si>
  <si>
    <t>German Democratic Republic</t>
  </si>
  <si>
    <t>Poland</t>
  </si>
  <si>
    <t>Hungary</t>
  </si>
  <si>
    <t>Czechoslovakia</t>
  </si>
  <si>
    <t>Italy</t>
  </si>
  <si>
    <t>Albania</t>
  </si>
  <si>
    <t>Serbia</t>
  </si>
  <si>
    <t>Montenegro</t>
  </si>
  <si>
    <t>Greece</t>
  </si>
  <si>
    <t>Cyprus</t>
  </si>
  <si>
    <t>Bulgaria</t>
  </si>
  <si>
    <t>Rumania</t>
  </si>
  <si>
    <t>USSR</t>
  </si>
  <si>
    <t>Ukraine</t>
  </si>
  <si>
    <t>Armenia</t>
  </si>
  <si>
    <t>Georgia</t>
  </si>
  <si>
    <t>Azerbaijan</t>
  </si>
  <si>
    <t>Russia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</si>
  <si>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</si>
  <si>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</si>
  <si>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</si>
  <si>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</si>
  <si>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</si>
  <si>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</si>
  <si>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</si>
  <si>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</si>
  <si>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</si>
  <si>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</si>
  <si>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</si>
  <si>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</si>
  <si>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</si>
  <si>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</si>
  <si>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</si>
  <si>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</si>
  <si>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</si>
  <si>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</si>
  <si>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Democratic Republic of the Congo</t>
  </si>
  <si>
    <t>Gabon</t>
  </si>
  <si>
    <t>Central African Republic</t>
  </si>
  <si>
    <t>Chad</t>
  </si>
  <si>
    <t>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</si>
  <si>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</si>
  <si>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</si>
  <si>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</si>
  <si>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</si>
  <si>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</si>
  <si>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</si>
  <si>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</si>
  <si>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</si>
  <si>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</si>
  <si>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</si>
  <si>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</si>
  <si>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</si>
  <si>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</si>
  <si>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</si>
  <si>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Lesotho</t>
  </si>
  <si>
    <t>Swaziland</t>
  </si>
  <si>
    <t>Madagascar</t>
  </si>
  <si>
    <t>Comoros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</si>
  <si>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</si>
  <si>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</si>
  <si>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</si>
  <si>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</si>
  <si>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</si>
  <si>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</si>
  <si>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</si>
  <si>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</si>
  <si>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</si>
  <si>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</si>
  <si>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</si>
  <si>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</si>
  <si>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</si>
  <si>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</si>
  <si>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Yemen Arab Republic</t>
  </si>
  <si>
    <t>Yemen</t>
  </si>
  <si>
    <t>Yemen PDR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</si>
  <si>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</si>
  <si>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</si>
  <si>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</si>
  <si>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</si>
  <si>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</si>
  <si>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</si>
  <si>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</si>
  <si>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</si>
  <si>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China</t>
  </si>
  <si>
    <t>Mongolia</t>
  </si>
  <si>
    <t>Republic of Korea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</si>
  <si>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</si>
  <si>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</si>
  <si>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</si>
  <si>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</si>
  <si>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</si>
  <si>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</si>
  <si>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</si>
  <si>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</si>
  <si>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</si>
  <si>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Republic of Vietnam</t>
  </si>
  <si>
    <t>Malaysia</t>
  </si>
  <si>
    <t>Philippines</t>
  </si>
  <si>
    <t>Indonesia</t>
  </si>
  <si>
    <t>East Timor</t>
  </si>
  <si>
    <t>Papua New Guinea</t>
  </si>
  <si>
    <t>Fiji</t>
  </si>
  <si>
    <t>Unique Country</t>
  </si>
  <si>
    <t>Count</t>
  </si>
  <si>
    <t>Count</t>
    <phoneticPr fontId="1" type="noConversion"/>
  </si>
  <si>
    <t>Colonized</t>
    <phoneticPr fontId="1" type="noConversion"/>
  </si>
  <si>
    <t>South America</t>
  </si>
  <si>
    <t>South America</t>
    <phoneticPr fontId="1" type="noConversion"/>
  </si>
  <si>
    <t>North America</t>
  </si>
  <si>
    <t>North America</t>
    <phoneticPr fontId="1" type="noConversion"/>
  </si>
  <si>
    <t>Asia</t>
  </si>
  <si>
    <t>Asia</t>
    <phoneticPr fontId="1" type="noConversion"/>
  </si>
  <si>
    <t xml:space="preserve">South America </t>
  </si>
  <si>
    <t xml:space="preserve">South America </t>
    <phoneticPr fontId="1" type="noConversion"/>
  </si>
  <si>
    <t>Ecuador</t>
    <phoneticPr fontId="1" type="noConversion"/>
  </si>
  <si>
    <t>Africa</t>
  </si>
  <si>
    <t>Africa</t>
    <phoneticPr fontId="1" type="noConversion"/>
  </si>
  <si>
    <t>Chad</t>
    <phoneticPr fontId="1" type="noConversion"/>
  </si>
  <si>
    <t>Sierra Leone</t>
    <phoneticPr fontId="1" type="noConversion"/>
  </si>
  <si>
    <t>Continent</t>
    <phoneticPr fontId="1" type="noConversion"/>
  </si>
  <si>
    <t>Argentina</t>
    <phoneticPr fontId="1" type="noConversion"/>
  </si>
  <si>
    <t>Haiti</t>
    <phoneticPr fontId="1" type="noConversion"/>
  </si>
  <si>
    <t>Y</t>
    <phoneticPr fontId="1" type="noConversion"/>
  </si>
  <si>
    <t>N</t>
    <phoneticPr fontId="1" type="noConversion"/>
  </si>
  <si>
    <t>Burundi</t>
    <phoneticPr fontId="1" type="noConversion"/>
  </si>
  <si>
    <t>Paraguay</t>
    <phoneticPr fontId="1" type="noConversion"/>
  </si>
  <si>
    <t>Mauritania</t>
    <phoneticPr fontId="1" type="noConversion"/>
  </si>
  <si>
    <t>Lesotho</t>
    <phoneticPr fontId="1" type="noConversion"/>
  </si>
  <si>
    <t>Mali</t>
    <phoneticPr fontId="1" type="noConversion"/>
  </si>
  <si>
    <t>Sudan</t>
    <phoneticPr fontId="1" type="noConversion"/>
  </si>
  <si>
    <t>Surinam</t>
    <phoneticPr fontId="1" type="noConversion"/>
  </si>
  <si>
    <t>Bolivia</t>
    <phoneticPr fontId="1" type="noConversion"/>
  </si>
  <si>
    <t>Ethnic Fractionalization</t>
    <phoneticPr fontId="1" type="noConversion"/>
  </si>
  <si>
    <t>Linguistic Fractionalization</t>
    <phoneticPr fontId="1" type="noConversion"/>
  </si>
  <si>
    <t>Iraq</t>
    <phoneticPr fontId="1" type="noConversion"/>
  </si>
  <si>
    <t>Ghana</t>
    <phoneticPr fontId="1" type="noConversion"/>
  </si>
  <si>
    <t>Guinea-Bissau</t>
    <phoneticPr fontId="1" type="noConversion"/>
  </si>
  <si>
    <t>Liberia</t>
    <phoneticPr fontId="1" type="noConversion"/>
  </si>
  <si>
    <t>Uganda</t>
    <phoneticPr fontId="1" type="noConversion"/>
  </si>
  <si>
    <t>Burkina Faso</t>
    <phoneticPr fontId="1" type="noConversion"/>
  </si>
  <si>
    <t>Religious Fractionalization</t>
    <phoneticPr fontId="1" type="noConversion"/>
  </si>
  <si>
    <t>Unique Continent</t>
  </si>
  <si>
    <t>unique_country</t>
    <phoneticPr fontId="1" type="noConversion"/>
  </si>
  <si>
    <t xml:space="preserve">count </t>
    <phoneticPr fontId="1" type="noConversion"/>
  </si>
  <si>
    <t>coup</t>
    <phoneticPr fontId="1" type="noConversion"/>
  </si>
  <si>
    <t>conspiracy</t>
    <phoneticPr fontId="1" type="noConversion"/>
  </si>
  <si>
    <t>Asia</t>
    <phoneticPr fontId="1" type="noConversion"/>
  </si>
  <si>
    <t>Europe</t>
    <phoneticPr fontId="1" type="noConversion"/>
  </si>
  <si>
    <t>N</t>
    <phoneticPr fontId="1" type="noConversion"/>
  </si>
  <si>
    <t>Y</t>
    <phoneticPr fontId="1" type="noConversion"/>
  </si>
  <si>
    <t>Japan</t>
    <phoneticPr fontId="1" type="noConversion"/>
  </si>
  <si>
    <t>Saudi Arabia</t>
    <phoneticPr fontId="1" type="noConversion"/>
  </si>
  <si>
    <t>Oceania</t>
    <phoneticPr fontId="1" type="noConversion"/>
  </si>
  <si>
    <t>New Zealand</t>
    <phoneticPr fontId="1" type="noConversion"/>
  </si>
  <si>
    <t>North Korea</t>
    <phoneticPr fontId="1" type="noConversion"/>
  </si>
  <si>
    <t>Singapore</t>
    <phoneticPr fontId="1" type="noConversion"/>
  </si>
  <si>
    <t>Australia</t>
    <phoneticPr fontId="1" type="noConversion"/>
  </si>
  <si>
    <t>Hong Kong</t>
    <phoneticPr fontId="1" type="noConversion"/>
  </si>
  <si>
    <t xml:space="preserve">Ireland </t>
    <phoneticPr fontId="1" type="noConversion"/>
  </si>
  <si>
    <t>Malta</t>
    <phoneticPr fontId="1" type="noConversion"/>
  </si>
  <si>
    <t>Ave. Ethnic Fractionalization (most coup)</t>
    <phoneticPr fontId="1" type="noConversion"/>
  </si>
  <si>
    <t>Ave. Linguistic Fractionalization (most coup)</t>
    <phoneticPr fontId="1" type="noConversion"/>
  </si>
  <si>
    <t>Ave. Relgious Fractionalization (most coup)</t>
    <phoneticPr fontId="1" type="noConversion"/>
  </si>
  <si>
    <t>Ave. Ethnic Fractionalization (least coup)</t>
    <phoneticPr fontId="1" type="noConversion"/>
  </si>
  <si>
    <t>Ave. Linguistic Fractionalization (least coup)</t>
    <phoneticPr fontId="1" type="noConversion"/>
  </si>
  <si>
    <t>Ave. Relgious Fractionalization (least coup)</t>
    <phoneticPr fontId="1" type="noConversion"/>
  </si>
  <si>
    <t>Average Fractionalization</t>
    <phoneticPr fontId="1" type="noConversion"/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</si>
  <si>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</si>
  <si>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</si>
  <si>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</si>
  <si>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</si>
  <si>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</si>
  <si>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</si>
  <si>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</si>
  <si>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</si>
  <si>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</si>
  <si>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</si>
  <si>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</si>
  <si>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</si>
  <si>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</si>
  <si>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</si>
  <si>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</si>
  <si>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</si>
  <si>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</si>
  <si>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</si>
  <si>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</si>
  <si>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</si>
  <si>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</si>
  <si>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</si>
  <si>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</si>
  <si>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</si>
  <si>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</si>
  <si>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</si>
  <si>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</si>
  <si>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</si>
  <si>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</si>
  <si>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</si>
  <si>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</si>
  <si>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</si>
  <si>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</si>
  <si>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</si>
  <si>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</si>
  <si>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</si>
  <si>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</si>
  <si>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</si>
  <si>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</si>
  <si>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</si>
  <si>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</si>
  <si>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</si>
  <si>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</si>
  <si>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</si>
  <si>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</si>
  <si>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</si>
  <si>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</si>
  <si>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</si>
  <si>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</si>
  <si>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</si>
  <si>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</si>
  <si>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</si>
  <si>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</si>
  <si>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</si>
  <si>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</si>
  <si>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</si>
  <si>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</si>
  <si>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</si>
  <si>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</si>
  <si>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</si>
  <si>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</si>
  <si>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United States of America</t>
    <phoneticPr fontId="1" type="noConversion"/>
  </si>
  <si>
    <t>Luxembourg</t>
    <phoneticPr fontId="1" type="noConversion"/>
  </si>
  <si>
    <t>Kenya</t>
    <phoneticPr fontId="1" type="noConversion"/>
  </si>
  <si>
    <t>Italy</t>
    <phoneticPr fontId="1" type="noConversion"/>
  </si>
  <si>
    <t>Cameroon</t>
    <phoneticPr fontId="1" type="noConversion"/>
  </si>
  <si>
    <t>Sri Lanka</t>
    <phoneticPr fontId="1" type="noConversion"/>
  </si>
  <si>
    <t>Malaysia</t>
    <phoneticPr fontId="1" type="noConversion"/>
  </si>
  <si>
    <t xml:space="preserve">Average Count </t>
    <phoneticPr fontId="1" type="noConversion"/>
  </si>
  <si>
    <t>Real Annual GDP Growth %</t>
    <phoneticPr fontId="1" type="noConversion"/>
  </si>
  <si>
    <t>Average Annual GDP Growth %</t>
    <phoneticPr fontId="1" type="noConversion"/>
  </si>
  <si>
    <t>Average of Annual Average GDP %</t>
    <phoneticPr fontId="1" type="noConversion"/>
  </si>
  <si>
    <t>Indicator Name</t>
  </si>
  <si>
    <t>Indicator Name</t>
    <phoneticPr fontId="1" type="noConversion"/>
  </si>
  <si>
    <t>Unemployment, total (% of total labor force) (modeled ILO estimate)</t>
  </si>
  <si>
    <t>Syria</t>
    <phoneticPr fontId="1" type="noConversion"/>
  </si>
  <si>
    <t>Unique Country</t>
    <phoneticPr fontId="1" type="noConversion"/>
  </si>
  <si>
    <t>Negative Growth Count</t>
    <phoneticPr fontId="1" type="noConversion"/>
  </si>
  <si>
    <t>Average Unemployment</t>
    <phoneticPr fontId="1" type="noConversion"/>
  </si>
  <si>
    <t>Average of Averages</t>
    <phoneticPr fontId="1" type="noConversion"/>
  </si>
  <si>
    <t>Inflation, consumer prices (annual %)</t>
  </si>
  <si>
    <t>1960</t>
  </si>
  <si>
    <t xml:space="preserve"> </t>
    <phoneticPr fontId="1" type="noConversion"/>
  </si>
  <si>
    <t>Average Inflation (rounded)</t>
    <phoneticPr fontId="1" type="noConversion"/>
  </si>
  <si>
    <t>PPP conversion factor, GDP (LCU per international $)</t>
  </si>
  <si>
    <t>GDP per capita (current US$)</t>
  </si>
  <si>
    <t>Average</t>
    <phoneticPr fontId="1" type="noConversion"/>
  </si>
  <si>
    <t>Average of Average</t>
    <phoneticPr fontId="1" type="noConversion"/>
  </si>
  <si>
    <t>Fragile States Index</t>
    <phoneticPr fontId="1" type="noConversion"/>
  </si>
  <si>
    <t>Individuals using the Internet (% of population)</t>
  </si>
  <si>
    <t>Gini index</t>
  </si>
  <si>
    <t>Intentional homicides (per hundred thousand people)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</si>
</sst>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2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363636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3">
    <xf numFmtId="0" fontId="0" fillId="0" borderId="0">
      <alignment vertical="center"/>
    </xf>
    <xf numFmtId="0" fontId="3" fillId="0" borderId="0"/>
    <xf numFmtId="9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1"/>
    <xf numFmtId="9" fontId="0" fillId="0" borderId="0" xfId="2" applyFont="1">
      <alignment vertical="center"/>
    </xf>
    <xf numFmtId="9" fontId="2" fillId="0" borderId="0" xfId="2" applyFont="1">
      <alignment vertical="center"/>
    </xf>
    <xf numFmtId="0" fontId="0" fillId="0" borderId="0" xfId="0" applyAlignment="1"/>
    <xf numFmtId="0" fontId="5" fillId="3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</cellXfs>
  <cellStyles count="3">
    <cellStyle name="백분율" xfId="2" builtinId="5"/>
    <cellStyle name="표준" xfId="0" builtinId="0"/>
    <cellStyle name="표준 2" xfId="1" xr:uid="{6D1AB6B5-89BD-430E-8956-B3BE0FC10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Ethnic Fractionalization</a:t>
            </a:r>
            <a:r>
              <a:rPr lang="en-US" altLang="ko-KR" baseline="0"/>
              <a:t> </a:t>
            </a:r>
          </a:p>
          <a:p>
            <a:pPr>
              <a:defRPr/>
            </a:pPr>
            <a:r>
              <a:rPr lang="en-US" altLang="ko-KR" baseline="0"/>
              <a:t>(most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Fractionalism!$E$1</c:f>
              <c:strCache>
                <c:ptCount val="1"/>
                <c:pt idx="0">
                  <c:v>Ethnic Fractionalization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Fractionalism!$A$2:$A$37</c:f>
              <c:strCache>
                <c:ptCount val="36"/>
                <c:pt idx="0">
                  <c:v>Bolivia</c:v>
                </c:pt>
                <c:pt idx="1">
                  <c:v>Sudan</c:v>
                </c:pt>
                <c:pt idx="2">
                  <c:v>Argentina</c:v>
                </c:pt>
                <c:pt idx="3">
                  <c:v>Haiti</c:v>
                </c:pt>
                <c:pt idx="4">
                  <c:v>Syria</c:v>
                </c:pt>
                <c:pt idx="5">
                  <c:v>Venezuela</c:v>
                </c:pt>
                <c:pt idx="6">
                  <c:v>Thailand</c:v>
                </c:pt>
                <c:pt idx="7">
                  <c:v>Guatemala</c:v>
                </c:pt>
                <c:pt idx="8">
                  <c:v>Iraq</c:v>
                </c:pt>
                <c:pt idx="9">
                  <c:v>Ecuador</c:v>
                </c:pt>
                <c:pt idx="10">
                  <c:v>Panama</c:v>
                </c:pt>
                <c:pt idx="11">
                  <c:v>Burundi</c:v>
                </c:pt>
                <c:pt idx="12">
                  <c:v>Congo</c:v>
                </c:pt>
                <c:pt idx="13">
                  <c:v>Nigeria</c:v>
                </c:pt>
                <c:pt idx="14">
                  <c:v>Togo</c:v>
                </c:pt>
                <c:pt idx="15">
                  <c:v>Chad</c:v>
                </c:pt>
                <c:pt idx="16">
                  <c:v>Paraguay</c:v>
                </c:pt>
                <c:pt idx="17">
                  <c:v>Sierra Leone</c:v>
                </c:pt>
                <c:pt idx="18">
                  <c:v>Egypt</c:v>
                </c:pt>
                <c:pt idx="19">
                  <c:v>Ghana</c:v>
                </c:pt>
                <c:pt idx="20">
                  <c:v>Guinea-Bissau</c:v>
                </c:pt>
                <c:pt idx="21">
                  <c:v>Liberia</c:v>
                </c:pt>
                <c:pt idx="22">
                  <c:v>Philippines</c:v>
                </c:pt>
                <c:pt idx="23">
                  <c:v>Laos</c:v>
                </c:pt>
                <c:pt idx="24">
                  <c:v>Mauritania</c:v>
                </c:pt>
                <c:pt idx="25">
                  <c:v>Uganda</c:v>
                </c:pt>
                <c:pt idx="26">
                  <c:v>Afghanistan</c:v>
                </c:pt>
                <c:pt idx="27">
                  <c:v>Peru</c:v>
                </c:pt>
                <c:pt idx="28">
                  <c:v>Benin</c:v>
                </c:pt>
                <c:pt idx="29">
                  <c:v>Burkina Faso</c:v>
                </c:pt>
                <c:pt idx="30">
                  <c:v>Ethiopia</c:v>
                </c:pt>
                <c:pt idx="31">
                  <c:v>Honduras</c:v>
                </c:pt>
                <c:pt idx="32">
                  <c:v>Lesotho</c:v>
                </c:pt>
                <c:pt idx="33">
                  <c:v>Madagascar</c:v>
                </c:pt>
                <c:pt idx="34">
                  <c:v>Mali</c:v>
                </c:pt>
                <c:pt idx="35">
                  <c:v>Surinam</c:v>
                </c:pt>
              </c:strCache>
            </c:strRef>
          </c:cat>
          <c:val>
            <c:numRef>
              <c:f>Fractionalism!$E$2:$E$37</c:f>
              <c:numCache>
                <c:formatCode>0%</c:formatCode>
                <c:ptCount val="36"/>
                <c:pt idx="0">
                  <c:v>0.73960000000000004</c:v>
                </c:pt>
                <c:pt idx="1">
                  <c:v>0.7147</c:v>
                </c:pt>
                <c:pt idx="2">
                  <c:v>0.255</c:v>
                </c:pt>
                <c:pt idx="3">
                  <c:v>9.5000000000000001E-2</c:v>
                </c:pt>
                <c:pt idx="4">
                  <c:v>0.53990000000000005</c:v>
                </c:pt>
                <c:pt idx="5">
                  <c:v>0.49659999999999999</c:v>
                </c:pt>
                <c:pt idx="6">
                  <c:v>0.63380000000000003</c:v>
                </c:pt>
                <c:pt idx="7">
                  <c:v>0.51219999999999999</c:v>
                </c:pt>
                <c:pt idx="8">
                  <c:v>0.36890000000000001</c:v>
                </c:pt>
                <c:pt idx="9">
                  <c:v>0.65500000000000003</c:v>
                </c:pt>
                <c:pt idx="10">
                  <c:v>0.55279999999999996</c:v>
                </c:pt>
                <c:pt idx="11">
                  <c:v>0.29509999999999997</c:v>
                </c:pt>
                <c:pt idx="12">
                  <c:v>0.87470000000000003</c:v>
                </c:pt>
                <c:pt idx="13">
                  <c:v>0.85050000000000003</c:v>
                </c:pt>
                <c:pt idx="14">
                  <c:v>0.70989999999999998</c:v>
                </c:pt>
                <c:pt idx="15">
                  <c:v>0.86199999999999999</c:v>
                </c:pt>
                <c:pt idx="16">
                  <c:v>0.16889999999999999</c:v>
                </c:pt>
                <c:pt idx="17">
                  <c:v>0.81910000000000005</c:v>
                </c:pt>
                <c:pt idx="18">
                  <c:v>0.18360000000000001</c:v>
                </c:pt>
                <c:pt idx="19">
                  <c:v>0.67330000000000001</c:v>
                </c:pt>
                <c:pt idx="20">
                  <c:v>0.80820000000000003</c:v>
                </c:pt>
                <c:pt idx="21">
                  <c:v>0.90839999999999999</c:v>
                </c:pt>
                <c:pt idx="22">
                  <c:v>0.23849999999999999</c:v>
                </c:pt>
                <c:pt idx="23">
                  <c:v>0.51390000000000002</c:v>
                </c:pt>
                <c:pt idx="24">
                  <c:v>0.61499999999999999</c:v>
                </c:pt>
                <c:pt idx="25">
                  <c:v>0.93020000000000003</c:v>
                </c:pt>
                <c:pt idx="26">
                  <c:v>0.76929999999999998</c:v>
                </c:pt>
                <c:pt idx="27">
                  <c:v>0.65659999999999996</c:v>
                </c:pt>
                <c:pt idx="28">
                  <c:v>0.78720000000000001</c:v>
                </c:pt>
                <c:pt idx="29">
                  <c:v>0.73770000000000002</c:v>
                </c:pt>
                <c:pt idx="30">
                  <c:v>0.72350000000000003</c:v>
                </c:pt>
                <c:pt idx="31">
                  <c:v>0.1867</c:v>
                </c:pt>
                <c:pt idx="32">
                  <c:v>0.255</c:v>
                </c:pt>
                <c:pt idx="33">
                  <c:v>0.87909999999999999</c:v>
                </c:pt>
                <c:pt idx="34">
                  <c:v>0.69059999999999999</c:v>
                </c:pt>
                <c:pt idx="35">
                  <c:v>0.73319999999999996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2-42A4-8F93-087AE941A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804512"/>
        <c:axId val="1852801184"/>
      </c:barChart>
      <c:catAx>
        <c:axId val="18528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801184"/>
        <c:crosses val="autoZero"/>
        <c:auto val="1"/>
        <c:lblAlgn val="ctr"/>
        <c:lblOffset val="100"/>
        <c:noMultiLvlLbl val="0"/>
      </c:catAx>
      <c:valAx>
        <c:axId val="185280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280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Linguistic Fractionalization</a:t>
            </a:r>
          </a:p>
          <a:p>
            <a:pPr>
              <a:defRPr/>
            </a:pPr>
            <a:r>
              <a:rPr lang="en-US" altLang="ko-KR"/>
              <a:t>(most</a:t>
            </a:r>
            <a:r>
              <a:rPr lang="en-US" altLang="ko-KR" baseline="0"/>
              <a:t>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Fractionalism!$F$1</c:f>
              <c:strCache>
                <c:ptCount val="1"/>
                <c:pt idx="0">
                  <c:v>Linguistic Fractionalization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Fractionalism!$A$2:$A$37</c:f>
              <c:strCache>
                <c:ptCount val="36"/>
                <c:pt idx="0">
                  <c:v>Bolivia</c:v>
                </c:pt>
                <c:pt idx="1">
                  <c:v>Sudan</c:v>
                </c:pt>
                <c:pt idx="2">
                  <c:v>Argentina</c:v>
                </c:pt>
                <c:pt idx="3">
                  <c:v>Haiti</c:v>
                </c:pt>
                <c:pt idx="4">
                  <c:v>Syria</c:v>
                </c:pt>
                <c:pt idx="5">
                  <c:v>Venezuela</c:v>
                </c:pt>
                <c:pt idx="6">
                  <c:v>Thailand</c:v>
                </c:pt>
                <c:pt idx="7">
                  <c:v>Guatemala</c:v>
                </c:pt>
                <c:pt idx="8">
                  <c:v>Iraq</c:v>
                </c:pt>
                <c:pt idx="9">
                  <c:v>Ecuador</c:v>
                </c:pt>
                <c:pt idx="10">
                  <c:v>Panama</c:v>
                </c:pt>
                <c:pt idx="11">
                  <c:v>Burundi</c:v>
                </c:pt>
                <c:pt idx="12">
                  <c:v>Congo</c:v>
                </c:pt>
                <c:pt idx="13">
                  <c:v>Nigeria</c:v>
                </c:pt>
                <c:pt idx="14">
                  <c:v>Togo</c:v>
                </c:pt>
                <c:pt idx="15">
                  <c:v>Chad</c:v>
                </c:pt>
                <c:pt idx="16">
                  <c:v>Paraguay</c:v>
                </c:pt>
                <c:pt idx="17">
                  <c:v>Sierra Leone</c:v>
                </c:pt>
                <c:pt idx="18">
                  <c:v>Egypt</c:v>
                </c:pt>
                <c:pt idx="19">
                  <c:v>Ghana</c:v>
                </c:pt>
                <c:pt idx="20">
                  <c:v>Guinea-Bissau</c:v>
                </c:pt>
                <c:pt idx="21">
                  <c:v>Liberia</c:v>
                </c:pt>
                <c:pt idx="22">
                  <c:v>Philippines</c:v>
                </c:pt>
                <c:pt idx="23">
                  <c:v>Laos</c:v>
                </c:pt>
                <c:pt idx="24">
                  <c:v>Mauritania</c:v>
                </c:pt>
                <c:pt idx="25">
                  <c:v>Uganda</c:v>
                </c:pt>
                <c:pt idx="26">
                  <c:v>Afghanistan</c:v>
                </c:pt>
                <c:pt idx="27">
                  <c:v>Peru</c:v>
                </c:pt>
                <c:pt idx="28">
                  <c:v>Benin</c:v>
                </c:pt>
                <c:pt idx="29">
                  <c:v>Burkina Faso</c:v>
                </c:pt>
                <c:pt idx="30">
                  <c:v>Ethiopia</c:v>
                </c:pt>
                <c:pt idx="31">
                  <c:v>Honduras</c:v>
                </c:pt>
                <c:pt idx="32">
                  <c:v>Lesotho</c:v>
                </c:pt>
                <c:pt idx="33">
                  <c:v>Madagascar</c:v>
                </c:pt>
                <c:pt idx="34">
                  <c:v>Mali</c:v>
                </c:pt>
                <c:pt idx="35">
                  <c:v>Surinam</c:v>
                </c:pt>
              </c:strCache>
            </c:strRef>
          </c:cat>
          <c:val>
            <c:numRef>
              <c:f>Fractionalism!$F$2:$F$37</c:f>
              <c:numCache>
                <c:formatCode>0%</c:formatCode>
                <c:ptCount val="36"/>
                <c:pt idx="0">
                  <c:v>0.224</c:v>
                </c:pt>
                <c:pt idx="1">
                  <c:v>0.71899999999999997</c:v>
                </c:pt>
                <c:pt idx="2">
                  <c:v>6.1800000000000001E-2</c:v>
                </c:pt>
                <c:pt idx="3">
                  <c:v>0</c:v>
                </c:pt>
                <c:pt idx="4">
                  <c:v>0.1817</c:v>
                </c:pt>
                <c:pt idx="5">
                  <c:v>6.8599999999999994E-2</c:v>
                </c:pt>
                <c:pt idx="6">
                  <c:v>0.63439999999999996</c:v>
                </c:pt>
                <c:pt idx="7">
                  <c:v>0.45860000000000001</c:v>
                </c:pt>
                <c:pt idx="8">
                  <c:v>0.36940000000000001</c:v>
                </c:pt>
                <c:pt idx="9">
                  <c:v>0.1308</c:v>
                </c:pt>
                <c:pt idx="10">
                  <c:v>0.38729999999999998</c:v>
                </c:pt>
                <c:pt idx="11">
                  <c:v>0.29770000000000002</c:v>
                </c:pt>
                <c:pt idx="12">
                  <c:v>0.68710000000000004</c:v>
                </c:pt>
                <c:pt idx="13">
                  <c:v>0.83160000000000001</c:v>
                </c:pt>
                <c:pt idx="14">
                  <c:v>0.89800000000000002</c:v>
                </c:pt>
                <c:pt idx="15">
                  <c:v>0.86350000000000005</c:v>
                </c:pt>
                <c:pt idx="16">
                  <c:v>0.59750000000000003</c:v>
                </c:pt>
                <c:pt idx="17">
                  <c:v>0.76339999999999997</c:v>
                </c:pt>
                <c:pt idx="18">
                  <c:v>2.3699999999999999E-2</c:v>
                </c:pt>
                <c:pt idx="19">
                  <c:v>0.67310000000000003</c:v>
                </c:pt>
                <c:pt idx="20">
                  <c:v>0.81410000000000005</c:v>
                </c:pt>
                <c:pt idx="21">
                  <c:v>0.90380000000000005</c:v>
                </c:pt>
                <c:pt idx="22">
                  <c:v>0.83599999999999997</c:v>
                </c:pt>
                <c:pt idx="23">
                  <c:v>0.63819999999999999</c:v>
                </c:pt>
                <c:pt idx="24">
                  <c:v>0.32600000000000001</c:v>
                </c:pt>
                <c:pt idx="25">
                  <c:v>0.92269999999999996</c:v>
                </c:pt>
                <c:pt idx="26">
                  <c:v>0.61409999999999998</c:v>
                </c:pt>
                <c:pt idx="27">
                  <c:v>0.33579999999999999</c:v>
                </c:pt>
                <c:pt idx="28">
                  <c:v>0.79049999999999998</c:v>
                </c:pt>
                <c:pt idx="29">
                  <c:v>0.7228</c:v>
                </c:pt>
                <c:pt idx="30">
                  <c:v>0.80730000000000002</c:v>
                </c:pt>
                <c:pt idx="31">
                  <c:v>5.5300000000000002E-2</c:v>
                </c:pt>
                <c:pt idx="32">
                  <c:v>0.25430000000000003</c:v>
                </c:pt>
                <c:pt idx="33">
                  <c:v>2.0400000000000001E-2</c:v>
                </c:pt>
                <c:pt idx="34">
                  <c:v>0.83879999999999999</c:v>
                </c:pt>
                <c:pt idx="35">
                  <c:v>0.33100000000000002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5-4F7E-8C69-82100B13C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4784816"/>
        <c:axId val="1914786064"/>
      </c:barChart>
      <c:catAx>
        <c:axId val="191478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14786064"/>
        <c:crosses val="autoZero"/>
        <c:auto val="1"/>
        <c:lblAlgn val="ctr"/>
        <c:lblOffset val="100"/>
        <c:noMultiLvlLbl val="0"/>
      </c:catAx>
      <c:valAx>
        <c:axId val="19147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1478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Religious Fractionalization </a:t>
            </a:r>
          </a:p>
          <a:p>
            <a:pPr>
              <a:defRPr/>
            </a:pPr>
            <a:r>
              <a:rPr lang="en-US" altLang="ko-KR"/>
              <a:t>(most coups)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Fractionalism!$G$1</c:f>
              <c:strCache>
                <c:ptCount val="1"/>
                <c:pt idx="0">
                  <c:v>Religious Fractionalization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Fractionalism!$A$2:$A$37</c:f>
              <c:strCache>
                <c:ptCount val="36"/>
                <c:pt idx="0">
                  <c:v>Bolivia</c:v>
                </c:pt>
                <c:pt idx="1">
                  <c:v>Sudan</c:v>
                </c:pt>
                <c:pt idx="2">
                  <c:v>Argentina</c:v>
                </c:pt>
                <c:pt idx="3">
                  <c:v>Haiti</c:v>
                </c:pt>
                <c:pt idx="4">
                  <c:v>Syria</c:v>
                </c:pt>
                <c:pt idx="5">
                  <c:v>Venezuela</c:v>
                </c:pt>
                <c:pt idx="6">
                  <c:v>Thailand</c:v>
                </c:pt>
                <c:pt idx="7">
                  <c:v>Guatemala</c:v>
                </c:pt>
                <c:pt idx="8">
                  <c:v>Iraq</c:v>
                </c:pt>
                <c:pt idx="9">
                  <c:v>Ecuador</c:v>
                </c:pt>
                <c:pt idx="10">
                  <c:v>Panama</c:v>
                </c:pt>
                <c:pt idx="11">
                  <c:v>Burundi</c:v>
                </c:pt>
                <c:pt idx="12">
                  <c:v>Congo</c:v>
                </c:pt>
                <c:pt idx="13">
                  <c:v>Nigeria</c:v>
                </c:pt>
                <c:pt idx="14">
                  <c:v>Togo</c:v>
                </c:pt>
                <c:pt idx="15">
                  <c:v>Chad</c:v>
                </c:pt>
                <c:pt idx="16">
                  <c:v>Paraguay</c:v>
                </c:pt>
                <c:pt idx="17">
                  <c:v>Sierra Leone</c:v>
                </c:pt>
                <c:pt idx="18">
                  <c:v>Egypt</c:v>
                </c:pt>
                <c:pt idx="19">
                  <c:v>Ghana</c:v>
                </c:pt>
                <c:pt idx="20">
                  <c:v>Guinea-Bissau</c:v>
                </c:pt>
                <c:pt idx="21">
                  <c:v>Liberia</c:v>
                </c:pt>
                <c:pt idx="22">
                  <c:v>Philippines</c:v>
                </c:pt>
                <c:pt idx="23">
                  <c:v>Laos</c:v>
                </c:pt>
                <c:pt idx="24">
                  <c:v>Mauritania</c:v>
                </c:pt>
                <c:pt idx="25">
                  <c:v>Uganda</c:v>
                </c:pt>
                <c:pt idx="26">
                  <c:v>Afghanistan</c:v>
                </c:pt>
                <c:pt idx="27">
                  <c:v>Peru</c:v>
                </c:pt>
                <c:pt idx="28">
                  <c:v>Benin</c:v>
                </c:pt>
                <c:pt idx="29">
                  <c:v>Burkina Faso</c:v>
                </c:pt>
                <c:pt idx="30">
                  <c:v>Ethiopia</c:v>
                </c:pt>
                <c:pt idx="31">
                  <c:v>Honduras</c:v>
                </c:pt>
                <c:pt idx="32">
                  <c:v>Lesotho</c:v>
                </c:pt>
                <c:pt idx="33">
                  <c:v>Madagascar</c:v>
                </c:pt>
                <c:pt idx="34">
                  <c:v>Mali</c:v>
                </c:pt>
                <c:pt idx="35">
                  <c:v>Surinam</c:v>
                </c:pt>
              </c:strCache>
            </c:strRef>
          </c:cat>
          <c:val>
            <c:numRef>
              <c:f>Fractionalism!$G$2:$G$37</c:f>
              <c:numCache>
                <c:formatCode>0%</c:formatCode>
                <c:ptCount val="36"/>
                <c:pt idx="0">
                  <c:v>0.20849999999999999</c:v>
                </c:pt>
                <c:pt idx="1">
                  <c:v>0.43070000000000003</c:v>
                </c:pt>
                <c:pt idx="2">
                  <c:v>0.22359999999999999</c:v>
                </c:pt>
                <c:pt idx="3">
                  <c:v>0.47039999999999998</c:v>
                </c:pt>
                <c:pt idx="4">
                  <c:v>0.43099999999999999</c:v>
                </c:pt>
                <c:pt idx="5">
                  <c:v>0.13500000000000001</c:v>
                </c:pt>
                <c:pt idx="6">
                  <c:v>9.9400000000000002E-2</c:v>
                </c:pt>
                <c:pt idx="7">
                  <c:v>0.37530000000000002</c:v>
                </c:pt>
                <c:pt idx="8">
                  <c:v>0.4844</c:v>
                </c:pt>
                <c:pt idx="9">
                  <c:v>0.14169999999999999</c:v>
                </c:pt>
                <c:pt idx="10">
                  <c:v>0.33379999999999999</c:v>
                </c:pt>
                <c:pt idx="11">
                  <c:v>0.51580000000000004</c:v>
                </c:pt>
                <c:pt idx="12">
                  <c:v>0.66420000000000001</c:v>
                </c:pt>
                <c:pt idx="13">
                  <c:v>0.74209999999999998</c:v>
                </c:pt>
                <c:pt idx="14">
                  <c:v>0.65959999999999996</c:v>
                </c:pt>
                <c:pt idx="15">
                  <c:v>0.6411</c:v>
                </c:pt>
                <c:pt idx="16">
                  <c:v>0.21229999999999999</c:v>
                </c:pt>
                <c:pt idx="17">
                  <c:v>0.53949999999999998</c:v>
                </c:pt>
                <c:pt idx="18">
                  <c:v>0.19789999999999999</c:v>
                </c:pt>
                <c:pt idx="19">
                  <c:v>0.79869999999999997</c:v>
                </c:pt>
                <c:pt idx="20">
                  <c:v>0.61280000000000001</c:v>
                </c:pt>
                <c:pt idx="21">
                  <c:v>0.48830000000000001</c:v>
                </c:pt>
                <c:pt idx="22">
                  <c:v>0.30559999999999998</c:v>
                </c:pt>
                <c:pt idx="23">
                  <c:v>0.54530000000000001</c:v>
                </c:pt>
                <c:pt idx="24">
                  <c:v>1.49E-2</c:v>
                </c:pt>
                <c:pt idx="25">
                  <c:v>0.63319999999999999</c:v>
                </c:pt>
                <c:pt idx="26">
                  <c:v>0.2717</c:v>
                </c:pt>
                <c:pt idx="27">
                  <c:v>0.1988</c:v>
                </c:pt>
                <c:pt idx="28">
                  <c:v>0.5544</c:v>
                </c:pt>
                <c:pt idx="29">
                  <c:v>0.57979999999999998</c:v>
                </c:pt>
                <c:pt idx="30">
                  <c:v>0.62490000000000001</c:v>
                </c:pt>
                <c:pt idx="31">
                  <c:v>0.23569999999999999</c:v>
                </c:pt>
                <c:pt idx="32">
                  <c:v>0.72109999999999996</c:v>
                </c:pt>
                <c:pt idx="33">
                  <c:v>0.51910000000000001</c:v>
                </c:pt>
                <c:pt idx="34">
                  <c:v>0.182</c:v>
                </c:pt>
                <c:pt idx="35">
                  <c:v>0.79100000000000004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E-4D75-8333-811DA5AEE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073232"/>
        <c:axId val="357068240"/>
      </c:barChart>
      <c:catAx>
        <c:axId val="35707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7068240"/>
        <c:crosses val="autoZero"/>
        <c:auto val="1"/>
        <c:lblAlgn val="ctr"/>
        <c:lblOffset val="100"/>
        <c:noMultiLvlLbl val="0"/>
      </c:catAx>
      <c:valAx>
        <c:axId val="3570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707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Fractionalization </a:t>
            </a:r>
          </a:p>
          <a:p>
            <a:pPr>
              <a:defRPr/>
            </a:pPr>
            <a:r>
              <a:rPr lang="en-US" altLang="ko-KR"/>
              <a:t>(most coups)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Fractionalism!$H$1</c:f>
              <c:strCache>
                <c:ptCount val="1"/>
                <c:pt idx="0">
                  <c:v>Average Fractionalization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Fractionalism!$A$2:$A$37</c:f>
              <c:strCache>
                <c:ptCount val="36"/>
                <c:pt idx="0">
                  <c:v>Bolivia</c:v>
                </c:pt>
                <c:pt idx="1">
                  <c:v>Sudan</c:v>
                </c:pt>
                <c:pt idx="2">
                  <c:v>Argentina</c:v>
                </c:pt>
                <c:pt idx="3">
                  <c:v>Haiti</c:v>
                </c:pt>
                <c:pt idx="4">
                  <c:v>Syria</c:v>
                </c:pt>
                <c:pt idx="5">
                  <c:v>Venezuela</c:v>
                </c:pt>
                <c:pt idx="6">
                  <c:v>Thailand</c:v>
                </c:pt>
                <c:pt idx="7">
                  <c:v>Guatemala</c:v>
                </c:pt>
                <c:pt idx="8">
                  <c:v>Iraq</c:v>
                </c:pt>
                <c:pt idx="9">
                  <c:v>Ecuador</c:v>
                </c:pt>
                <c:pt idx="10">
                  <c:v>Panama</c:v>
                </c:pt>
                <c:pt idx="11">
                  <c:v>Burundi</c:v>
                </c:pt>
                <c:pt idx="12">
                  <c:v>Congo</c:v>
                </c:pt>
                <c:pt idx="13">
                  <c:v>Nigeria</c:v>
                </c:pt>
                <c:pt idx="14">
                  <c:v>Togo</c:v>
                </c:pt>
                <c:pt idx="15">
                  <c:v>Chad</c:v>
                </c:pt>
                <c:pt idx="16">
                  <c:v>Paraguay</c:v>
                </c:pt>
                <c:pt idx="17">
                  <c:v>Sierra Leone</c:v>
                </c:pt>
                <c:pt idx="18">
                  <c:v>Egypt</c:v>
                </c:pt>
                <c:pt idx="19">
                  <c:v>Ghana</c:v>
                </c:pt>
                <c:pt idx="20">
                  <c:v>Guinea-Bissau</c:v>
                </c:pt>
                <c:pt idx="21">
                  <c:v>Liberia</c:v>
                </c:pt>
                <c:pt idx="22">
                  <c:v>Philippines</c:v>
                </c:pt>
                <c:pt idx="23">
                  <c:v>Laos</c:v>
                </c:pt>
                <c:pt idx="24">
                  <c:v>Mauritania</c:v>
                </c:pt>
                <c:pt idx="25">
                  <c:v>Uganda</c:v>
                </c:pt>
                <c:pt idx="26">
                  <c:v>Afghanistan</c:v>
                </c:pt>
                <c:pt idx="27">
                  <c:v>Peru</c:v>
                </c:pt>
                <c:pt idx="28">
                  <c:v>Benin</c:v>
                </c:pt>
                <c:pt idx="29">
                  <c:v>Burkina Faso</c:v>
                </c:pt>
                <c:pt idx="30">
                  <c:v>Ethiopia</c:v>
                </c:pt>
                <c:pt idx="31">
                  <c:v>Honduras</c:v>
                </c:pt>
                <c:pt idx="32">
                  <c:v>Lesotho</c:v>
                </c:pt>
                <c:pt idx="33">
                  <c:v>Madagascar</c:v>
                </c:pt>
                <c:pt idx="34">
                  <c:v>Mali</c:v>
                </c:pt>
                <c:pt idx="35">
                  <c:v>Surinam</c:v>
                </c:pt>
              </c:strCache>
            </c:strRef>
          </c:cat>
          <c:val>
            <c:numRef>
              <c:f>Fractionalism!$H$2:$H$37</c:f>
              <c:numCache>
                <c:formatCode>0%</c:formatCode>
                <c:ptCount val="36"/>
                <c:pt idx="0">
                  <c:v>0.39069999999999999</c:v>
                </c:pt>
                <c:pt idx="1">
                  <c:v>0.62146666666666672</c:v>
                </c:pt>
                <c:pt idx="2">
                  <c:v>0.18013333333333334</c:v>
                </c:pt>
                <c:pt idx="3">
                  <c:v>0.18846666666666667</c:v>
                </c:pt>
                <c:pt idx="4">
                  <c:v>0.38420000000000004</c:v>
                </c:pt>
                <c:pt idx="5">
                  <c:v>0.23339999999999997</c:v>
                </c:pt>
                <c:pt idx="6">
                  <c:v>0.45586666666666664</c:v>
                </c:pt>
                <c:pt idx="7">
                  <c:v>0.44870000000000004</c:v>
                </c:pt>
                <c:pt idx="8">
                  <c:v>0.40756666666666663</c:v>
                </c:pt>
                <c:pt idx="9">
                  <c:v>0.30916666666666665</c:v>
                </c:pt>
                <c:pt idx="10">
                  <c:v>0.42463333333333325</c:v>
                </c:pt>
                <c:pt idx="11">
                  <c:v>0.36953333333333332</c:v>
                </c:pt>
                <c:pt idx="12">
                  <c:v>0.74199999999999999</c:v>
                </c:pt>
                <c:pt idx="13">
                  <c:v>0.8080666666666666</c:v>
                </c:pt>
                <c:pt idx="14">
                  <c:v>0.75583333333333336</c:v>
                </c:pt>
                <c:pt idx="15">
                  <c:v>0.78886666666666672</c:v>
                </c:pt>
                <c:pt idx="16">
                  <c:v>0.32623333333333332</c:v>
                </c:pt>
                <c:pt idx="17">
                  <c:v>0.70733333333333326</c:v>
                </c:pt>
                <c:pt idx="18">
                  <c:v>0.13506666666666667</c:v>
                </c:pt>
                <c:pt idx="19">
                  <c:v>0.71503333333333341</c:v>
                </c:pt>
                <c:pt idx="20">
                  <c:v>0.74503333333333333</c:v>
                </c:pt>
                <c:pt idx="21">
                  <c:v>0.76683333333333337</c:v>
                </c:pt>
                <c:pt idx="22">
                  <c:v>0.46003333333333335</c:v>
                </c:pt>
                <c:pt idx="23">
                  <c:v>0.56579999999999997</c:v>
                </c:pt>
                <c:pt idx="24">
                  <c:v>0.31863333333333338</c:v>
                </c:pt>
                <c:pt idx="25">
                  <c:v>0.82869999999999999</c:v>
                </c:pt>
                <c:pt idx="26">
                  <c:v>0.55169999999999997</c:v>
                </c:pt>
                <c:pt idx="27">
                  <c:v>0.39706666666666668</c:v>
                </c:pt>
                <c:pt idx="28">
                  <c:v>0.71070000000000011</c:v>
                </c:pt>
                <c:pt idx="29">
                  <c:v>0.68010000000000004</c:v>
                </c:pt>
                <c:pt idx="30">
                  <c:v>0.7185666666666668</c:v>
                </c:pt>
                <c:pt idx="31">
                  <c:v>0.15923333333333334</c:v>
                </c:pt>
                <c:pt idx="32">
                  <c:v>0.41013333333333329</c:v>
                </c:pt>
                <c:pt idx="33">
                  <c:v>0.47286666666666671</c:v>
                </c:pt>
                <c:pt idx="34">
                  <c:v>0.57046666666666657</c:v>
                </c:pt>
                <c:pt idx="35">
                  <c:v>0.61839999999999995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2-4504-B9A3-CD17C7102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470720"/>
        <c:axId val="355472384"/>
      </c:barChart>
      <c:catAx>
        <c:axId val="35547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472384"/>
        <c:crosses val="autoZero"/>
        <c:auto val="1"/>
        <c:lblAlgn val="ctr"/>
        <c:lblOffset val="100"/>
        <c:noMultiLvlLbl val="0"/>
      </c:catAx>
      <c:valAx>
        <c:axId val="3554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47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Ethnic Fractionalization </a:t>
            </a:r>
          </a:p>
          <a:p>
            <a:pPr>
              <a:defRPr/>
            </a:pPr>
            <a:r>
              <a:rPr lang="en-US" altLang="ko-KR"/>
              <a:t>(least coups)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Fractionalism!$E$1</c:f>
              <c:strCache>
                <c:ptCount val="1"/>
                <c:pt idx="0">
                  <c:v>Ethnic Fractionalization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Fractionalism!$A$39:$A$47</c:f>
              <c:strCache>
                <c:ptCount val="9"/>
                <c:pt idx="0">
                  <c:v>Japan</c:v>
                </c:pt>
                <c:pt idx="1">
                  <c:v>North Korea</c:v>
                </c:pt>
                <c:pt idx="2">
                  <c:v>Saudi Arabia</c:v>
                </c:pt>
                <c:pt idx="3">
                  <c:v>Singapore</c:v>
                </c:pt>
                <c:pt idx="4">
                  <c:v>Australia</c:v>
                </c:pt>
                <c:pt idx="5">
                  <c:v>New Zealand</c:v>
                </c:pt>
                <c:pt idx="6">
                  <c:v>Hong Kong</c:v>
                </c:pt>
                <c:pt idx="7">
                  <c:v>Ireland </c:v>
                </c:pt>
                <c:pt idx="8">
                  <c:v>Malta</c:v>
                </c:pt>
              </c:strCache>
            </c:strRef>
          </c:cat>
          <c:val>
            <c:numRef>
              <c:f>Fractionalism!$E$39:$E$47</c:f>
              <c:numCache>
                <c:formatCode>0%</c:formatCode>
                <c:ptCount val="9"/>
                <c:pt idx="0">
                  <c:v>1.1900000000000001E-2</c:v>
                </c:pt>
                <c:pt idx="1">
                  <c:v>3.9199999999999999E-2</c:v>
                </c:pt>
                <c:pt idx="2">
                  <c:v>0.18</c:v>
                </c:pt>
                <c:pt idx="3">
                  <c:v>0.38569999999999999</c:v>
                </c:pt>
                <c:pt idx="4">
                  <c:v>9.2899999999999996E-2</c:v>
                </c:pt>
                <c:pt idx="5">
                  <c:v>0.39689999999999998</c:v>
                </c:pt>
                <c:pt idx="6">
                  <c:v>6.2E-2</c:v>
                </c:pt>
                <c:pt idx="7">
                  <c:v>0.1206</c:v>
                </c:pt>
                <c:pt idx="8">
                  <c:v>4.1399999999999999E-2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A-458D-8B03-082444EB0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856272"/>
        <c:axId val="453860848"/>
      </c:barChart>
      <c:catAx>
        <c:axId val="45385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3860848"/>
        <c:crosses val="autoZero"/>
        <c:auto val="1"/>
        <c:lblAlgn val="ctr"/>
        <c:lblOffset val="100"/>
        <c:noMultiLvlLbl val="0"/>
      </c:catAx>
      <c:valAx>
        <c:axId val="45386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385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Linguistic Fractionalization </a:t>
            </a:r>
          </a:p>
          <a:p>
            <a:pPr>
              <a:defRPr/>
            </a:pPr>
            <a:r>
              <a:rPr lang="en-US" altLang="ko-KR"/>
              <a:t>(least</a:t>
            </a:r>
            <a:r>
              <a:rPr lang="en-US" altLang="ko-KR" baseline="0"/>
              <a:t>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Fractionalism!$F$1</c:f>
              <c:strCache>
                <c:ptCount val="1"/>
                <c:pt idx="0">
                  <c:v>Linguistic Fractionalization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Fractionalism!$A$39:$A$47</c:f>
              <c:strCache>
                <c:ptCount val="9"/>
                <c:pt idx="0">
                  <c:v>Japan</c:v>
                </c:pt>
                <c:pt idx="1">
                  <c:v>North Korea</c:v>
                </c:pt>
                <c:pt idx="2">
                  <c:v>Saudi Arabia</c:v>
                </c:pt>
                <c:pt idx="3">
                  <c:v>Singapore</c:v>
                </c:pt>
                <c:pt idx="4">
                  <c:v>Australia</c:v>
                </c:pt>
                <c:pt idx="5">
                  <c:v>New Zealand</c:v>
                </c:pt>
                <c:pt idx="6">
                  <c:v>Hong Kong</c:v>
                </c:pt>
                <c:pt idx="7">
                  <c:v>Ireland </c:v>
                </c:pt>
                <c:pt idx="8">
                  <c:v>Malta</c:v>
                </c:pt>
              </c:strCache>
            </c:strRef>
          </c:cat>
          <c:val>
            <c:numRef>
              <c:f>Fractionalism!$F$39:$F$47</c:f>
              <c:numCache>
                <c:formatCode>0%</c:formatCode>
                <c:ptCount val="9"/>
                <c:pt idx="0">
                  <c:v>1.78E-2</c:v>
                </c:pt>
                <c:pt idx="1">
                  <c:v>2.8E-3</c:v>
                </c:pt>
                <c:pt idx="2">
                  <c:v>9.4899999999999998E-2</c:v>
                </c:pt>
                <c:pt idx="3">
                  <c:v>0.38350000000000001</c:v>
                </c:pt>
                <c:pt idx="4">
                  <c:v>0.33489999999999998</c:v>
                </c:pt>
                <c:pt idx="5">
                  <c:v>0.16569999999999999</c:v>
                </c:pt>
                <c:pt idx="6">
                  <c:v>0.21279999999999999</c:v>
                </c:pt>
                <c:pt idx="7">
                  <c:v>3.1199999999999999E-2</c:v>
                </c:pt>
                <c:pt idx="8">
                  <c:v>9.0700000000000003E-2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B-497E-AEE7-D60C7BCA0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541376"/>
        <c:axId val="446532224"/>
      </c:barChart>
      <c:catAx>
        <c:axId val="44654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6532224"/>
        <c:crosses val="autoZero"/>
        <c:auto val="1"/>
        <c:lblAlgn val="ctr"/>
        <c:lblOffset val="100"/>
        <c:noMultiLvlLbl val="0"/>
      </c:catAx>
      <c:valAx>
        <c:axId val="4465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65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Religious Fractionalization </a:t>
            </a:r>
          </a:p>
          <a:p>
            <a:pPr>
              <a:defRPr/>
            </a:pPr>
            <a:r>
              <a:rPr lang="en-US" altLang="ko-KR"/>
              <a:t>(least coups)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Fractionalism!$G$1</c:f>
              <c:strCache>
                <c:ptCount val="1"/>
                <c:pt idx="0">
                  <c:v>Religious Fractionalization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Fractionalism!$A$39:$A$47</c:f>
              <c:strCache>
                <c:ptCount val="9"/>
                <c:pt idx="0">
                  <c:v>Japan</c:v>
                </c:pt>
                <c:pt idx="1">
                  <c:v>North Korea</c:v>
                </c:pt>
                <c:pt idx="2">
                  <c:v>Saudi Arabia</c:v>
                </c:pt>
                <c:pt idx="3">
                  <c:v>Singapore</c:v>
                </c:pt>
                <c:pt idx="4">
                  <c:v>Australia</c:v>
                </c:pt>
                <c:pt idx="5">
                  <c:v>New Zealand</c:v>
                </c:pt>
                <c:pt idx="6">
                  <c:v>Hong Kong</c:v>
                </c:pt>
                <c:pt idx="7">
                  <c:v>Ireland </c:v>
                </c:pt>
                <c:pt idx="8">
                  <c:v>Malta</c:v>
                </c:pt>
              </c:strCache>
            </c:strRef>
          </c:cat>
          <c:val>
            <c:numRef>
              <c:f>Fractionalism!$G$39:$G$47</c:f>
              <c:numCache>
                <c:formatCode>0%</c:formatCode>
                <c:ptCount val="9"/>
                <c:pt idx="0">
                  <c:v>0.54059999999999997</c:v>
                </c:pt>
                <c:pt idx="1">
                  <c:v>0.48909999999999998</c:v>
                </c:pt>
                <c:pt idx="2">
                  <c:v>0.127</c:v>
                </c:pt>
                <c:pt idx="3">
                  <c:v>0.65610000000000002</c:v>
                </c:pt>
                <c:pt idx="4">
                  <c:v>0.82110000000000005</c:v>
                </c:pt>
                <c:pt idx="5">
                  <c:v>0.81100000000000005</c:v>
                </c:pt>
                <c:pt idx="6">
                  <c:v>0.41909999999999997</c:v>
                </c:pt>
                <c:pt idx="7">
                  <c:v>0.155</c:v>
                </c:pt>
                <c:pt idx="8">
                  <c:v>0.12230000000000001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C-41F7-ABF1-813614918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8356992"/>
        <c:axId val="1888352000"/>
      </c:barChart>
      <c:catAx>
        <c:axId val="18883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8352000"/>
        <c:crosses val="autoZero"/>
        <c:auto val="1"/>
        <c:lblAlgn val="ctr"/>
        <c:lblOffset val="100"/>
        <c:noMultiLvlLbl val="0"/>
      </c:catAx>
      <c:valAx>
        <c:axId val="18883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835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Fractionalization </a:t>
            </a:r>
          </a:p>
          <a:p>
            <a:pPr>
              <a:defRPr/>
            </a:pPr>
            <a:r>
              <a:rPr lang="en-US" altLang="ko-KR"/>
              <a:t>(least coups)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Fractionalism!$H$1</c:f>
              <c:strCache>
                <c:ptCount val="1"/>
                <c:pt idx="0">
                  <c:v>Average Fractionalization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Fractionalism!$A$39:$A$47</c:f>
              <c:strCache>
                <c:ptCount val="9"/>
                <c:pt idx="0">
                  <c:v>Japan</c:v>
                </c:pt>
                <c:pt idx="1">
                  <c:v>North Korea</c:v>
                </c:pt>
                <c:pt idx="2">
                  <c:v>Saudi Arabia</c:v>
                </c:pt>
                <c:pt idx="3">
                  <c:v>Singapore</c:v>
                </c:pt>
                <c:pt idx="4">
                  <c:v>Australia</c:v>
                </c:pt>
                <c:pt idx="5">
                  <c:v>New Zealand</c:v>
                </c:pt>
                <c:pt idx="6">
                  <c:v>Hong Kong</c:v>
                </c:pt>
                <c:pt idx="7">
                  <c:v>Ireland </c:v>
                </c:pt>
                <c:pt idx="8">
                  <c:v>Malta</c:v>
                </c:pt>
              </c:strCache>
            </c:strRef>
          </c:cat>
          <c:val>
            <c:numRef>
              <c:f>Fractionalism!$H$39:$H$47</c:f>
              <c:numCache>
                <c:formatCode>0%</c:formatCode>
                <c:ptCount val="9"/>
                <c:pt idx="0">
                  <c:v>0.19009999999999996</c:v>
                </c:pt>
                <c:pt idx="1">
                  <c:v>0.17703333333333335</c:v>
                </c:pt>
                <c:pt idx="2">
                  <c:v>0.13396666666666665</c:v>
                </c:pt>
                <c:pt idx="3">
                  <c:v>0.47510000000000002</c:v>
                </c:pt>
                <c:pt idx="4">
                  <c:v>0.41629999999999995</c:v>
                </c:pt>
                <c:pt idx="5">
                  <c:v>0.4578666666666667</c:v>
                </c:pt>
                <c:pt idx="6">
                  <c:v>0.23129999999999998</c:v>
                </c:pt>
                <c:pt idx="7">
                  <c:v>0.10226666666666666</c:v>
                </c:pt>
                <c:pt idx="8">
                  <c:v>8.48E-2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92-4035-ACA1-4BCFD511A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481024"/>
        <c:axId val="627466464"/>
      </c:barChart>
      <c:catAx>
        <c:axId val="62748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7466464"/>
        <c:crosses val="autoZero"/>
        <c:auto val="1"/>
        <c:lblAlgn val="ctr"/>
        <c:lblOffset val="100"/>
        <c:noMultiLvlLbl val="0"/>
      </c:catAx>
      <c:valAx>
        <c:axId val="62746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748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Negative Growth Count</a:t>
            </a:r>
          </a:p>
          <a:p>
            <a:pPr>
              <a:defRPr/>
            </a:pPr>
            <a:r>
              <a:rPr lang="en-US" altLang="ko-KR"/>
              <a:t>(most coups)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'GDP Growth'!$BO$1</c:f>
              <c:strCache>
                <c:ptCount val="1"/>
                <c:pt idx="0">
                  <c:v>Negative Growth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'GDP Growth'!$A$2:$A$25</c:f>
              <c:strCache>
                <c:ptCount val="24"/>
                <c:pt idx="0">
                  <c:v>Argentina</c:v>
                </c:pt>
                <c:pt idx="1">
                  <c:v>Burkina Faso</c:v>
                </c:pt>
                <c:pt idx="2">
                  <c:v>Burundi</c:v>
                </c:pt>
                <c:pt idx="3">
                  <c:v>Chad</c:v>
                </c:pt>
                <c:pt idx="4">
                  <c:v>Congo</c:v>
                </c:pt>
                <c:pt idx="5">
                  <c:v>Egypt</c:v>
                </c:pt>
                <c:pt idx="6">
                  <c:v>Ghana</c:v>
                </c:pt>
                <c:pt idx="7">
                  <c:v>Haiti</c:v>
                </c:pt>
                <c:pt idx="8">
                  <c:v>Honduras</c:v>
                </c:pt>
                <c:pt idx="9">
                  <c:v>Lesotho</c:v>
                </c:pt>
                <c:pt idx="10">
                  <c:v>Madagascar</c:v>
                </c:pt>
                <c:pt idx="11">
                  <c:v>Mauritania</c:v>
                </c:pt>
                <c:pt idx="12">
                  <c:v>Nigeria</c:v>
                </c:pt>
                <c:pt idx="13">
                  <c:v>Panama</c:v>
                </c:pt>
                <c:pt idx="14">
                  <c:v>Paraguay</c:v>
                </c:pt>
                <c:pt idx="15">
                  <c:v>Peru</c:v>
                </c:pt>
                <c:pt idx="16">
                  <c:v>Philippines</c:v>
                </c:pt>
                <c:pt idx="17">
                  <c:v>Sierra Leone</c:v>
                </c:pt>
                <c:pt idx="18">
                  <c:v>Sudan</c:v>
                </c:pt>
                <c:pt idx="19">
                  <c:v>Surinam</c:v>
                </c:pt>
                <c:pt idx="20">
                  <c:v>Syria</c:v>
                </c:pt>
                <c:pt idx="21">
                  <c:v>Thailand</c:v>
                </c:pt>
                <c:pt idx="22">
                  <c:v>Togo</c:v>
                </c:pt>
                <c:pt idx="23">
                  <c:v>Venezuela</c:v>
                </c:pt>
              </c:strCache>
            </c:strRef>
          </c:cat>
          <c:val>
            <c:numRef>
              <c:f>'GDP Growth'!$BO$2:$BO$25</c:f>
              <c:numCache>
                <c:formatCode>General</c:formatCode>
                <c:ptCount val="24"/>
                <c:pt idx="0">
                  <c:v>24</c:v>
                </c:pt>
                <c:pt idx="1">
                  <c:v>4</c:v>
                </c:pt>
                <c:pt idx="2">
                  <c:v>17</c:v>
                </c:pt>
                <c:pt idx="3">
                  <c:v>19</c:v>
                </c:pt>
                <c:pt idx="4">
                  <c:v>20</c:v>
                </c:pt>
                <c:pt idx="5">
                  <c:v>1</c:v>
                </c:pt>
                <c:pt idx="6">
                  <c:v>8</c:v>
                </c:pt>
                <c:pt idx="7">
                  <c:v>19</c:v>
                </c:pt>
                <c:pt idx="8">
                  <c:v>7</c:v>
                </c:pt>
                <c:pt idx="9">
                  <c:v>9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4</c:v>
                </c:pt>
                <c:pt idx="14">
                  <c:v>10</c:v>
                </c:pt>
                <c:pt idx="15">
                  <c:v>9</c:v>
                </c:pt>
                <c:pt idx="16">
                  <c:v>5</c:v>
                </c:pt>
                <c:pt idx="17">
                  <c:v>12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4</c:v>
                </c:pt>
                <c:pt idx="22">
                  <c:v>14</c:v>
                </c:pt>
                <c:pt idx="2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D-46AF-9F4A-DC2CFEBC7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558272"/>
        <c:axId val="1878558688"/>
      </c:barChart>
      <c:catAx>
        <c:axId val="187855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78558688"/>
        <c:crosses val="autoZero"/>
        <c:auto val="1"/>
        <c:lblAlgn val="ctr"/>
        <c:lblOffset val="100"/>
        <c:noMultiLvlLbl val="0"/>
      </c:catAx>
      <c:valAx>
        <c:axId val="187855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7855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Negative Growth Count </a:t>
            </a:r>
          </a:p>
          <a:p>
            <a:pPr>
              <a:defRPr/>
            </a:pPr>
            <a:r>
              <a:rPr lang="en-US" altLang="ko-KR"/>
              <a:t>(most coups)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'GDP Growth'!$BO$1</c:f>
              <c:strCache>
                <c:ptCount val="1"/>
                <c:pt idx="0">
                  <c:v>Negative Growth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'GDP Growth'!$A$27:$A$37</c:f>
              <c:strCache>
                <c:ptCount val="11"/>
                <c:pt idx="0">
                  <c:v>Australia</c:v>
                </c:pt>
                <c:pt idx="1">
                  <c:v>Hong Kong</c:v>
                </c:pt>
                <c:pt idx="2">
                  <c:v>Japan</c:v>
                </c:pt>
                <c:pt idx="3">
                  <c:v>Singapore</c:v>
                </c:pt>
                <c:pt idx="4">
                  <c:v>United States of America</c:v>
                </c:pt>
                <c:pt idx="5">
                  <c:v>Malaysia</c:v>
                </c:pt>
                <c:pt idx="6">
                  <c:v>Luxembourg</c:v>
                </c:pt>
                <c:pt idx="7">
                  <c:v>Kenya</c:v>
                </c:pt>
                <c:pt idx="8">
                  <c:v>Italy</c:v>
                </c:pt>
                <c:pt idx="9">
                  <c:v>Cameroon</c:v>
                </c:pt>
                <c:pt idx="10">
                  <c:v>Sri Lanka</c:v>
                </c:pt>
              </c:strCache>
            </c:strRef>
          </c:cat>
          <c:val>
            <c:numRef>
              <c:f>'GDP Growth'!$BO$27:$BO$37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  <c:pt idx="4">
                  <c:v>8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8</c:v>
                </c:pt>
                <c:pt idx="9">
                  <c:v>10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D-442C-B963-ABBEA7394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075712"/>
        <c:axId val="1887073632"/>
      </c:barChart>
      <c:catAx>
        <c:axId val="18870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7073632"/>
        <c:crosses val="autoZero"/>
        <c:auto val="1"/>
        <c:lblAlgn val="ctr"/>
        <c:lblOffset val="100"/>
        <c:noMultiLvlLbl val="0"/>
      </c:catAx>
      <c:valAx>
        <c:axId val="188707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707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Unemployment </a:t>
            </a:r>
          </a:p>
          <a:p>
            <a:pPr>
              <a:defRPr/>
            </a:pPr>
            <a:r>
              <a:rPr lang="en-US" altLang="ko-KR"/>
              <a:t>(most coups)</a:t>
            </a:r>
          </a:p>
          <a:p>
            <a:pPr>
              <a:defRPr/>
            </a:pP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Unemployment!$AI$1</c:f>
              <c:strCache>
                <c:ptCount val="1"/>
                <c:pt idx="0">
                  <c:v>Average Unemployment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Unemployment!$A$2:$A$25</c:f>
              <c:strCache>
                <c:ptCount val="24"/>
                <c:pt idx="0">
                  <c:v>Argentina</c:v>
                </c:pt>
                <c:pt idx="1">
                  <c:v>Burkina Faso</c:v>
                </c:pt>
                <c:pt idx="2">
                  <c:v>Burundi</c:v>
                </c:pt>
                <c:pt idx="3">
                  <c:v>Chad</c:v>
                </c:pt>
                <c:pt idx="4">
                  <c:v>Congo</c:v>
                </c:pt>
                <c:pt idx="5">
                  <c:v>Egypt</c:v>
                </c:pt>
                <c:pt idx="6">
                  <c:v>Ghana</c:v>
                </c:pt>
                <c:pt idx="7">
                  <c:v>Haiti</c:v>
                </c:pt>
                <c:pt idx="8">
                  <c:v>Honduras</c:v>
                </c:pt>
                <c:pt idx="9">
                  <c:v>Lesotho</c:v>
                </c:pt>
                <c:pt idx="10">
                  <c:v>Madagascar</c:v>
                </c:pt>
                <c:pt idx="11">
                  <c:v>Mauritania</c:v>
                </c:pt>
                <c:pt idx="12">
                  <c:v>Nigeria</c:v>
                </c:pt>
                <c:pt idx="13">
                  <c:v>Panama</c:v>
                </c:pt>
                <c:pt idx="14">
                  <c:v>Paraguay</c:v>
                </c:pt>
                <c:pt idx="15">
                  <c:v>Peru</c:v>
                </c:pt>
                <c:pt idx="16">
                  <c:v>Philippines</c:v>
                </c:pt>
                <c:pt idx="17">
                  <c:v>Sierra Leone</c:v>
                </c:pt>
                <c:pt idx="18">
                  <c:v>Sudan</c:v>
                </c:pt>
                <c:pt idx="19">
                  <c:v>Surinam</c:v>
                </c:pt>
                <c:pt idx="20">
                  <c:v>Syria</c:v>
                </c:pt>
                <c:pt idx="21">
                  <c:v>Thailand</c:v>
                </c:pt>
                <c:pt idx="22">
                  <c:v>Togo</c:v>
                </c:pt>
                <c:pt idx="23">
                  <c:v>Venezuela</c:v>
                </c:pt>
              </c:strCache>
            </c:strRef>
          </c:cat>
          <c:val>
            <c:numRef>
              <c:f>Unemployment!$AI$2:$AI$25</c:f>
              <c:numCache>
                <c:formatCode>General</c:formatCode>
                <c:ptCount val="24"/>
                <c:pt idx="0">
                  <c:v>10.977871002689485</c:v>
                </c:pt>
                <c:pt idx="1">
                  <c:v>3.445161311857162</c:v>
                </c:pt>
                <c:pt idx="2">
                  <c:v>1.5979354919925814</c:v>
                </c:pt>
                <c:pt idx="3">
                  <c:v>0.94987096517316782</c:v>
                </c:pt>
                <c:pt idx="4">
                  <c:v>20.291483971380416</c:v>
                </c:pt>
                <c:pt idx="5">
                  <c:v>10.162451651788523</c:v>
                </c:pt>
                <c:pt idx="6">
                  <c:v>6.154000013105331</c:v>
                </c:pt>
                <c:pt idx="7">
                  <c:v>12.009322627898177</c:v>
                </c:pt>
                <c:pt idx="8">
                  <c:v>4.7035806102137414</c:v>
                </c:pt>
                <c:pt idx="9">
                  <c:v>30.396935432187973</c:v>
                </c:pt>
                <c:pt idx="10">
                  <c:v>3.6519032063022738</c:v>
                </c:pt>
                <c:pt idx="11">
                  <c:v>10.03067736471853</c:v>
                </c:pt>
                <c:pt idx="12">
                  <c:v>1.3767419265162562</c:v>
                </c:pt>
                <c:pt idx="13">
                  <c:v>4.1541935474641853</c:v>
                </c:pt>
                <c:pt idx="14">
                  <c:v>5.5537419934426584</c:v>
                </c:pt>
                <c:pt idx="15">
                  <c:v>4.2919999860948135</c:v>
                </c:pt>
                <c:pt idx="16">
                  <c:v>3.4108064482288971</c:v>
                </c:pt>
                <c:pt idx="17">
                  <c:v>3.9760000090445238</c:v>
                </c:pt>
                <c:pt idx="18">
                  <c:v>12.231548401617234</c:v>
                </c:pt>
                <c:pt idx="19">
                  <c:v>10.088354879809962</c:v>
                </c:pt>
                <c:pt idx="20">
                  <c:v>8.7202902916939014</c:v>
                </c:pt>
                <c:pt idx="21">
                  <c:v>1.31570968897112</c:v>
                </c:pt>
                <c:pt idx="22">
                  <c:v>3.4775161435527191</c:v>
                </c:pt>
                <c:pt idx="23">
                  <c:v>9.0232903111365541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7-473B-BD1F-EF564BA03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9990496"/>
        <c:axId val="1859988832"/>
      </c:barChart>
      <c:catAx>
        <c:axId val="185999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9988832"/>
        <c:crosses val="autoZero"/>
        <c:auto val="1"/>
        <c:lblAlgn val="ctr"/>
        <c:lblOffset val="100"/>
        <c:noMultiLvlLbl val="0"/>
      </c:catAx>
      <c:valAx>
        <c:axId val="185998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999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Unemployment</a:t>
            </a:r>
          </a:p>
          <a:p>
            <a:pPr>
              <a:defRPr/>
            </a:pPr>
            <a:r>
              <a:rPr lang="en-US" altLang="ko-KR"/>
              <a:t>(least</a:t>
            </a:r>
            <a:r>
              <a:rPr lang="en-US" altLang="ko-KR" baseline="0"/>
              <a:t>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Unemployment!$AI$1</c:f>
              <c:strCache>
                <c:ptCount val="1"/>
                <c:pt idx="0">
                  <c:v>Average Unemployment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Unemployment!$A$27:$A$37</c:f>
              <c:strCache>
                <c:ptCount val="11"/>
                <c:pt idx="0">
                  <c:v>Australia</c:v>
                </c:pt>
                <c:pt idx="1">
                  <c:v>Hong Kong</c:v>
                </c:pt>
                <c:pt idx="2">
                  <c:v>Japan</c:v>
                </c:pt>
                <c:pt idx="3">
                  <c:v>Singapore</c:v>
                </c:pt>
                <c:pt idx="4">
                  <c:v>United States of America</c:v>
                </c:pt>
                <c:pt idx="5">
                  <c:v>Malaysia</c:v>
                </c:pt>
                <c:pt idx="6">
                  <c:v>Luxembourg</c:v>
                </c:pt>
                <c:pt idx="7">
                  <c:v>Kenya</c:v>
                </c:pt>
                <c:pt idx="8">
                  <c:v>Italy</c:v>
                </c:pt>
                <c:pt idx="9">
                  <c:v>Cameroon</c:v>
                </c:pt>
                <c:pt idx="10">
                  <c:v>Sri Lanka</c:v>
                </c:pt>
              </c:strCache>
            </c:strRef>
          </c:cat>
          <c:val>
            <c:numRef>
              <c:f>Unemployment!$AI$27:$AI$37</c:f>
              <c:numCache>
                <c:formatCode>General</c:formatCode>
                <c:ptCount val="11"/>
                <c:pt idx="0">
                  <c:v>6.519741919732863</c:v>
                </c:pt>
                <c:pt idx="1">
                  <c:v>4.0727419584028173</c:v>
                </c:pt>
                <c:pt idx="2">
                  <c:v>3.7596451697811011</c:v>
                </c:pt>
                <c:pt idx="3">
                  <c:v>3.9850645065307622</c:v>
                </c:pt>
                <c:pt idx="4">
                  <c:v>5.9130322779378597</c:v>
                </c:pt>
                <c:pt idx="5">
                  <c:v>3.3963871232924925</c:v>
                </c:pt>
                <c:pt idx="6">
                  <c:v>4.1937742002548708</c:v>
                </c:pt>
                <c:pt idx="7">
                  <c:v>3.2568710004129717</c:v>
                </c:pt>
                <c:pt idx="8">
                  <c:v>9.9391611929862744</c:v>
                </c:pt>
                <c:pt idx="9">
                  <c:v>5.3593548728573701</c:v>
                </c:pt>
                <c:pt idx="10">
                  <c:v>7.5539677681461441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6-4123-A04E-E8DAE7F1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539296"/>
        <c:axId val="446537632"/>
      </c:barChart>
      <c:catAx>
        <c:axId val="44653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6537632"/>
        <c:crosses val="autoZero"/>
        <c:auto val="1"/>
        <c:lblAlgn val="ctr"/>
        <c:lblOffset val="100"/>
        <c:noMultiLvlLbl val="0"/>
      </c:catAx>
      <c:valAx>
        <c:axId val="4465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653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Inflation (rounded)</a:t>
            </a:r>
          </a:p>
          <a:p>
            <a:pPr>
              <a:defRPr/>
            </a:pPr>
            <a:r>
              <a:rPr lang="en-US" altLang="ko-KR"/>
              <a:t>(most coups)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Inflation!$BN$1</c:f>
              <c:strCache>
                <c:ptCount val="1"/>
                <c:pt idx="0">
                  <c:v>Average Inflation (rounded)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Inflation!$A$3:$A$25</c:f>
              <c:strCache>
                <c:ptCount val="23"/>
                <c:pt idx="0">
                  <c:v>Burkina Faso</c:v>
                </c:pt>
                <c:pt idx="1">
                  <c:v>Burundi</c:v>
                </c:pt>
                <c:pt idx="2">
                  <c:v>Chad</c:v>
                </c:pt>
                <c:pt idx="3">
                  <c:v>Congo</c:v>
                </c:pt>
                <c:pt idx="4">
                  <c:v>Egypt</c:v>
                </c:pt>
                <c:pt idx="5">
                  <c:v>Ghana</c:v>
                </c:pt>
                <c:pt idx="6">
                  <c:v>Haiti</c:v>
                </c:pt>
                <c:pt idx="7">
                  <c:v>Honduras</c:v>
                </c:pt>
                <c:pt idx="8">
                  <c:v>Lesotho</c:v>
                </c:pt>
                <c:pt idx="9">
                  <c:v>Madagascar</c:v>
                </c:pt>
                <c:pt idx="10">
                  <c:v>Mauritania</c:v>
                </c:pt>
                <c:pt idx="11">
                  <c:v>Nigeria</c:v>
                </c:pt>
                <c:pt idx="12">
                  <c:v>Panama</c:v>
                </c:pt>
                <c:pt idx="13">
                  <c:v>Paraguay</c:v>
                </c:pt>
                <c:pt idx="14">
                  <c:v>Peru</c:v>
                </c:pt>
                <c:pt idx="15">
                  <c:v>Philippines</c:v>
                </c:pt>
                <c:pt idx="16">
                  <c:v>Sierra Leone</c:v>
                </c:pt>
                <c:pt idx="17">
                  <c:v>Sudan</c:v>
                </c:pt>
                <c:pt idx="18">
                  <c:v>Surinam</c:v>
                </c:pt>
                <c:pt idx="19">
                  <c:v>Syria</c:v>
                </c:pt>
                <c:pt idx="20">
                  <c:v>Thailand</c:v>
                </c:pt>
                <c:pt idx="21">
                  <c:v>Togo</c:v>
                </c:pt>
                <c:pt idx="22">
                  <c:v>Venezuela</c:v>
                </c:pt>
              </c:strCache>
            </c:strRef>
          </c:cat>
          <c:val>
            <c:numRef>
              <c:f>Inflation!$BN$3:$BN$25</c:f>
              <c:numCache>
                <c:formatCode>General</c:formatCode>
                <c:ptCount val="23"/>
                <c:pt idx="0">
                  <c:v>4</c:v>
                </c:pt>
                <c:pt idx="1">
                  <c:v>9</c:v>
                </c:pt>
                <c:pt idx="2">
                  <c:v>3</c:v>
                </c:pt>
                <c:pt idx="3">
                  <c:v>675</c:v>
                </c:pt>
                <c:pt idx="4">
                  <c:v>9</c:v>
                </c:pt>
                <c:pt idx="5">
                  <c:v>26</c:v>
                </c:pt>
                <c:pt idx="6">
                  <c:v>10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10</c:v>
                </c:pt>
                <c:pt idx="14">
                  <c:v>214</c:v>
                </c:pt>
                <c:pt idx="15">
                  <c:v>8</c:v>
                </c:pt>
                <c:pt idx="16">
                  <c:v>10</c:v>
                </c:pt>
                <c:pt idx="17">
                  <c:v>71</c:v>
                </c:pt>
                <c:pt idx="18">
                  <c:v>26</c:v>
                </c:pt>
                <c:pt idx="19">
                  <c:v>9</c:v>
                </c:pt>
                <c:pt idx="20">
                  <c:v>4</c:v>
                </c:pt>
                <c:pt idx="21">
                  <c:v>4</c:v>
                </c:pt>
                <c:pt idx="22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C-4BE3-9EEB-B8AADE011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892128"/>
        <c:axId val="467888800"/>
      </c:barChart>
      <c:catAx>
        <c:axId val="46789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7888800"/>
        <c:crosses val="autoZero"/>
        <c:auto val="1"/>
        <c:lblAlgn val="ctr"/>
        <c:lblOffset val="100"/>
        <c:noMultiLvlLbl val="0"/>
      </c:catAx>
      <c:valAx>
        <c:axId val="4678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789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Inflation (rounded)</a:t>
            </a:r>
          </a:p>
          <a:p>
            <a:pPr>
              <a:defRPr/>
            </a:pPr>
            <a:r>
              <a:rPr lang="en-US" altLang="ko-KR"/>
              <a:t>(least</a:t>
            </a:r>
            <a:r>
              <a:rPr lang="en-US" altLang="ko-KR" baseline="0"/>
              <a:t>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Inflation!$BN$1</c:f>
              <c:strCache>
                <c:ptCount val="1"/>
                <c:pt idx="0">
                  <c:v>Average Inflation (rounded)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Inflation!$A$27:$A$37</c:f>
              <c:strCache>
                <c:ptCount val="11"/>
                <c:pt idx="0">
                  <c:v>Australia</c:v>
                </c:pt>
                <c:pt idx="1">
                  <c:v>Hong Kong</c:v>
                </c:pt>
                <c:pt idx="2">
                  <c:v>Japan</c:v>
                </c:pt>
                <c:pt idx="3">
                  <c:v>Singapore</c:v>
                </c:pt>
                <c:pt idx="4">
                  <c:v>United States of America</c:v>
                </c:pt>
                <c:pt idx="5">
                  <c:v>Malaysia</c:v>
                </c:pt>
                <c:pt idx="6">
                  <c:v>Luxembourg</c:v>
                </c:pt>
                <c:pt idx="7">
                  <c:v>Kenya</c:v>
                </c:pt>
                <c:pt idx="8">
                  <c:v>Italy</c:v>
                </c:pt>
                <c:pt idx="9">
                  <c:v>Cameroon</c:v>
                </c:pt>
                <c:pt idx="10">
                  <c:v>Sri Lanka</c:v>
                </c:pt>
              </c:strCache>
            </c:strRef>
          </c:cat>
          <c:val>
            <c:numRef>
              <c:f>Inflation!$BN$27:$BN$37</c:f>
              <c:numCache>
                <c:formatCode>General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9</c:v>
                </c:pt>
                <c:pt idx="8">
                  <c:v>5</c:v>
                </c:pt>
                <c:pt idx="9">
                  <c:v>5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B-4BE2-B902-88D1D2C51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665840"/>
        <c:axId val="1849662512"/>
      </c:barChart>
      <c:catAx>
        <c:axId val="184966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9662512"/>
        <c:crosses val="autoZero"/>
        <c:auto val="1"/>
        <c:lblAlgn val="ctr"/>
        <c:lblOffset val="100"/>
        <c:noMultiLvlLbl val="0"/>
      </c:catAx>
      <c:valAx>
        <c:axId val="18496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966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PPP</a:t>
            </a:r>
          </a:p>
          <a:p>
            <a:pPr>
              <a:defRPr/>
            </a:pPr>
            <a:r>
              <a:rPr lang="en-US" altLang="ko-KR"/>
              <a:t>(most coups)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PPP!$AI$1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(PPP!$A$2:$A$21,PPP!$A$23:$A$25)</c:f>
              <c:strCache>
                <c:ptCount val="23"/>
                <c:pt idx="0">
                  <c:v>Argentina</c:v>
                </c:pt>
                <c:pt idx="1">
                  <c:v>Burkina Faso</c:v>
                </c:pt>
                <c:pt idx="2">
                  <c:v>Burundi</c:v>
                </c:pt>
                <c:pt idx="3">
                  <c:v>Chad</c:v>
                </c:pt>
                <c:pt idx="4">
                  <c:v>Congo</c:v>
                </c:pt>
                <c:pt idx="5">
                  <c:v>Egypt</c:v>
                </c:pt>
                <c:pt idx="6">
                  <c:v>Ghana</c:v>
                </c:pt>
                <c:pt idx="7">
                  <c:v>Haiti</c:v>
                </c:pt>
                <c:pt idx="8">
                  <c:v>Honduras</c:v>
                </c:pt>
                <c:pt idx="9">
                  <c:v>Lesotho</c:v>
                </c:pt>
                <c:pt idx="10">
                  <c:v>Madagascar</c:v>
                </c:pt>
                <c:pt idx="11">
                  <c:v>Mauritania</c:v>
                </c:pt>
                <c:pt idx="12">
                  <c:v>Nigeria</c:v>
                </c:pt>
                <c:pt idx="13">
                  <c:v>Panama</c:v>
                </c:pt>
                <c:pt idx="14">
                  <c:v>Paraguay</c:v>
                </c:pt>
                <c:pt idx="15">
                  <c:v>Peru</c:v>
                </c:pt>
                <c:pt idx="16">
                  <c:v>Philippines</c:v>
                </c:pt>
                <c:pt idx="17">
                  <c:v>Sierra Leone</c:v>
                </c:pt>
                <c:pt idx="18">
                  <c:v>Sudan</c:v>
                </c:pt>
                <c:pt idx="19">
                  <c:v>Surinam</c:v>
                </c:pt>
                <c:pt idx="20">
                  <c:v>Thailand</c:v>
                </c:pt>
                <c:pt idx="21">
                  <c:v>Togo</c:v>
                </c:pt>
                <c:pt idx="22">
                  <c:v>Venezuela</c:v>
                </c:pt>
              </c:strCache>
            </c:strRef>
          </c:cat>
          <c:val>
            <c:numRef>
              <c:f>(PPP!$AI$2:$AI$21,PPP!$AI$23:$AI$25)</c:f>
              <c:numCache>
                <c:formatCode>General</c:formatCode>
                <c:ptCount val="23"/>
                <c:pt idx="0">
                  <c:v>5.3028255621351397</c:v>
                </c:pt>
                <c:pt idx="1">
                  <c:v>195.54145823852755</c:v>
                </c:pt>
                <c:pt idx="2">
                  <c:v>334.4259042616365</c:v>
                </c:pt>
                <c:pt idx="3">
                  <c:v>204.99163864585904</c:v>
                </c:pt>
                <c:pt idx="4">
                  <c:v>307.7741075665997</c:v>
                </c:pt>
                <c:pt idx="5">
                  <c:v>1.6152155513715016</c:v>
                </c:pt>
                <c:pt idx="6">
                  <c:v>0.64678898282086761</c:v>
                </c:pt>
                <c:pt idx="7">
                  <c:v>15.242955099014498</c:v>
                </c:pt>
                <c:pt idx="8">
                  <c:v>7.4213259065853885</c:v>
                </c:pt>
                <c:pt idx="9">
                  <c:v>3.438064618978796</c:v>
                </c:pt>
                <c:pt idx="10">
                  <c:v>538.85112959720163</c:v>
                </c:pt>
                <c:pt idx="11">
                  <c:v>7.6350462012859062</c:v>
                </c:pt>
                <c:pt idx="12">
                  <c:v>201.25629027010896</c:v>
                </c:pt>
                <c:pt idx="13">
                  <c:v>0.50585166857779873</c:v>
                </c:pt>
                <c:pt idx="14">
                  <c:v>1524.5211647899678</c:v>
                </c:pt>
                <c:pt idx="15">
                  <c:v>1.3414005821400115</c:v>
                </c:pt>
                <c:pt idx="16">
                  <c:v>15.137414283393998</c:v>
                </c:pt>
                <c:pt idx="17">
                  <c:v>1139.8153949151365</c:v>
                </c:pt>
                <c:pt idx="18">
                  <c:v>4.2988040150769091</c:v>
                </c:pt>
                <c:pt idx="19">
                  <c:v>1.3302733988346396</c:v>
                </c:pt>
                <c:pt idx="20">
                  <c:v>11.397115759615685</c:v>
                </c:pt>
                <c:pt idx="21">
                  <c:v>210.02672934103151</c:v>
                </c:pt>
                <c:pt idx="22">
                  <c:v>0.61544024601357783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E-45D9-A634-FAC28F015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279344"/>
        <c:axId val="639286832"/>
      </c:barChart>
      <c:catAx>
        <c:axId val="63927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9286832"/>
        <c:crosses val="autoZero"/>
        <c:auto val="1"/>
        <c:lblAlgn val="ctr"/>
        <c:lblOffset val="100"/>
        <c:noMultiLvlLbl val="0"/>
      </c:catAx>
      <c:valAx>
        <c:axId val="63928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927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PPP</a:t>
            </a:r>
          </a:p>
          <a:p>
            <a:pPr>
              <a:defRPr/>
            </a:pPr>
            <a:r>
              <a:rPr lang="en-US" altLang="ko-KR"/>
              <a:t>(least coups)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PPP!$AI$1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(PPP!$AI$27,PPP!$AI$28:$AI$37)</c:f>
              <c:numCache>
                <c:formatCode>General</c:formatCode>
                <c:ptCount val="11"/>
                <c:pt idx="0">
                  <c:v>1.39711725</c:v>
                </c:pt>
                <c:pt idx="1">
                  <c:v>6.198580185992105</c:v>
                </c:pt>
                <c:pt idx="2">
                  <c:v>135.26583831249999</c:v>
                </c:pt>
                <c:pt idx="3">
                  <c:v>0.90134400236042778</c:v>
                </c:pt>
                <c:pt idx="4">
                  <c:v>1</c:v>
                </c:pt>
                <c:pt idx="5">
                  <c:v>1.2929803760823415</c:v>
                </c:pt>
                <c:pt idx="6">
                  <c:v>0.92001471875000007</c:v>
                </c:pt>
                <c:pt idx="7">
                  <c:v>27.157952172513724</c:v>
                </c:pt>
                <c:pt idx="8">
                  <c:v>0.76152084374999984</c:v>
                </c:pt>
                <c:pt idx="9">
                  <c:v>229.11110922614705</c:v>
                </c:pt>
                <c:pt idx="10">
                  <c:v>29.766409503818533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8-455E-84F2-2692413C0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058352"/>
        <c:axId val="1920053360"/>
      </c:barChart>
      <c:catAx>
        <c:axId val="192005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0053360"/>
        <c:crosses val="autoZero"/>
        <c:auto val="1"/>
        <c:lblAlgn val="ctr"/>
        <c:lblOffset val="100"/>
        <c:noMultiLvlLbl val="0"/>
      </c:catAx>
      <c:valAx>
        <c:axId val="19200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005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</a:t>
            </a:r>
            <a:r>
              <a:rPr lang="en-US" altLang="ko-KR" baseline="0"/>
              <a:t> GDP per Cap</a:t>
            </a:r>
          </a:p>
          <a:p>
            <a:pPr>
              <a:defRPr/>
            </a:pPr>
            <a:r>
              <a:rPr lang="en-US" altLang="ko-KR" baseline="0"/>
              <a:t>(most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'GDP per captia'!$BM$1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'GDP per captia'!$A$2:$A$25</c:f>
              <c:strCache>
                <c:ptCount val="24"/>
                <c:pt idx="0">
                  <c:v>Argentina</c:v>
                </c:pt>
                <c:pt idx="1">
                  <c:v>Burkina Faso</c:v>
                </c:pt>
                <c:pt idx="2">
                  <c:v>Burundi</c:v>
                </c:pt>
                <c:pt idx="3">
                  <c:v>Chad</c:v>
                </c:pt>
                <c:pt idx="4">
                  <c:v>Congo</c:v>
                </c:pt>
                <c:pt idx="5">
                  <c:v>Egypt</c:v>
                </c:pt>
                <c:pt idx="6">
                  <c:v>Ghana</c:v>
                </c:pt>
                <c:pt idx="7">
                  <c:v>Haiti</c:v>
                </c:pt>
                <c:pt idx="8">
                  <c:v>Honduras</c:v>
                </c:pt>
                <c:pt idx="9">
                  <c:v>Lesotho</c:v>
                </c:pt>
                <c:pt idx="10">
                  <c:v>Madagascar</c:v>
                </c:pt>
                <c:pt idx="11">
                  <c:v>Mauritania</c:v>
                </c:pt>
                <c:pt idx="12">
                  <c:v>Nigeria</c:v>
                </c:pt>
                <c:pt idx="13">
                  <c:v>Panama</c:v>
                </c:pt>
                <c:pt idx="14">
                  <c:v>Paraguay</c:v>
                </c:pt>
                <c:pt idx="15">
                  <c:v>Peru</c:v>
                </c:pt>
                <c:pt idx="16">
                  <c:v>Philippines</c:v>
                </c:pt>
                <c:pt idx="17">
                  <c:v>Sierra Leone</c:v>
                </c:pt>
                <c:pt idx="18">
                  <c:v>Sudan</c:v>
                </c:pt>
                <c:pt idx="19">
                  <c:v>Surinam</c:v>
                </c:pt>
                <c:pt idx="20">
                  <c:v>Syria</c:v>
                </c:pt>
                <c:pt idx="21">
                  <c:v>Thailand</c:v>
                </c:pt>
                <c:pt idx="22">
                  <c:v>Togo</c:v>
                </c:pt>
                <c:pt idx="23">
                  <c:v>Venezuela</c:v>
                </c:pt>
              </c:strCache>
            </c:strRef>
          </c:cat>
          <c:val>
            <c:numRef>
              <c:f>'GDP per captia'!$BM$2:$BM$25</c:f>
              <c:numCache>
                <c:formatCode>General</c:formatCode>
                <c:ptCount val="24"/>
                <c:pt idx="0">
                  <c:v>5595.8543794671541</c:v>
                </c:pt>
                <c:pt idx="1">
                  <c:v>342.34849118837241</c:v>
                </c:pt>
                <c:pt idx="2">
                  <c:v>165.20757777732379</c:v>
                </c:pt>
                <c:pt idx="3">
                  <c:v>362.99588047393348</c:v>
                </c:pt>
                <c:pt idx="4">
                  <c:v>324.07028627830391</c:v>
                </c:pt>
                <c:pt idx="5">
                  <c:v>1279.4483861653036</c:v>
                </c:pt>
                <c:pt idx="6">
                  <c:v>692.65430204699669</c:v>
                </c:pt>
                <c:pt idx="7">
                  <c:v>547.27694571269308</c:v>
                </c:pt>
                <c:pt idx="8">
                  <c:v>1118.6004926918761</c:v>
                </c:pt>
                <c:pt idx="9">
                  <c:v>480.21522025133629</c:v>
                </c:pt>
                <c:pt idx="10">
                  <c:v>340.82478655802197</c:v>
                </c:pt>
                <c:pt idx="11">
                  <c:v>862.37963061377445</c:v>
                </c:pt>
                <c:pt idx="12">
                  <c:v>310.05897603589653</c:v>
                </c:pt>
                <c:pt idx="13">
                  <c:v>4639.2387184371246</c:v>
                </c:pt>
                <c:pt idx="14">
                  <c:v>2171.2177194106985</c:v>
                </c:pt>
                <c:pt idx="15">
                  <c:v>2345.3381760375946</c:v>
                </c:pt>
                <c:pt idx="16">
                  <c:v>1189.7085254360497</c:v>
                </c:pt>
                <c:pt idx="17">
                  <c:v>280.43901297591617</c:v>
                </c:pt>
                <c:pt idx="18">
                  <c:v>1432.6461411365258</c:v>
                </c:pt>
                <c:pt idx="19">
                  <c:v>3016.487759606212</c:v>
                </c:pt>
                <c:pt idx="20">
                  <c:v>2678.8584726630602</c:v>
                </c:pt>
                <c:pt idx="21">
                  <c:v>2290.2876586707675</c:v>
                </c:pt>
                <c:pt idx="22">
                  <c:v>369.89449354394623</c:v>
                </c:pt>
                <c:pt idx="23">
                  <c:v>4141.0478846051392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4-45E9-966C-BD63A6CC7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513744"/>
        <c:axId val="364509584"/>
      </c:barChart>
      <c:catAx>
        <c:axId val="36451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4509584"/>
        <c:crosses val="autoZero"/>
        <c:auto val="1"/>
        <c:lblAlgn val="ctr"/>
        <c:lblOffset val="100"/>
        <c:noMultiLvlLbl val="0"/>
      </c:catAx>
      <c:valAx>
        <c:axId val="36450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451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GDP</a:t>
            </a:r>
            <a:r>
              <a:rPr lang="en-US" altLang="ko-KR" baseline="0"/>
              <a:t> per Cap</a:t>
            </a:r>
          </a:p>
          <a:p>
            <a:pPr>
              <a:defRPr/>
            </a:pPr>
            <a:r>
              <a:rPr lang="en-US" altLang="ko-KR" baseline="0"/>
              <a:t>(least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'GDP per captia'!$BM$1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'GDP per captia'!$A$27:$A$37</c:f>
              <c:strCache>
                <c:ptCount val="11"/>
                <c:pt idx="0">
                  <c:v>Australia</c:v>
                </c:pt>
                <c:pt idx="1">
                  <c:v>Hong Kong</c:v>
                </c:pt>
                <c:pt idx="2">
                  <c:v>Japan</c:v>
                </c:pt>
                <c:pt idx="3">
                  <c:v>Singapore</c:v>
                </c:pt>
                <c:pt idx="4">
                  <c:v>United States of America</c:v>
                </c:pt>
                <c:pt idx="5">
                  <c:v>Malaysia</c:v>
                </c:pt>
                <c:pt idx="6">
                  <c:v>Luxembourg</c:v>
                </c:pt>
                <c:pt idx="7">
                  <c:v>Kenya</c:v>
                </c:pt>
                <c:pt idx="8">
                  <c:v>Italy</c:v>
                </c:pt>
                <c:pt idx="9">
                  <c:v>Cameroon</c:v>
                </c:pt>
                <c:pt idx="10">
                  <c:v>Sri Lanka</c:v>
                </c:pt>
              </c:strCache>
            </c:strRef>
          </c:cat>
          <c:val>
            <c:numRef>
              <c:f>'GDP per captia'!$BM$27:$BM$37</c:f>
              <c:numCache>
                <c:formatCode>General</c:formatCode>
                <c:ptCount val="11"/>
                <c:pt idx="0">
                  <c:v>22992.043146178348</c:v>
                </c:pt>
                <c:pt idx="1">
                  <c:v>17787.259815936031</c:v>
                </c:pt>
                <c:pt idx="2">
                  <c:v>22975.710295071298</c:v>
                </c:pt>
                <c:pt idx="3">
                  <c:v>21207.83131280317</c:v>
                </c:pt>
                <c:pt idx="4">
                  <c:v>27392.929675656134</c:v>
                </c:pt>
                <c:pt idx="5">
                  <c:v>4033.5818606142243</c:v>
                </c:pt>
                <c:pt idx="6">
                  <c:v>47084.137112516721</c:v>
                </c:pt>
                <c:pt idx="7">
                  <c:v>568.19174931070813</c:v>
                </c:pt>
                <c:pt idx="8">
                  <c:v>17492.132349119049</c:v>
                </c:pt>
                <c:pt idx="9">
                  <c:v>827.50384848500858</c:v>
                </c:pt>
                <c:pt idx="10">
                  <c:v>1146.2701935150246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2-4C71-A3BE-A9D1C67DA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865888"/>
        <c:axId val="534842176"/>
      </c:barChart>
      <c:catAx>
        <c:axId val="53486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4842176"/>
        <c:crosses val="autoZero"/>
        <c:auto val="1"/>
        <c:lblAlgn val="ctr"/>
        <c:lblOffset val="100"/>
        <c:noMultiLvlLbl val="0"/>
      </c:catAx>
      <c:valAx>
        <c:axId val="53484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486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Fragile States Index</a:t>
            </a:r>
          </a:p>
          <a:p>
            <a:pPr>
              <a:defRPr/>
            </a:pPr>
            <a:r>
              <a:rPr lang="en-US" altLang="ko-KR"/>
              <a:t>(most coups)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'Fragile States Index'!$B$1</c:f>
              <c:strCache>
                <c:ptCount val="1"/>
                <c:pt idx="0">
                  <c:v>Fragile States 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'Fragile States Index'!$A$2:$A$25</c:f>
              <c:strCache>
                <c:ptCount val="24"/>
                <c:pt idx="0">
                  <c:v>Argentina</c:v>
                </c:pt>
                <c:pt idx="1">
                  <c:v>Burkina Faso</c:v>
                </c:pt>
                <c:pt idx="2">
                  <c:v>Burundi</c:v>
                </c:pt>
                <c:pt idx="3">
                  <c:v>Chad</c:v>
                </c:pt>
                <c:pt idx="4">
                  <c:v>Congo</c:v>
                </c:pt>
                <c:pt idx="5">
                  <c:v>Egypt</c:v>
                </c:pt>
                <c:pt idx="6">
                  <c:v>Ghana</c:v>
                </c:pt>
                <c:pt idx="7">
                  <c:v>Haiti</c:v>
                </c:pt>
                <c:pt idx="8">
                  <c:v>Honduras</c:v>
                </c:pt>
                <c:pt idx="9">
                  <c:v>Lesotho</c:v>
                </c:pt>
                <c:pt idx="10">
                  <c:v>Madagascar</c:v>
                </c:pt>
                <c:pt idx="11">
                  <c:v>Mauritania</c:v>
                </c:pt>
                <c:pt idx="12">
                  <c:v>Nigeria</c:v>
                </c:pt>
                <c:pt idx="13">
                  <c:v>Panama</c:v>
                </c:pt>
                <c:pt idx="14">
                  <c:v>Paraguay</c:v>
                </c:pt>
                <c:pt idx="15">
                  <c:v>Peru</c:v>
                </c:pt>
                <c:pt idx="16">
                  <c:v>Philippines</c:v>
                </c:pt>
                <c:pt idx="17">
                  <c:v>Sierra Leone</c:v>
                </c:pt>
                <c:pt idx="18">
                  <c:v>Sudan</c:v>
                </c:pt>
                <c:pt idx="19">
                  <c:v>Surinam</c:v>
                </c:pt>
                <c:pt idx="20">
                  <c:v>Syria</c:v>
                </c:pt>
                <c:pt idx="21">
                  <c:v>Thailand</c:v>
                </c:pt>
                <c:pt idx="22">
                  <c:v>Togo</c:v>
                </c:pt>
                <c:pt idx="23">
                  <c:v>Venezuela</c:v>
                </c:pt>
              </c:strCache>
            </c:strRef>
          </c:cat>
          <c:val>
            <c:numRef>
              <c:f>'Fragile States Index'!$B$2:$B$25</c:f>
              <c:numCache>
                <c:formatCode>General</c:formatCode>
                <c:ptCount val="24"/>
                <c:pt idx="0">
                  <c:v>46</c:v>
                </c:pt>
                <c:pt idx="1">
                  <c:v>83.9</c:v>
                </c:pt>
                <c:pt idx="2">
                  <c:v>98.2</c:v>
                </c:pt>
                <c:pt idx="3">
                  <c:v>108.5</c:v>
                </c:pt>
                <c:pt idx="4">
                  <c:v>92.5</c:v>
                </c:pt>
                <c:pt idx="5">
                  <c:v>88.4</c:v>
                </c:pt>
                <c:pt idx="6">
                  <c:v>65.900000000000006</c:v>
                </c:pt>
                <c:pt idx="7">
                  <c:v>99.3</c:v>
                </c:pt>
                <c:pt idx="8">
                  <c:v>77.8</c:v>
                </c:pt>
                <c:pt idx="9">
                  <c:v>79.7</c:v>
                </c:pt>
                <c:pt idx="10">
                  <c:v>80.900000000000006</c:v>
                </c:pt>
                <c:pt idx="11">
                  <c:v>90.1</c:v>
                </c:pt>
                <c:pt idx="12">
                  <c:v>98.5</c:v>
                </c:pt>
                <c:pt idx="13">
                  <c:v>47</c:v>
                </c:pt>
                <c:pt idx="14">
                  <c:v>67</c:v>
                </c:pt>
                <c:pt idx="15">
                  <c:v>68.2</c:v>
                </c:pt>
                <c:pt idx="16">
                  <c:v>83.1</c:v>
                </c:pt>
                <c:pt idx="17">
                  <c:v>86.8</c:v>
                </c:pt>
                <c:pt idx="18">
                  <c:v>108</c:v>
                </c:pt>
                <c:pt idx="19">
                  <c:v>61.9</c:v>
                </c:pt>
                <c:pt idx="20">
                  <c:v>111.5</c:v>
                </c:pt>
                <c:pt idx="21">
                  <c:v>73.099999999999994</c:v>
                </c:pt>
                <c:pt idx="22">
                  <c:v>87.4</c:v>
                </c:pt>
                <c:pt idx="23">
                  <c:v>89.3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D-4BA6-85E9-439902618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8208"/>
        <c:axId val="14077792"/>
      </c:barChart>
      <c:catAx>
        <c:axId val="1407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77792"/>
        <c:crosses val="autoZero"/>
        <c:auto val="1"/>
        <c:lblAlgn val="ctr"/>
        <c:lblOffset val="100"/>
        <c:noMultiLvlLbl val="0"/>
      </c:catAx>
      <c:valAx>
        <c:axId val="140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7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Fragile States Index </a:t>
            </a:r>
          </a:p>
          <a:p>
            <a:pPr>
              <a:defRPr/>
            </a:pPr>
            <a:r>
              <a:rPr lang="en-US" altLang="ko-KR"/>
              <a:t>(least</a:t>
            </a:r>
            <a:r>
              <a:rPr lang="en-US" altLang="ko-KR" baseline="0"/>
              <a:t> coups)lea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'Fragile States Index'!$B$1</c:f>
              <c:strCache>
                <c:ptCount val="1"/>
                <c:pt idx="0">
                  <c:v>Fragile States 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('Fragile States Index'!$A$27,'Fragile States Index'!$A$29:$A$37)</c:f>
              <c:strCache>
                <c:ptCount val="10"/>
                <c:pt idx="0">
                  <c:v>Australia</c:v>
                </c:pt>
                <c:pt idx="1">
                  <c:v>Japan</c:v>
                </c:pt>
                <c:pt idx="2">
                  <c:v>Singapore</c:v>
                </c:pt>
                <c:pt idx="3">
                  <c:v>United States of America</c:v>
                </c:pt>
                <c:pt idx="4">
                  <c:v>Malaysia</c:v>
                </c:pt>
                <c:pt idx="5">
                  <c:v>Luxembourg</c:v>
                </c:pt>
                <c:pt idx="6">
                  <c:v>Kenya</c:v>
                </c:pt>
                <c:pt idx="7">
                  <c:v>Italy</c:v>
                </c:pt>
                <c:pt idx="8">
                  <c:v>Cameroon</c:v>
                </c:pt>
                <c:pt idx="9">
                  <c:v>Sri Lanka</c:v>
                </c:pt>
              </c:strCache>
            </c:strRef>
          </c:cat>
          <c:val>
            <c:numRef>
              <c:f>('Fragile States Index'!$B$27,'Fragile States Index'!$B$29:$B$37)</c:f>
              <c:numCache>
                <c:formatCode>General</c:formatCode>
                <c:ptCount val="10"/>
                <c:pt idx="0">
                  <c:v>19.7</c:v>
                </c:pt>
                <c:pt idx="1">
                  <c:v>34.299999999999997</c:v>
                </c:pt>
                <c:pt idx="2">
                  <c:v>28.1</c:v>
                </c:pt>
                <c:pt idx="3">
                  <c:v>38</c:v>
                </c:pt>
                <c:pt idx="4">
                  <c:v>60.5</c:v>
                </c:pt>
                <c:pt idx="5">
                  <c:v>20.399999999999999</c:v>
                </c:pt>
                <c:pt idx="6">
                  <c:v>93.5</c:v>
                </c:pt>
                <c:pt idx="7">
                  <c:v>43.8</c:v>
                </c:pt>
                <c:pt idx="8">
                  <c:v>97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E-420C-BB76-760ECD518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132672"/>
        <c:axId val="428148480"/>
      </c:barChart>
      <c:catAx>
        <c:axId val="4281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8148480"/>
        <c:crosses val="autoZero"/>
        <c:auto val="1"/>
        <c:lblAlgn val="ctr"/>
        <c:lblOffset val="100"/>
        <c:noMultiLvlLbl val="0"/>
      </c:catAx>
      <c:valAx>
        <c:axId val="4281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813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Internet Connectivity </a:t>
            </a:r>
          </a:p>
          <a:p>
            <a:pPr>
              <a:defRPr/>
            </a:pPr>
            <a:r>
              <a:rPr lang="en-US" altLang="ko-KR"/>
              <a:t>(most</a:t>
            </a:r>
            <a:r>
              <a:rPr lang="en-US" altLang="ko-KR" baseline="0"/>
              <a:t>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Internet!$AH$1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Internet!$A$2:$A$25</c:f>
              <c:strCache>
                <c:ptCount val="24"/>
                <c:pt idx="0">
                  <c:v>Argentina</c:v>
                </c:pt>
                <c:pt idx="1">
                  <c:v>Burkina Faso</c:v>
                </c:pt>
                <c:pt idx="2">
                  <c:v>Burundi</c:v>
                </c:pt>
                <c:pt idx="3">
                  <c:v>Chad</c:v>
                </c:pt>
                <c:pt idx="4">
                  <c:v>Congo</c:v>
                </c:pt>
                <c:pt idx="5">
                  <c:v>Egypt</c:v>
                </c:pt>
                <c:pt idx="6">
                  <c:v>Ghana</c:v>
                </c:pt>
                <c:pt idx="7">
                  <c:v>Haiti</c:v>
                </c:pt>
                <c:pt idx="8">
                  <c:v>Honduras</c:v>
                </c:pt>
                <c:pt idx="9">
                  <c:v>Lesotho</c:v>
                </c:pt>
                <c:pt idx="10">
                  <c:v>Madagascar</c:v>
                </c:pt>
                <c:pt idx="11">
                  <c:v>Mauritania</c:v>
                </c:pt>
                <c:pt idx="12">
                  <c:v>Nigeria</c:v>
                </c:pt>
                <c:pt idx="13">
                  <c:v>Panama</c:v>
                </c:pt>
                <c:pt idx="14">
                  <c:v>Paraguay</c:v>
                </c:pt>
                <c:pt idx="15">
                  <c:v>Peru</c:v>
                </c:pt>
                <c:pt idx="16">
                  <c:v>Philippines</c:v>
                </c:pt>
                <c:pt idx="17">
                  <c:v>Sierra Leone</c:v>
                </c:pt>
                <c:pt idx="18">
                  <c:v>Sudan</c:v>
                </c:pt>
                <c:pt idx="19">
                  <c:v>Surinam</c:v>
                </c:pt>
                <c:pt idx="20">
                  <c:v>Syria</c:v>
                </c:pt>
                <c:pt idx="21">
                  <c:v>Thailand</c:v>
                </c:pt>
                <c:pt idx="22">
                  <c:v>Togo</c:v>
                </c:pt>
                <c:pt idx="23">
                  <c:v>Venezuela</c:v>
                </c:pt>
              </c:strCache>
            </c:strRef>
          </c:cat>
          <c:val>
            <c:numRef>
              <c:f>Internet!$AH$2:$AH$25</c:f>
              <c:numCache>
                <c:formatCode>General</c:formatCode>
                <c:ptCount val="24"/>
                <c:pt idx="0">
                  <c:v>29.673097912709675</c:v>
                </c:pt>
                <c:pt idx="1">
                  <c:v>3.8569047883225802</c:v>
                </c:pt>
                <c:pt idx="2">
                  <c:v>1.1961401318064517</c:v>
                </c:pt>
                <c:pt idx="3">
                  <c:v>2.0487905307333332</c:v>
                </c:pt>
                <c:pt idx="4">
                  <c:v>2.1799020734838708</c:v>
                </c:pt>
                <c:pt idx="5">
                  <c:v>17.363574735129035</c:v>
                </c:pt>
                <c:pt idx="6">
                  <c:v>10.53751481267742</c:v>
                </c:pt>
                <c:pt idx="7">
                  <c:v>8.6110709245666666</c:v>
                </c:pt>
                <c:pt idx="8">
                  <c:v>11.338425753967742</c:v>
                </c:pt>
                <c:pt idx="9">
                  <c:v>9.743841516645162</c:v>
                </c:pt>
                <c:pt idx="10">
                  <c:v>1.8396324235517243</c:v>
                </c:pt>
                <c:pt idx="11">
                  <c:v>7.3039552491000013</c:v>
                </c:pt>
                <c:pt idx="12">
                  <c:v>9.5563125937419358</c:v>
                </c:pt>
                <c:pt idx="13">
                  <c:v>23.928882904064515</c:v>
                </c:pt>
                <c:pt idx="14">
                  <c:v>19.213540058903224</c:v>
                </c:pt>
                <c:pt idx="15">
                  <c:v>21.920199646129031</c:v>
                </c:pt>
                <c:pt idx="16">
                  <c:v>14.866353986741938</c:v>
                </c:pt>
                <c:pt idx="17">
                  <c:v>3.164626434064516</c:v>
                </c:pt>
                <c:pt idx="18">
                  <c:v>4.0374999999999996</c:v>
                </c:pt>
                <c:pt idx="19">
                  <c:v>19.785077423741928</c:v>
                </c:pt>
                <c:pt idx="20">
                  <c:v>12.496416058419355</c:v>
                </c:pt>
                <c:pt idx="21">
                  <c:v>19.637971871967743</c:v>
                </c:pt>
                <c:pt idx="22">
                  <c:v>4.1228464765483865</c:v>
                </c:pt>
                <c:pt idx="23">
                  <c:v>19.972595625214286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D-4880-B2DF-492FCDEF5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151392"/>
        <c:axId val="428151808"/>
      </c:barChart>
      <c:catAx>
        <c:axId val="42815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8151808"/>
        <c:crosses val="autoZero"/>
        <c:auto val="1"/>
        <c:lblAlgn val="ctr"/>
        <c:lblOffset val="100"/>
        <c:noMultiLvlLbl val="0"/>
      </c:catAx>
      <c:valAx>
        <c:axId val="42815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815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Internet Connectivity</a:t>
            </a:r>
          </a:p>
          <a:p>
            <a:pPr>
              <a:defRPr/>
            </a:pPr>
            <a:r>
              <a:rPr lang="en-US" altLang="ko-KR"/>
              <a:t>(least</a:t>
            </a:r>
            <a:r>
              <a:rPr lang="en-US" altLang="ko-KR" baseline="0"/>
              <a:t>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Internet!$AH$1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Internet!$A$27:$A$37</c:f>
              <c:strCache>
                <c:ptCount val="11"/>
                <c:pt idx="0">
                  <c:v>Australia</c:v>
                </c:pt>
                <c:pt idx="1">
                  <c:v>Hong Kong</c:v>
                </c:pt>
                <c:pt idx="2">
                  <c:v>Japan</c:v>
                </c:pt>
                <c:pt idx="3">
                  <c:v>Singapore</c:v>
                </c:pt>
                <c:pt idx="4">
                  <c:v>United States of America</c:v>
                </c:pt>
                <c:pt idx="5">
                  <c:v>Malaysia</c:v>
                </c:pt>
                <c:pt idx="6">
                  <c:v>Luxembourg</c:v>
                </c:pt>
                <c:pt idx="7">
                  <c:v>Kenya</c:v>
                </c:pt>
                <c:pt idx="8">
                  <c:v>Italy</c:v>
                </c:pt>
                <c:pt idx="9">
                  <c:v>Cameroon</c:v>
                </c:pt>
                <c:pt idx="10">
                  <c:v>Sri Lanka</c:v>
                </c:pt>
              </c:strCache>
            </c:strRef>
          </c:cat>
          <c:val>
            <c:numRef>
              <c:f>Internet!$AH$27:$AH$37</c:f>
              <c:numCache>
                <c:formatCode>General</c:formatCode>
                <c:ptCount val="11"/>
                <c:pt idx="0">
                  <c:v>52.53075723460713</c:v>
                </c:pt>
                <c:pt idx="1">
                  <c:v>48.5099202473871</c:v>
                </c:pt>
                <c:pt idx="2">
                  <c:v>51.768728631677419</c:v>
                </c:pt>
                <c:pt idx="3">
                  <c:v>49.601830748419367</c:v>
                </c:pt>
                <c:pt idx="4">
                  <c:v>52.743339405580649</c:v>
                </c:pt>
                <c:pt idx="5">
                  <c:v>39.888937535064514</c:v>
                </c:pt>
                <c:pt idx="6">
                  <c:v>54.857690807516128</c:v>
                </c:pt>
                <c:pt idx="7">
                  <c:v>6.751661579483871</c:v>
                </c:pt>
                <c:pt idx="8">
                  <c:v>33.951725530064515</c:v>
                </c:pt>
                <c:pt idx="9">
                  <c:v>7.4107345630999983</c:v>
                </c:pt>
                <c:pt idx="10">
                  <c:v>6.5390380868800007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D-4F2E-9542-D9E6ABC32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495440"/>
        <c:axId val="633491696"/>
      </c:barChart>
      <c:catAx>
        <c:axId val="63349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3491696"/>
        <c:crosses val="autoZero"/>
        <c:auto val="1"/>
        <c:lblAlgn val="ctr"/>
        <c:lblOffset val="100"/>
        <c:noMultiLvlLbl val="0"/>
      </c:catAx>
      <c:valAx>
        <c:axId val="63349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349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Gini</a:t>
            </a:r>
            <a:r>
              <a:rPr lang="en-US" altLang="ko-KR" baseline="0"/>
              <a:t> Index </a:t>
            </a:r>
          </a:p>
          <a:p>
            <a:pPr>
              <a:defRPr/>
            </a:pPr>
            <a:r>
              <a:rPr lang="en-US" altLang="ko-KR" baseline="0"/>
              <a:t>(most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'Gini Index'!$BM$1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'Gini Index'!$A$2:$A$25</c:f>
              <c:strCache>
                <c:ptCount val="24"/>
                <c:pt idx="0">
                  <c:v>Argentina</c:v>
                </c:pt>
                <c:pt idx="1">
                  <c:v>Burkina Faso</c:v>
                </c:pt>
                <c:pt idx="2">
                  <c:v>Burundi</c:v>
                </c:pt>
                <c:pt idx="3">
                  <c:v>Chad</c:v>
                </c:pt>
                <c:pt idx="4">
                  <c:v>Congo</c:v>
                </c:pt>
                <c:pt idx="5">
                  <c:v>Egypt</c:v>
                </c:pt>
                <c:pt idx="6">
                  <c:v>Ghana</c:v>
                </c:pt>
                <c:pt idx="7">
                  <c:v>Haiti</c:v>
                </c:pt>
                <c:pt idx="8">
                  <c:v>Honduras</c:v>
                </c:pt>
                <c:pt idx="9">
                  <c:v>Lesotho</c:v>
                </c:pt>
                <c:pt idx="10">
                  <c:v>Madagascar</c:v>
                </c:pt>
                <c:pt idx="11">
                  <c:v>Mauritania</c:v>
                </c:pt>
                <c:pt idx="12">
                  <c:v>Nigeria</c:v>
                </c:pt>
                <c:pt idx="13">
                  <c:v>Panama</c:v>
                </c:pt>
                <c:pt idx="14">
                  <c:v>Paraguay</c:v>
                </c:pt>
                <c:pt idx="15">
                  <c:v>Peru</c:v>
                </c:pt>
                <c:pt idx="16">
                  <c:v>Philippines</c:v>
                </c:pt>
                <c:pt idx="17">
                  <c:v>Sierra Leone</c:v>
                </c:pt>
                <c:pt idx="18">
                  <c:v>Sudan</c:v>
                </c:pt>
                <c:pt idx="19">
                  <c:v>Surinam</c:v>
                </c:pt>
                <c:pt idx="20">
                  <c:v>Syria</c:v>
                </c:pt>
                <c:pt idx="21">
                  <c:v>Thailand</c:v>
                </c:pt>
                <c:pt idx="22">
                  <c:v>Togo</c:v>
                </c:pt>
                <c:pt idx="23">
                  <c:v>Venezuela</c:v>
                </c:pt>
              </c:strCache>
            </c:strRef>
          </c:cat>
          <c:val>
            <c:numRef>
              <c:f>'Gini Index'!$BM$2:$BM$25</c:f>
              <c:numCache>
                <c:formatCode>General</c:formatCode>
                <c:ptCount val="24"/>
                <c:pt idx="0">
                  <c:v>45.809374999999982</c:v>
                </c:pt>
                <c:pt idx="1">
                  <c:v>36.9</c:v>
                </c:pt>
                <c:pt idx="2">
                  <c:v>36.9</c:v>
                </c:pt>
                <c:pt idx="3">
                  <c:v>40.199999999999996</c:v>
                </c:pt>
                <c:pt idx="4">
                  <c:v>42.150000000000006</c:v>
                </c:pt>
                <c:pt idx="5">
                  <c:v>31.06666666666667</c:v>
                </c:pt>
                <c:pt idx="6">
                  <c:v>39.785714285714285</c:v>
                </c:pt>
                <c:pt idx="7">
                  <c:v>41.1</c:v>
                </c:pt>
                <c:pt idx="8">
                  <c:v>53.906666666666673</c:v>
                </c:pt>
                <c:pt idx="9">
                  <c:v>53.925000000000004</c:v>
                </c:pt>
                <c:pt idx="10">
                  <c:v>42.8125</c:v>
                </c:pt>
                <c:pt idx="11">
                  <c:v>39.885714285714286</c:v>
                </c:pt>
                <c:pt idx="12">
                  <c:v>37.485714285714288</c:v>
                </c:pt>
                <c:pt idx="13">
                  <c:v>53.62962962962964</c:v>
                </c:pt>
                <c:pt idx="14">
                  <c:v>50.562500000000007</c:v>
                </c:pt>
                <c:pt idx="15">
                  <c:v>47.716666666666661</c:v>
                </c:pt>
                <c:pt idx="16">
                  <c:v>45.885714285714293</c:v>
                </c:pt>
                <c:pt idx="17">
                  <c:v>36.633333333333333</c:v>
                </c:pt>
                <c:pt idx="18">
                  <c:v>34.799999999999997</c:v>
                </c:pt>
                <c:pt idx="19">
                  <c:v>57.9</c:v>
                </c:pt>
                <c:pt idx="20">
                  <c:v>36.35</c:v>
                </c:pt>
                <c:pt idx="21">
                  <c:v>40.330769230769228</c:v>
                </c:pt>
                <c:pt idx="22">
                  <c:v>43.425000000000004</c:v>
                </c:pt>
                <c:pt idx="23">
                  <c:v>48.007692307692309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0-4B98-B48E-EFD2FCD8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6240"/>
        <c:axId val="14866656"/>
      </c:barChart>
      <c:catAx>
        <c:axId val="1486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66656"/>
        <c:crosses val="autoZero"/>
        <c:auto val="1"/>
        <c:lblAlgn val="ctr"/>
        <c:lblOffset val="100"/>
        <c:noMultiLvlLbl val="0"/>
      </c:catAx>
      <c:valAx>
        <c:axId val="1486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6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Gini</a:t>
            </a:r>
            <a:r>
              <a:rPr lang="en-US" altLang="ko-KR" baseline="0"/>
              <a:t> Index </a:t>
            </a:r>
          </a:p>
          <a:p>
            <a:pPr>
              <a:defRPr/>
            </a:pPr>
            <a:r>
              <a:rPr lang="en-US" altLang="ko-KR" baseline="0"/>
              <a:t>(least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'Gini Index'!$BM$1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('Gini Index'!$A$27,'Gini Index'!$A$29,'Gini Index'!$A$31:$A$37)</c:f>
              <c:strCache>
                <c:ptCount val="9"/>
                <c:pt idx="0">
                  <c:v>Australia</c:v>
                </c:pt>
                <c:pt idx="1">
                  <c:v>Japan</c:v>
                </c:pt>
                <c:pt idx="2">
                  <c:v>United States of America</c:v>
                </c:pt>
                <c:pt idx="3">
                  <c:v>Malaysia</c:v>
                </c:pt>
                <c:pt idx="4">
                  <c:v>Luxembourg</c:v>
                </c:pt>
                <c:pt idx="5">
                  <c:v>Kenya</c:v>
                </c:pt>
                <c:pt idx="6">
                  <c:v>Italy</c:v>
                </c:pt>
                <c:pt idx="7">
                  <c:v>Cameroon</c:v>
                </c:pt>
                <c:pt idx="8">
                  <c:v>Sri Lanka</c:v>
                </c:pt>
              </c:strCache>
            </c:strRef>
          </c:cat>
          <c:val>
            <c:numRef>
              <c:f>('Gini Index'!$BM$27,'Gini Index'!$BM$29,'Gini Index'!$BM$31:$BM$37)</c:f>
              <c:numCache>
                <c:formatCode>General</c:formatCode>
                <c:ptCount val="9"/>
                <c:pt idx="0">
                  <c:v>33.516666666666659</c:v>
                </c:pt>
                <c:pt idx="1">
                  <c:v>33.266666666666673</c:v>
                </c:pt>
                <c:pt idx="2">
                  <c:v>40.059374999999996</c:v>
                </c:pt>
                <c:pt idx="3">
                  <c:v>45.841666666666669</c:v>
                </c:pt>
                <c:pt idx="4">
                  <c:v>31.218181818181822</c:v>
                </c:pt>
                <c:pt idx="5">
                  <c:v>46.58</c:v>
                </c:pt>
                <c:pt idx="6">
                  <c:v>34.470833333333339</c:v>
                </c:pt>
                <c:pt idx="7">
                  <c:v>43.975000000000001</c:v>
                </c:pt>
                <c:pt idx="8">
                  <c:v>36.787500000000001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7-4DC6-AFFF-70A65996E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720784"/>
        <c:axId val="634721616"/>
      </c:barChart>
      <c:catAx>
        <c:axId val="63472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4721616"/>
        <c:crosses val="autoZero"/>
        <c:auto val="1"/>
        <c:lblAlgn val="ctr"/>
        <c:lblOffset val="100"/>
        <c:noMultiLvlLbl val="0"/>
      </c:catAx>
      <c:valAx>
        <c:axId val="63472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472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Homocides</a:t>
            </a:r>
            <a:r>
              <a:rPr lang="en-US" altLang="ko-KR" baseline="0"/>
              <a:t> per hundred thousands </a:t>
            </a:r>
          </a:p>
          <a:p>
            <a:pPr>
              <a:defRPr/>
            </a:pPr>
            <a:r>
              <a:rPr lang="en-US" altLang="ko-KR" baseline="0"/>
              <a:t>(most coups)</a:t>
            </a:r>
            <a:r>
              <a:rPr lang="en-US" altLang="ko-KR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'Intentional Homocide'!$BM$1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('Intentional Homocide'!$A$2:$A$4,'Intentional Homocide'!$A$7:$A$11,'Intentional Homocide'!$A$14:$A$23,'Intentional Homocide'!$A$25)</c:f>
              <c:strCache>
                <c:ptCount val="19"/>
                <c:pt idx="0">
                  <c:v>Argentina</c:v>
                </c:pt>
                <c:pt idx="1">
                  <c:v>Burkina Faso</c:v>
                </c:pt>
                <c:pt idx="2">
                  <c:v>Burundi</c:v>
                </c:pt>
                <c:pt idx="3">
                  <c:v>Egypt</c:v>
                </c:pt>
                <c:pt idx="4">
                  <c:v>Ghana</c:v>
                </c:pt>
                <c:pt idx="5">
                  <c:v>Haiti</c:v>
                </c:pt>
                <c:pt idx="6">
                  <c:v>Honduras</c:v>
                </c:pt>
                <c:pt idx="7">
                  <c:v>Lesotho</c:v>
                </c:pt>
                <c:pt idx="8">
                  <c:v>Nigeria</c:v>
                </c:pt>
                <c:pt idx="9">
                  <c:v>Panama</c:v>
                </c:pt>
                <c:pt idx="10">
                  <c:v>Paraguay</c:v>
                </c:pt>
                <c:pt idx="11">
                  <c:v>Peru</c:v>
                </c:pt>
                <c:pt idx="12">
                  <c:v>Philippines</c:v>
                </c:pt>
                <c:pt idx="13">
                  <c:v>Sierra Leone</c:v>
                </c:pt>
                <c:pt idx="14">
                  <c:v>Sudan</c:v>
                </c:pt>
                <c:pt idx="15">
                  <c:v>Surinam</c:v>
                </c:pt>
                <c:pt idx="16">
                  <c:v>Syria</c:v>
                </c:pt>
                <c:pt idx="17">
                  <c:v>Thailand</c:v>
                </c:pt>
                <c:pt idx="18">
                  <c:v>Venezuela</c:v>
                </c:pt>
              </c:strCache>
            </c:strRef>
          </c:cat>
          <c:val>
            <c:numRef>
              <c:f>('Intentional Homocide'!$BM$2:$BM$4,'Intentional Homocide'!$BM$7:$BM$11,'Intentional Homocide'!$BM$14:$BM$23,'Intentional Homocide'!$BM$25)</c:f>
              <c:numCache>
                <c:formatCode>General</c:formatCode>
                <c:ptCount val="19"/>
                <c:pt idx="0">
                  <c:v>6.3724878548198385</c:v>
                </c:pt>
                <c:pt idx="1">
                  <c:v>0.74548081248248343</c:v>
                </c:pt>
                <c:pt idx="2">
                  <c:v>5.435887330566298</c:v>
                </c:pt>
                <c:pt idx="3">
                  <c:v>1.060267129876779</c:v>
                </c:pt>
                <c:pt idx="4">
                  <c:v>1.9330772108349321</c:v>
                </c:pt>
                <c:pt idx="5">
                  <c:v>7.9792049997224836</c:v>
                </c:pt>
                <c:pt idx="6">
                  <c:v>47.263299527331029</c:v>
                </c:pt>
                <c:pt idx="7">
                  <c:v>36.970204212929282</c:v>
                </c:pt>
                <c:pt idx="8">
                  <c:v>4.64180671103263</c:v>
                </c:pt>
                <c:pt idx="9">
                  <c:v>11.562336194849795</c:v>
                </c:pt>
                <c:pt idx="10">
                  <c:v>13.264645155827296</c:v>
                </c:pt>
                <c:pt idx="11">
                  <c:v>7.0846890644312479</c:v>
                </c:pt>
                <c:pt idx="12">
                  <c:v>8.9379653965636443</c:v>
                </c:pt>
                <c:pt idx="13">
                  <c:v>2.2105459416917586</c:v>
                </c:pt>
                <c:pt idx="14">
                  <c:v>14.870994125957299</c:v>
                </c:pt>
                <c:pt idx="15">
                  <c:v>9.3834460897964167</c:v>
                </c:pt>
                <c:pt idx="16">
                  <c:v>2.2705318497496294</c:v>
                </c:pt>
                <c:pt idx="17">
                  <c:v>7.7220632490167214</c:v>
                </c:pt>
                <c:pt idx="18">
                  <c:v>36.376069339672945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2-439C-89AC-36677AEC8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2321648"/>
        <c:axId val="2082321232"/>
      </c:barChart>
      <c:catAx>
        <c:axId val="208232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321232"/>
        <c:crosses val="autoZero"/>
        <c:auto val="1"/>
        <c:lblAlgn val="ctr"/>
        <c:lblOffset val="100"/>
        <c:noMultiLvlLbl val="0"/>
      </c:catAx>
      <c:valAx>
        <c:axId val="208232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32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Average Homocides per hundred thousands </a:t>
            </a:r>
          </a:p>
          <a:p>
            <a:pPr>
              <a:defRPr/>
            </a:pPr>
            <a:r>
              <a:rPr lang="en-US" altLang="ko-KR"/>
              <a:t>(least</a:t>
            </a:r>
            <a:r>
              <a:rPr lang="en-US" altLang="ko-KR" baseline="0"/>
              <a:t> coups)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'Intentional Homocide'!$BM$1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'Intentional Homocide'!$A$27:$A$37</c:f>
              <c:strCache>
                <c:ptCount val="11"/>
                <c:pt idx="0">
                  <c:v>Australia</c:v>
                </c:pt>
                <c:pt idx="1">
                  <c:v>Hong Kong</c:v>
                </c:pt>
                <c:pt idx="2">
                  <c:v>Japan</c:v>
                </c:pt>
                <c:pt idx="3">
                  <c:v>Singapore</c:v>
                </c:pt>
                <c:pt idx="4">
                  <c:v>United States of America</c:v>
                </c:pt>
                <c:pt idx="5">
                  <c:v>Malaysia</c:v>
                </c:pt>
                <c:pt idx="6">
                  <c:v>Luxembourg</c:v>
                </c:pt>
                <c:pt idx="7">
                  <c:v>Kenya</c:v>
                </c:pt>
                <c:pt idx="8">
                  <c:v>Italy</c:v>
                </c:pt>
                <c:pt idx="9">
                  <c:v>Cameroon</c:v>
                </c:pt>
                <c:pt idx="10">
                  <c:v>Sri Lanka</c:v>
                </c:pt>
              </c:strCache>
            </c:strRef>
          </c:cat>
          <c:val>
            <c:numRef>
              <c:f>'Intentional Homocide'!$BM$27:$BM$37</c:f>
              <c:numCache>
                <c:formatCode>General</c:formatCode>
                <c:ptCount val="11"/>
                <c:pt idx="0">
                  <c:v>1.4458563773605237</c:v>
                </c:pt>
                <c:pt idx="1">
                  <c:v>0.84387159129716383</c:v>
                </c:pt>
                <c:pt idx="2">
                  <c:v>0.44569187137008082</c:v>
                </c:pt>
                <c:pt idx="3">
                  <c:v>0.71294607240183372</c:v>
                </c:pt>
                <c:pt idx="4">
                  <c:v>6.2769501367645288</c:v>
                </c:pt>
                <c:pt idx="5">
                  <c:v>2.1513050275980441</c:v>
                </c:pt>
                <c:pt idx="6">
                  <c:v>0.93324116500730392</c:v>
                </c:pt>
                <c:pt idx="7">
                  <c:v>4.1119683502904341</c:v>
                </c:pt>
                <c:pt idx="8">
                  <c:v>1.2965501487711186</c:v>
                </c:pt>
                <c:pt idx="9">
                  <c:v>3.6985069820215695</c:v>
                </c:pt>
                <c:pt idx="10">
                  <c:v>5.8799739475224824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4-4B47-A0B3-7D3F72A15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941648"/>
        <c:axId val="544942896"/>
      </c:barChart>
      <c:catAx>
        <c:axId val="54494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4942896"/>
        <c:crosses val="autoZero"/>
        <c:auto val="1"/>
        <c:lblAlgn val="ctr"/>
        <c:lblOffset val="100"/>
        <c:noMultiLvlLbl val="0"/>
      </c:catAx>
      <c:valAx>
        <c:axId val="5449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494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17146</xdr:colOff>
      <xdr:row>7</xdr:row>
      <xdr:rowOff>108585</xdr:rowOff>
    </xdr:from>
    <xdr:to>
      <xdr:col>12</xdr:col>
      <xdr:colOff>13336</xdr:colOff>
      <xdr:row>23</xdr:row>
      <xdr:rowOff>184785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F63EB3B-85B5-B771-B406-B1271F4B8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33336</xdr:colOff>
      <xdr:row>23</xdr:row>
      <xdr:rowOff>200024</xdr:rowOff>
    </xdr:from>
    <xdr:to>
      <xdr:col>11</xdr:col>
      <xdr:colOff>2990849</xdr:colOff>
      <xdr:row>39</xdr:row>
      <xdr:rowOff>152399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2B12105-2231-CB0A-299C-69326F2AC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33336</xdr:colOff>
      <xdr:row>40</xdr:row>
      <xdr:rowOff>133349</xdr:rowOff>
    </xdr:from>
    <xdr:to>
      <xdr:col>11</xdr:col>
      <xdr:colOff>3009899</xdr:colOff>
      <xdr:row>56</xdr:row>
      <xdr:rowOff>180974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7C61F2F-127D-374A-01F3-AC14DE06D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23811</xdr:colOff>
      <xdr:row>57</xdr:row>
      <xdr:rowOff>123824</xdr:rowOff>
    </xdr:from>
    <xdr:to>
      <xdr:col>11</xdr:col>
      <xdr:colOff>2943224</xdr:colOff>
      <xdr:row>74</xdr:row>
      <xdr:rowOff>76199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5C1EACC-E087-1582-8DA4-6F24C4272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33337</xdr:colOff>
      <xdr:row>48</xdr:row>
      <xdr:rowOff>200025</xdr:rowOff>
    </xdr:from>
    <xdr:to>
      <xdr:col>5</xdr:col>
      <xdr:colOff>838200</xdr:colOff>
      <xdr:row>62</xdr:row>
      <xdr:rowOff>47625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C7BD1E5C-C366-5B43-ED61-BF76C5A33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1690687</xdr:colOff>
      <xdr:row>63</xdr:row>
      <xdr:rowOff>190500</xdr:rowOff>
    </xdr:from>
    <xdr:to>
      <xdr:col>5</xdr:col>
      <xdr:colOff>838200</xdr:colOff>
      <xdr:row>80</xdr:row>
      <xdr:rowOff>190500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31A69C3C-D6C4-BDC6-E6A5-B31BA208D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938211</xdr:colOff>
      <xdr:row>49</xdr:row>
      <xdr:rowOff>19050</xdr:rowOff>
    </xdr:from>
    <xdr:to>
      <xdr:col>8</xdr:col>
      <xdr:colOff>571499</xdr:colOff>
      <xdr:row>62</xdr:row>
      <xdr:rowOff>76200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8FEE8D98-EB55-5D76-50E5-BB0F056CA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976311</xdr:colOff>
      <xdr:row>63</xdr:row>
      <xdr:rowOff>190500</xdr:rowOff>
    </xdr:from>
    <xdr:to>
      <xdr:col>8</xdr:col>
      <xdr:colOff>552449</xdr:colOff>
      <xdr:row>81</xdr:row>
      <xdr:rowOff>57150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177714B4-2DEE-17C0-1B39-33D956B60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471487</xdr:colOff>
      <xdr:row>38</xdr:row>
      <xdr:rowOff>180975</xdr:rowOff>
    </xdr:from>
    <xdr:to>
      <xdr:col>8</xdr:col>
      <xdr:colOff>33337</xdr:colOff>
      <xdr:row>51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AA2466-549C-F7AD-0738-83DB543F5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471487</xdr:colOff>
      <xdr:row>38</xdr:row>
      <xdr:rowOff>171450</xdr:rowOff>
    </xdr:from>
    <xdr:to>
      <xdr:col>10</xdr:col>
      <xdr:colOff>1138237</xdr:colOff>
      <xdr:row>51</xdr:row>
      <xdr:rowOff>190500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9938826-2626-CB05-4B05-9F40B9018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404811</xdr:colOff>
      <xdr:row>37</xdr:row>
      <xdr:rowOff>142874</xdr:rowOff>
    </xdr:from>
    <xdr:to>
      <xdr:col>25</xdr:col>
      <xdr:colOff>466724</xdr:colOff>
      <xdr:row>52</xdr:row>
      <xdr:rowOff>76199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7976574-A14A-97B6-165E-65FDB549C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614362</xdr:colOff>
      <xdr:row>37</xdr:row>
      <xdr:rowOff>180975</xdr:rowOff>
    </xdr:from>
    <xdr:to>
      <xdr:col>34</xdr:col>
      <xdr:colOff>400050</xdr:colOff>
      <xdr:row>52</xdr:row>
      <xdr:rowOff>85725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D29723D-4EDE-0413-25E3-EF7C93CD7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452436</xdr:colOff>
      <xdr:row>38</xdr:row>
      <xdr:rowOff>85724</xdr:rowOff>
    </xdr:from>
    <xdr:to>
      <xdr:col>54</xdr:col>
      <xdr:colOff>552449</xdr:colOff>
      <xdr:row>54</xdr:row>
      <xdr:rowOff>57149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9147DFB-E089-AF47-A1B5-193D29CF2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204787</xdr:colOff>
      <xdr:row>38</xdr:row>
      <xdr:rowOff>114300</xdr:rowOff>
    </xdr:from>
    <xdr:to>
      <xdr:col>64</xdr:col>
      <xdr:colOff>219075</xdr:colOff>
      <xdr:row>54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1C0A6E5-718A-F58C-9CCD-FCE571059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2824162</xdr:colOff>
      <xdr:row>37</xdr:row>
      <xdr:rowOff>180975</xdr:rowOff>
    </xdr:from>
    <xdr:to>
      <xdr:col>7</xdr:col>
      <xdr:colOff>90487</xdr:colOff>
      <xdr:row>50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46AF041-D36C-53D1-146C-12B73925B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</xdr:colOff>
      <xdr:row>38</xdr:row>
      <xdr:rowOff>38100</xdr:rowOff>
    </xdr:from>
    <xdr:to>
      <xdr:col>14</xdr:col>
      <xdr:colOff>481012</xdr:colOff>
      <xdr:row>51</xdr:row>
      <xdr:rowOff>57150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466CC8F-B2B8-AAA4-8C07-98BFA8A29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261937</xdr:colOff>
      <xdr:row>38</xdr:row>
      <xdr:rowOff>133350</xdr:rowOff>
    </xdr:from>
    <xdr:to>
      <xdr:col>47</xdr:col>
      <xdr:colOff>33337</xdr:colOff>
      <xdr:row>51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F131785-B9CD-CBFB-2BF6-06BFDC297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433387</xdr:colOff>
      <xdr:row>38</xdr:row>
      <xdr:rowOff>104775</xdr:rowOff>
    </xdr:from>
    <xdr:to>
      <xdr:col>55</xdr:col>
      <xdr:colOff>657225</xdr:colOff>
      <xdr:row>52</xdr:row>
      <xdr:rowOff>28575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8D24E91-9C6E-FFAF-6562-C85B0C17A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9</xdr:row>
      <xdr:rowOff>200025</xdr:rowOff>
    </xdr:from>
    <xdr:to>
      <xdr:col>12</xdr:col>
      <xdr:colOff>566737</xdr:colOff>
      <xdr:row>22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8BCEA9E-6EFD-B58E-04E2-2EEDE988B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</xdr:colOff>
      <xdr:row>23</xdr:row>
      <xdr:rowOff>114300</xdr:rowOff>
    </xdr:from>
    <xdr:to>
      <xdr:col>12</xdr:col>
      <xdr:colOff>461962</xdr:colOff>
      <xdr:row>36</xdr:row>
      <xdr:rowOff>66675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5E698B5-3478-D743-ABE7-D7E5FF0DE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681037</xdr:colOff>
      <xdr:row>38</xdr:row>
      <xdr:rowOff>9525</xdr:rowOff>
    </xdr:from>
    <xdr:to>
      <xdr:col>20</xdr:col>
      <xdr:colOff>452437</xdr:colOff>
      <xdr:row>51</xdr:row>
      <xdr:rowOff>28575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60766F6-4F80-CFAE-88DF-435F10882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128587</xdr:colOff>
      <xdr:row>38</xdr:row>
      <xdr:rowOff>19050</xdr:rowOff>
    </xdr:from>
    <xdr:to>
      <xdr:col>27</xdr:col>
      <xdr:colOff>585787</xdr:colOff>
      <xdr:row>51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2FCC6CE-40A2-C095-DC74-27126A084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195262</xdr:colOff>
      <xdr:row>10</xdr:row>
      <xdr:rowOff>47625</xdr:rowOff>
    </xdr:from>
    <xdr:to>
      <xdr:col>14</xdr:col>
      <xdr:colOff>652462</xdr:colOff>
      <xdr:row>23</xdr:row>
      <xdr:rowOff>66675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8B0278A-31CA-8F0C-F999-D6B75D03B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357187</xdr:colOff>
      <xdr:row>25</xdr:row>
      <xdr:rowOff>38100</xdr:rowOff>
    </xdr:from>
    <xdr:to>
      <xdr:col>15</xdr:col>
      <xdr:colOff>128587</xdr:colOff>
      <xdr:row>38</xdr:row>
      <xdr:rowOff>57150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FAC806E-8E05-3D6D-62D0-1BFF5DEF8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577103</xdr:colOff>
      <xdr:row>13</xdr:row>
      <xdr:rowOff>29134</xdr:rowOff>
    </xdr:from>
    <xdr:to>
      <xdr:col>14</xdr:col>
      <xdr:colOff>571500</xdr:colOff>
      <xdr:row>26</xdr:row>
      <xdr:rowOff>112058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E1EB0DB-5E41-BCBA-2474-E86962B98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543485</xdr:colOff>
      <xdr:row>26</xdr:row>
      <xdr:rowOff>163605</xdr:rowOff>
    </xdr:from>
    <xdr:to>
      <xdr:col>14</xdr:col>
      <xdr:colOff>616324</xdr:colOff>
      <xdr:row>42</xdr:row>
      <xdr:rowOff>145677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E9DBC2F-69E5-FD57-68A6-A6B7F934A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ED84-41C0-4B62-B27A-062758506CF7}">
  <dimension ref="A1:G944"/>
  <sheetViews>
    <sheetView topLeftCell="C1" zoomScale="106" workbookViewId="0">
      <selection activeCell="B15" sqref="B15"/>
    </sheetView>
  </sheetViews>
  <sheetFormatPr defaultRowHeight="16.5" x14ac:dyDescent="0.3"/>
  <cols>
    <col min="2" max="2" width="21.625" customWidth="1"/>
    <col min="3" max="3" width="11.75" customWidth="1"/>
    <col min="4" max="4" width="14.5" customWidth="1"/>
    <col min="6" max="6" width="23" customWidth="1"/>
    <col min="7" max="7" width="9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180</v>
      </c>
      <c r="G1" t="s">
        <v>181</v>
      </c>
    </row>
    <row r="2" spans="1:7" x14ac:dyDescent="0.3">
      <c r="A2">
        <v>2</v>
      </c>
      <c r="B2" t="s">
        <v>4</v>
      </c>
      <c r="C2">
        <v>1948</v>
      </c>
      <c r="D2" t="s">
        <v>5</v>
      </c>
      <c r="F2" t="str" cm="1">
        <f t="array" ref="F2:F134">_xlfn.UNIQUE(B2:B944)</f>
        <v>United States of America</v>
      </c>
      <c r="G2">
        <f>COUNTIF(B2:B944,F2)</f>
        <v>1</v>
      </c>
    </row>
    <row r="3" spans="1:7" x14ac:dyDescent="0.3">
      <c r="A3">
        <v>40</v>
      </c>
      <c r="B3" t="s">
        <v>6</v>
      </c>
      <c r="C3">
        <v>1947</v>
      </c>
      <c r="D3" t="s">
        <v>5</v>
      </c>
      <c r="F3" t="str">
        <v>Cuba</v>
      </c>
      <c r="G3">
        <f t="shared" ref="G3:G66" si="0">COUNTIF(B3:B945,F3)</f>
        <v>8</v>
      </c>
    </row>
    <row r="4" spans="1:7" x14ac:dyDescent="0.3">
      <c r="A4">
        <v>40</v>
      </c>
      <c r="B4" t="s">
        <v>6</v>
      </c>
      <c r="C4">
        <v>1952</v>
      </c>
      <c r="D4" t="s">
        <v>7</v>
      </c>
      <c r="F4" t="str">
        <v>Haiti</v>
      </c>
      <c r="G4">
        <f t="shared" si="0"/>
        <v>24</v>
      </c>
    </row>
    <row r="5" spans="1:7" x14ac:dyDescent="0.3">
      <c r="A5">
        <v>40</v>
      </c>
      <c r="B5" t="s">
        <v>6</v>
      </c>
      <c r="C5">
        <v>1953</v>
      </c>
      <c r="D5" t="s">
        <v>8</v>
      </c>
      <c r="F5" t="str">
        <v>Dominican Republic</v>
      </c>
      <c r="G5">
        <f t="shared" si="0"/>
        <v>9</v>
      </c>
    </row>
    <row r="6" spans="1:7" x14ac:dyDescent="0.3">
      <c r="A6">
        <v>40</v>
      </c>
      <c r="B6" t="s">
        <v>6</v>
      </c>
      <c r="C6">
        <v>1956</v>
      </c>
      <c r="D6" t="s">
        <v>5</v>
      </c>
      <c r="F6" t="str">
        <v>Jamaica</v>
      </c>
      <c r="G6">
        <f t="shared" si="0"/>
        <v>1</v>
      </c>
    </row>
    <row r="7" spans="1:7" x14ac:dyDescent="0.3">
      <c r="A7">
        <v>40</v>
      </c>
      <c r="B7" t="s">
        <v>6</v>
      </c>
      <c r="C7">
        <v>1957</v>
      </c>
      <c r="D7" t="s">
        <v>8</v>
      </c>
      <c r="F7" t="str">
        <v>Trinidad and Tobago</v>
      </c>
      <c r="G7">
        <f t="shared" si="0"/>
        <v>2</v>
      </c>
    </row>
    <row r="8" spans="1:7" x14ac:dyDescent="0.3">
      <c r="A8">
        <v>40</v>
      </c>
      <c r="B8" t="s">
        <v>6</v>
      </c>
      <c r="C8">
        <v>1957</v>
      </c>
      <c r="D8" t="s">
        <v>8</v>
      </c>
      <c r="F8" t="str">
        <v>Dominica</v>
      </c>
      <c r="G8">
        <f t="shared" si="0"/>
        <v>1</v>
      </c>
    </row>
    <row r="9" spans="1:7" x14ac:dyDescent="0.3">
      <c r="A9">
        <v>40</v>
      </c>
      <c r="B9" t="s">
        <v>6</v>
      </c>
      <c r="C9">
        <v>1959</v>
      </c>
      <c r="D9" t="s">
        <v>7</v>
      </c>
      <c r="F9" t="str">
        <v>Grenada</v>
      </c>
      <c r="G9">
        <f t="shared" si="0"/>
        <v>4</v>
      </c>
    </row>
    <row r="10" spans="1:7" x14ac:dyDescent="0.3">
      <c r="A10">
        <v>40</v>
      </c>
      <c r="B10" t="s">
        <v>6</v>
      </c>
      <c r="C10">
        <v>1961</v>
      </c>
      <c r="D10" t="s">
        <v>8</v>
      </c>
      <c r="F10" t="str">
        <v>Mexico</v>
      </c>
      <c r="G10">
        <f t="shared" si="0"/>
        <v>1</v>
      </c>
    </row>
    <row r="11" spans="1:7" x14ac:dyDescent="0.3">
      <c r="A11">
        <v>41</v>
      </c>
      <c r="B11" t="s">
        <v>9</v>
      </c>
      <c r="C11">
        <v>1946</v>
      </c>
      <c r="D11" t="s">
        <v>7</v>
      </c>
      <c r="F11" t="str">
        <v>Guatemala</v>
      </c>
      <c r="G11">
        <f t="shared" si="0"/>
        <v>17</v>
      </c>
    </row>
    <row r="12" spans="1:7" x14ac:dyDescent="0.3">
      <c r="A12">
        <v>41</v>
      </c>
      <c r="B12" t="s">
        <v>9</v>
      </c>
      <c r="C12">
        <v>1950</v>
      </c>
      <c r="D12" t="s">
        <v>7</v>
      </c>
      <c r="F12" t="str">
        <v>Honduras</v>
      </c>
      <c r="G12">
        <f t="shared" si="0"/>
        <v>10</v>
      </c>
    </row>
    <row r="13" spans="1:7" x14ac:dyDescent="0.3">
      <c r="A13">
        <v>41</v>
      </c>
      <c r="B13" t="s">
        <v>9</v>
      </c>
      <c r="C13">
        <v>1956</v>
      </c>
      <c r="D13" t="s">
        <v>7</v>
      </c>
      <c r="F13" t="str">
        <v>El Salvador</v>
      </c>
      <c r="G13">
        <f t="shared" si="0"/>
        <v>8</v>
      </c>
    </row>
    <row r="14" spans="1:7" x14ac:dyDescent="0.3">
      <c r="A14">
        <v>41</v>
      </c>
      <c r="B14" t="s">
        <v>9</v>
      </c>
      <c r="C14">
        <v>1957</v>
      </c>
      <c r="D14" t="s">
        <v>7</v>
      </c>
      <c r="F14" t="str">
        <v>Nicaragua</v>
      </c>
      <c r="G14">
        <f t="shared" si="0"/>
        <v>6</v>
      </c>
    </row>
    <row r="15" spans="1:7" x14ac:dyDescent="0.3">
      <c r="A15">
        <v>41</v>
      </c>
      <c r="B15" t="s">
        <v>9</v>
      </c>
      <c r="C15">
        <v>1957</v>
      </c>
      <c r="D15" t="s">
        <v>7</v>
      </c>
      <c r="F15" t="str">
        <v>Costa Rica</v>
      </c>
      <c r="G15">
        <f t="shared" si="0"/>
        <v>5</v>
      </c>
    </row>
    <row r="16" spans="1:7" x14ac:dyDescent="0.3">
      <c r="A16">
        <v>41</v>
      </c>
      <c r="B16" t="s">
        <v>9</v>
      </c>
      <c r="C16">
        <v>1957</v>
      </c>
      <c r="D16" t="s">
        <v>7</v>
      </c>
      <c r="F16" t="str">
        <v>Panama</v>
      </c>
      <c r="G16">
        <f t="shared" si="0"/>
        <v>16</v>
      </c>
    </row>
    <row r="17" spans="1:7" x14ac:dyDescent="0.3">
      <c r="A17">
        <v>41</v>
      </c>
      <c r="B17" t="s">
        <v>9</v>
      </c>
      <c r="C17">
        <v>1957</v>
      </c>
      <c r="D17" t="s">
        <v>8</v>
      </c>
      <c r="F17" t="str">
        <v>Colombia</v>
      </c>
      <c r="G17">
        <f t="shared" si="0"/>
        <v>5</v>
      </c>
    </row>
    <row r="18" spans="1:7" x14ac:dyDescent="0.3">
      <c r="A18">
        <v>41</v>
      </c>
      <c r="B18" t="s">
        <v>9</v>
      </c>
      <c r="C18">
        <v>1957</v>
      </c>
      <c r="D18" t="s">
        <v>7</v>
      </c>
      <c r="F18" t="str">
        <v>Venezuela</v>
      </c>
      <c r="G18">
        <f t="shared" si="0"/>
        <v>21</v>
      </c>
    </row>
    <row r="19" spans="1:7" x14ac:dyDescent="0.3">
      <c r="A19">
        <v>41</v>
      </c>
      <c r="B19" t="s">
        <v>9</v>
      </c>
      <c r="C19">
        <v>1958</v>
      </c>
      <c r="D19" t="s">
        <v>8</v>
      </c>
      <c r="F19" t="str">
        <v>Guyana</v>
      </c>
      <c r="G19">
        <f t="shared" si="0"/>
        <v>1</v>
      </c>
    </row>
    <row r="20" spans="1:7" x14ac:dyDescent="0.3">
      <c r="A20">
        <v>41</v>
      </c>
      <c r="B20" t="s">
        <v>9</v>
      </c>
      <c r="C20">
        <v>1963</v>
      </c>
      <c r="D20" t="s">
        <v>8</v>
      </c>
      <c r="F20" t="str">
        <v>Surinam</v>
      </c>
      <c r="G20">
        <f t="shared" si="0"/>
        <v>10</v>
      </c>
    </row>
    <row r="21" spans="1:7" x14ac:dyDescent="0.3">
      <c r="A21">
        <v>41</v>
      </c>
      <c r="B21" t="s">
        <v>9</v>
      </c>
      <c r="C21">
        <v>1964</v>
      </c>
      <c r="D21" t="s">
        <v>7</v>
      </c>
      <c r="F21" t="str">
        <v>Ecuador</v>
      </c>
      <c r="G21">
        <f t="shared" si="0"/>
        <v>16</v>
      </c>
    </row>
    <row r="22" spans="1:7" x14ac:dyDescent="0.3">
      <c r="A22">
        <v>41</v>
      </c>
      <c r="B22" t="s">
        <v>9</v>
      </c>
      <c r="C22">
        <v>1968</v>
      </c>
      <c r="D22" t="s">
        <v>8</v>
      </c>
      <c r="F22" t="str">
        <v>Peru</v>
      </c>
      <c r="G22">
        <f t="shared" si="0"/>
        <v>11</v>
      </c>
    </row>
    <row r="23" spans="1:7" x14ac:dyDescent="0.3">
      <c r="A23">
        <v>41</v>
      </c>
      <c r="B23" t="s">
        <v>9</v>
      </c>
      <c r="C23">
        <v>1970</v>
      </c>
      <c r="D23" t="s">
        <v>8</v>
      </c>
      <c r="F23" t="str">
        <v>Brazil</v>
      </c>
      <c r="G23">
        <f t="shared" si="0"/>
        <v>7</v>
      </c>
    </row>
    <row r="24" spans="1:7" x14ac:dyDescent="0.3">
      <c r="A24">
        <v>41</v>
      </c>
      <c r="B24" t="s">
        <v>9</v>
      </c>
      <c r="C24">
        <v>1984</v>
      </c>
      <c r="D24" t="s">
        <v>5</v>
      </c>
      <c r="F24" t="str">
        <v>Bolivia</v>
      </c>
      <c r="G24">
        <f t="shared" si="0"/>
        <v>37</v>
      </c>
    </row>
    <row r="25" spans="1:7" x14ac:dyDescent="0.3">
      <c r="A25">
        <v>41</v>
      </c>
      <c r="B25" t="s">
        <v>9</v>
      </c>
      <c r="C25">
        <v>1986</v>
      </c>
      <c r="D25" t="s">
        <v>7</v>
      </c>
      <c r="F25" t="str">
        <v>Paraguay</v>
      </c>
      <c r="G25">
        <f t="shared" si="0"/>
        <v>14</v>
      </c>
    </row>
    <row r="26" spans="1:7" x14ac:dyDescent="0.3">
      <c r="A26">
        <v>41</v>
      </c>
      <c r="B26" t="s">
        <v>9</v>
      </c>
      <c r="C26">
        <v>1988</v>
      </c>
      <c r="D26" t="s">
        <v>7</v>
      </c>
      <c r="F26" t="str">
        <v>Chile</v>
      </c>
      <c r="G26">
        <f t="shared" si="0"/>
        <v>5</v>
      </c>
    </row>
    <row r="27" spans="1:7" x14ac:dyDescent="0.3">
      <c r="A27">
        <v>41</v>
      </c>
      <c r="B27" t="s">
        <v>9</v>
      </c>
      <c r="C27">
        <v>1988</v>
      </c>
      <c r="D27" t="s">
        <v>7</v>
      </c>
      <c r="F27" t="str">
        <v>Argentina</v>
      </c>
      <c r="G27">
        <f t="shared" si="0"/>
        <v>24</v>
      </c>
    </row>
    <row r="28" spans="1:7" x14ac:dyDescent="0.3">
      <c r="A28">
        <v>41</v>
      </c>
      <c r="B28" t="s">
        <v>9</v>
      </c>
      <c r="C28">
        <v>1989</v>
      </c>
      <c r="D28" t="s">
        <v>8</v>
      </c>
      <c r="F28" t="str">
        <v>Uruguay</v>
      </c>
      <c r="G28">
        <f t="shared" si="0"/>
        <v>3</v>
      </c>
    </row>
    <row r="29" spans="1:7" x14ac:dyDescent="0.3">
      <c r="A29">
        <v>41</v>
      </c>
      <c r="B29" t="s">
        <v>9</v>
      </c>
      <c r="C29">
        <v>1990</v>
      </c>
      <c r="D29" t="s">
        <v>7</v>
      </c>
      <c r="F29" t="str">
        <v>Luxembourg</v>
      </c>
      <c r="G29">
        <f t="shared" si="0"/>
        <v>1</v>
      </c>
    </row>
    <row r="30" spans="1:7" x14ac:dyDescent="0.3">
      <c r="A30">
        <v>41</v>
      </c>
      <c r="B30" t="s">
        <v>9</v>
      </c>
      <c r="C30">
        <v>1991</v>
      </c>
      <c r="D30" t="s">
        <v>8</v>
      </c>
      <c r="F30" t="str">
        <v>Spain</v>
      </c>
      <c r="G30">
        <f t="shared" si="0"/>
        <v>4</v>
      </c>
    </row>
    <row r="31" spans="1:7" x14ac:dyDescent="0.3">
      <c r="A31">
        <v>41</v>
      </c>
      <c r="B31" t="s">
        <v>9</v>
      </c>
      <c r="C31">
        <v>1991</v>
      </c>
      <c r="D31" t="s">
        <v>7</v>
      </c>
      <c r="F31" t="str">
        <v>Portugal</v>
      </c>
      <c r="G31">
        <f t="shared" si="0"/>
        <v>9</v>
      </c>
    </row>
    <row r="32" spans="1:7" x14ac:dyDescent="0.3">
      <c r="A32">
        <v>41</v>
      </c>
      <c r="B32" t="s">
        <v>9</v>
      </c>
      <c r="C32">
        <v>1994</v>
      </c>
      <c r="D32" t="s">
        <v>7</v>
      </c>
      <c r="F32" t="str">
        <v>German Democratic Republic</v>
      </c>
      <c r="G32">
        <f t="shared" si="0"/>
        <v>4</v>
      </c>
    </row>
    <row r="33" spans="1:7" x14ac:dyDescent="0.3">
      <c r="A33">
        <v>41</v>
      </c>
      <c r="B33" t="s">
        <v>9</v>
      </c>
      <c r="C33">
        <v>2000</v>
      </c>
      <c r="D33" t="s">
        <v>8</v>
      </c>
      <c r="F33" t="str">
        <v>Poland</v>
      </c>
      <c r="G33">
        <f t="shared" si="0"/>
        <v>2</v>
      </c>
    </row>
    <row r="34" spans="1:7" x14ac:dyDescent="0.3">
      <c r="A34">
        <v>41</v>
      </c>
      <c r="B34" t="s">
        <v>9</v>
      </c>
      <c r="C34">
        <v>2004</v>
      </c>
      <c r="D34" t="s">
        <v>7</v>
      </c>
      <c r="F34" t="str">
        <v>Hungary</v>
      </c>
      <c r="G34">
        <f t="shared" si="0"/>
        <v>6</v>
      </c>
    </row>
    <row r="35" spans="1:7" x14ac:dyDescent="0.3">
      <c r="A35">
        <v>42</v>
      </c>
      <c r="B35" t="s">
        <v>10</v>
      </c>
      <c r="C35">
        <v>1949</v>
      </c>
      <c r="D35" t="s">
        <v>8</v>
      </c>
      <c r="F35" t="str">
        <v>Czechoslovakia</v>
      </c>
      <c r="G35">
        <f t="shared" si="0"/>
        <v>8</v>
      </c>
    </row>
    <row r="36" spans="1:7" x14ac:dyDescent="0.3">
      <c r="A36">
        <v>42</v>
      </c>
      <c r="B36" t="s">
        <v>10</v>
      </c>
      <c r="C36">
        <v>1959</v>
      </c>
      <c r="D36" t="s">
        <v>8</v>
      </c>
      <c r="F36" t="str">
        <v>Italy</v>
      </c>
      <c r="G36">
        <f t="shared" si="0"/>
        <v>2</v>
      </c>
    </row>
    <row r="37" spans="1:7" x14ac:dyDescent="0.3">
      <c r="A37">
        <v>42</v>
      </c>
      <c r="B37" t="s">
        <v>10</v>
      </c>
      <c r="C37">
        <v>1961</v>
      </c>
      <c r="D37" t="s">
        <v>8</v>
      </c>
      <c r="F37" t="str">
        <v>Albania</v>
      </c>
      <c r="G37">
        <f t="shared" si="0"/>
        <v>2</v>
      </c>
    </row>
    <row r="38" spans="1:7" x14ac:dyDescent="0.3">
      <c r="A38">
        <v>42</v>
      </c>
      <c r="B38" t="s">
        <v>10</v>
      </c>
      <c r="C38">
        <v>1962</v>
      </c>
      <c r="D38" t="s">
        <v>7</v>
      </c>
      <c r="F38" t="str">
        <v>Serbia</v>
      </c>
      <c r="G38">
        <f t="shared" si="0"/>
        <v>1</v>
      </c>
    </row>
    <row r="39" spans="1:7" x14ac:dyDescent="0.3">
      <c r="A39">
        <v>42</v>
      </c>
      <c r="B39" t="s">
        <v>10</v>
      </c>
      <c r="C39">
        <v>1962</v>
      </c>
      <c r="D39" t="s">
        <v>7</v>
      </c>
      <c r="F39" t="str">
        <v>Montenegro</v>
      </c>
      <c r="G39">
        <f t="shared" si="0"/>
        <v>1</v>
      </c>
    </row>
    <row r="40" spans="1:7" x14ac:dyDescent="0.3">
      <c r="A40">
        <v>42</v>
      </c>
      <c r="B40" t="s">
        <v>10</v>
      </c>
      <c r="C40">
        <v>1963</v>
      </c>
      <c r="D40" t="s">
        <v>7</v>
      </c>
      <c r="F40" t="str">
        <v>Greece</v>
      </c>
      <c r="G40">
        <f t="shared" si="0"/>
        <v>6</v>
      </c>
    </row>
    <row r="41" spans="1:7" x14ac:dyDescent="0.3">
      <c r="A41">
        <v>42</v>
      </c>
      <c r="B41" t="s">
        <v>10</v>
      </c>
      <c r="C41">
        <v>1965</v>
      </c>
      <c r="D41" t="s">
        <v>7</v>
      </c>
      <c r="F41" t="str">
        <v>Cyprus</v>
      </c>
      <c r="G41">
        <f t="shared" si="0"/>
        <v>1</v>
      </c>
    </row>
    <row r="42" spans="1:7" x14ac:dyDescent="0.3">
      <c r="A42">
        <v>42</v>
      </c>
      <c r="B42" t="s">
        <v>10</v>
      </c>
      <c r="C42">
        <v>1965</v>
      </c>
      <c r="D42" t="s">
        <v>7</v>
      </c>
      <c r="F42" t="str">
        <v>Bulgaria</v>
      </c>
      <c r="G42">
        <f t="shared" si="0"/>
        <v>1</v>
      </c>
    </row>
    <row r="43" spans="1:7" x14ac:dyDescent="0.3">
      <c r="A43">
        <v>42</v>
      </c>
      <c r="B43" t="s">
        <v>10</v>
      </c>
      <c r="C43">
        <v>1965</v>
      </c>
      <c r="D43" t="s">
        <v>8</v>
      </c>
      <c r="F43" t="str">
        <v>Rumania</v>
      </c>
      <c r="G43">
        <f t="shared" si="0"/>
        <v>3</v>
      </c>
    </row>
    <row r="44" spans="1:7" x14ac:dyDescent="0.3">
      <c r="A44">
        <v>51</v>
      </c>
      <c r="B44" t="s">
        <v>11</v>
      </c>
      <c r="C44">
        <v>1980</v>
      </c>
      <c r="D44" t="s">
        <v>5</v>
      </c>
      <c r="F44" t="str">
        <v>USSR</v>
      </c>
      <c r="G44">
        <f t="shared" si="0"/>
        <v>2</v>
      </c>
    </row>
    <row r="45" spans="1:7" x14ac:dyDescent="0.3">
      <c r="A45">
        <v>52</v>
      </c>
      <c r="B45" t="s">
        <v>12</v>
      </c>
      <c r="C45">
        <v>1970</v>
      </c>
      <c r="D45" t="s">
        <v>8</v>
      </c>
      <c r="F45" t="str">
        <v>Ukraine</v>
      </c>
      <c r="G45">
        <f t="shared" si="0"/>
        <v>1</v>
      </c>
    </row>
    <row r="46" spans="1:7" x14ac:dyDescent="0.3">
      <c r="A46">
        <v>52</v>
      </c>
      <c r="B46" t="s">
        <v>12</v>
      </c>
      <c r="C46">
        <v>1990</v>
      </c>
      <c r="D46" t="s">
        <v>8</v>
      </c>
      <c r="F46" t="str">
        <v>Armenia</v>
      </c>
      <c r="G46">
        <f t="shared" si="0"/>
        <v>1</v>
      </c>
    </row>
    <row r="47" spans="1:7" x14ac:dyDescent="0.3">
      <c r="A47">
        <v>54</v>
      </c>
      <c r="B47" t="s">
        <v>13</v>
      </c>
      <c r="C47">
        <v>1981</v>
      </c>
      <c r="D47" t="s">
        <v>8</v>
      </c>
      <c r="F47" t="str">
        <v>Georgia</v>
      </c>
      <c r="G47">
        <f t="shared" si="0"/>
        <v>4</v>
      </c>
    </row>
    <row r="48" spans="1:7" x14ac:dyDescent="0.3">
      <c r="A48">
        <v>55</v>
      </c>
      <c r="B48" t="s">
        <v>14</v>
      </c>
      <c r="C48">
        <v>1979</v>
      </c>
      <c r="D48" t="s">
        <v>7</v>
      </c>
      <c r="F48" t="str">
        <v>Azerbaijan</v>
      </c>
      <c r="G48">
        <f t="shared" si="0"/>
        <v>5</v>
      </c>
    </row>
    <row r="49" spans="1:7" x14ac:dyDescent="0.3">
      <c r="A49">
        <v>55</v>
      </c>
      <c r="B49" t="s">
        <v>14</v>
      </c>
      <c r="C49">
        <v>1983</v>
      </c>
      <c r="D49" t="s">
        <v>7</v>
      </c>
      <c r="F49" t="str">
        <v>Russia</v>
      </c>
      <c r="G49">
        <f t="shared" si="0"/>
        <v>2</v>
      </c>
    </row>
    <row r="50" spans="1:7" x14ac:dyDescent="0.3">
      <c r="A50">
        <v>55</v>
      </c>
      <c r="B50" t="s">
        <v>14</v>
      </c>
      <c r="C50">
        <v>1983</v>
      </c>
      <c r="D50" t="s">
        <v>7</v>
      </c>
      <c r="F50" t="str">
        <v>Sao Tome and Principe</v>
      </c>
      <c r="G50">
        <f t="shared" si="0"/>
        <v>2</v>
      </c>
    </row>
    <row r="51" spans="1:7" x14ac:dyDescent="0.3">
      <c r="A51">
        <v>55</v>
      </c>
      <c r="B51" t="s">
        <v>14</v>
      </c>
      <c r="C51">
        <v>1983</v>
      </c>
      <c r="D51" t="s">
        <v>7</v>
      </c>
      <c r="F51" t="str">
        <v>Guinea-Bissau</v>
      </c>
      <c r="G51">
        <f t="shared" si="0"/>
        <v>13</v>
      </c>
    </row>
    <row r="52" spans="1:7" x14ac:dyDescent="0.3">
      <c r="A52">
        <v>70</v>
      </c>
      <c r="B52" t="s">
        <v>15</v>
      </c>
      <c r="C52">
        <v>1971</v>
      </c>
      <c r="D52" t="s">
        <v>5</v>
      </c>
      <c r="F52" t="str">
        <v>Equatorial Guinea</v>
      </c>
      <c r="G52">
        <f t="shared" si="0"/>
        <v>4</v>
      </c>
    </row>
    <row r="53" spans="1:7" x14ac:dyDescent="0.3">
      <c r="A53">
        <v>90</v>
      </c>
      <c r="B53" t="s">
        <v>16</v>
      </c>
      <c r="C53">
        <v>1946</v>
      </c>
      <c r="D53" t="s">
        <v>8</v>
      </c>
      <c r="F53" t="str">
        <v>Gambia</v>
      </c>
      <c r="G53">
        <f t="shared" si="0"/>
        <v>5</v>
      </c>
    </row>
    <row r="54" spans="1:7" x14ac:dyDescent="0.3">
      <c r="A54">
        <v>90</v>
      </c>
      <c r="B54" t="s">
        <v>16</v>
      </c>
      <c r="C54">
        <v>1949</v>
      </c>
      <c r="D54" t="s">
        <v>8</v>
      </c>
      <c r="F54" t="str">
        <v>Mali</v>
      </c>
      <c r="G54">
        <f t="shared" si="0"/>
        <v>10</v>
      </c>
    </row>
    <row r="55" spans="1:7" x14ac:dyDescent="0.3">
      <c r="A55">
        <v>90</v>
      </c>
      <c r="B55" t="s">
        <v>16</v>
      </c>
      <c r="C55">
        <v>1950</v>
      </c>
      <c r="D55" t="s">
        <v>8</v>
      </c>
      <c r="F55" t="str">
        <v>Senegal</v>
      </c>
      <c r="G55">
        <f t="shared" si="0"/>
        <v>1</v>
      </c>
    </row>
    <row r="56" spans="1:7" x14ac:dyDescent="0.3">
      <c r="A56">
        <v>90</v>
      </c>
      <c r="B56" t="s">
        <v>16</v>
      </c>
      <c r="C56">
        <v>1954</v>
      </c>
      <c r="D56" t="s">
        <v>7</v>
      </c>
      <c r="F56" t="str">
        <v>Benin</v>
      </c>
      <c r="G56">
        <f t="shared" si="0"/>
        <v>10</v>
      </c>
    </row>
    <row r="57" spans="1:7" x14ac:dyDescent="0.3">
      <c r="A57">
        <v>90</v>
      </c>
      <c r="B57" t="s">
        <v>16</v>
      </c>
      <c r="C57">
        <v>1954</v>
      </c>
      <c r="D57" t="s">
        <v>7</v>
      </c>
      <c r="F57" t="str">
        <v>Mauritania</v>
      </c>
      <c r="G57">
        <f t="shared" si="0"/>
        <v>12</v>
      </c>
    </row>
    <row r="58" spans="1:7" x14ac:dyDescent="0.3">
      <c r="A58">
        <v>90</v>
      </c>
      <c r="B58" t="s">
        <v>16</v>
      </c>
      <c r="C58">
        <v>1955</v>
      </c>
      <c r="D58" t="s">
        <v>8</v>
      </c>
      <c r="F58" t="str">
        <v>Niger</v>
      </c>
      <c r="G58">
        <f t="shared" si="0"/>
        <v>9</v>
      </c>
    </row>
    <row r="59" spans="1:7" x14ac:dyDescent="0.3">
      <c r="A59">
        <v>90</v>
      </c>
      <c r="B59" t="s">
        <v>16</v>
      </c>
      <c r="C59">
        <v>1955</v>
      </c>
      <c r="D59" t="s">
        <v>5</v>
      </c>
      <c r="F59" t="str">
        <v>Cote d'Ivoire</v>
      </c>
      <c r="G59">
        <f t="shared" si="0"/>
        <v>7</v>
      </c>
    </row>
    <row r="60" spans="1:7" x14ac:dyDescent="0.3">
      <c r="A60">
        <v>90</v>
      </c>
      <c r="B60" t="s">
        <v>16</v>
      </c>
      <c r="C60">
        <v>1957</v>
      </c>
      <c r="D60" t="s">
        <v>7</v>
      </c>
      <c r="F60" t="str">
        <v>Guinea</v>
      </c>
      <c r="G60">
        <f t="shared" si="0"/>
        <v>9</v>
      </c>
    </row>
    <row r="61" spans="1:7" x14ac:dyDescent="0.3">
      <c r="A61">
        <v>90</v>
      </c>
      <c r="B61" t="s">
        <v>16</v>
      </c>
      <c r="C61">
        <v>1960</v>
      </c>
      <c r="D61" t="s">
        <v>8</v>
      </c>
      <c r="F61" t="str">
        <v>Burkina Faso</v>
      </c>
      <c r="G61">
        <f t="shared" si="0"/>
        <v>10</v>
      </c>
    </row>
    <row r="62" spans="1:7" x14ac:dyDescent="0.3">
      <c r="A62">
        <v>90</v>
      </c>
      <c r="B62" t="s">
        <v>16</v>
      </c>
      <c r="C62">
        <v>1962</v>
      </c>
      <c r="D62" t="s">
        <v>8</v>
      </c>
      <c r="F62" t="str">
        <v>Liberia</v>
      </c>
      <c r="G62">
        <f t="shared" si="0"/>
        <v>13</v>
      </c>
    </row>
    <row r="63" spans="1:7" x14ac:dyDescent="0.3">
      <c r="A63">
        <v>90</v>
      </c>
      <c r="B63" t="s">
        <v>16</v>
      </c>
      <c r="C63">
        <v>1963</v>
      </c>
      <c r="D63" t="s">
        <v>7</v>
      </c>
      <c r="F63" t="str">
        <v>Sierra Leone</v>
      </c>
      <c r="G63">
        <f t="shared" si="0"/>
        <v>14</v>
      </c>
    </row>
    <row r="64" spans="1:7" x14ac:dyDescent="0.3">
      <c r="A64">
        <v>90</v>
      </c>
      <c r="B64" t="s">
        <v>16</v>
      </c>
      <c r="C64">
        <v>1982</v>
      </c>
      <c r="D64" t="s">
        <v>7</v>
      </c>
      <c r="F64" t="str">
        <v>Ghana</v>
      </c>
      <c r="G64">
        <f t="shared" si="0"/>
        <v>13</v>
      </c>
    </row>
    <row r="65" spans="1:7" x14ac:dyDescent="0.3">
      <c r="A65">
        <v>90</v>
      </c>
      <c r="B65" t="s">
        <v>16</v>
      </c>
      <c r="C65">
        <v>1982</v>
      </c>
      <c r="D65" t="s">
        <v>5</v>
      </c>
      <c r="F65" t="str">
        <v>Togo</v>
      </c>
      <c r="G65">
        <f t="shared" si="0"/>
        <v>15</v>
      </c>
    </row>
    <row r="66" spans="1:7" x14ac:dyDescent="0.3">
      <c r="A66">
        <v>90</v>
      </c>
      <c r="B66" t="s">
        <v>16</v>
      </c>
      <c r="C66">
        <v>1983</v>
      </c>
      <c r="D66" t="s">
        <v>7</v>
      </c>
      <c r="F66" t="str">
        <v>Cameroon</v>
      </c>
      <c r="G66">
        <f t="shared" si="0"/>
        <v>1</v>
      </c>
    </row>
    <row r="67" spans="1:7" x14ac:dyDescent="0.3">
      <c r="A67">
        <v>90</v>
      </c>
      <c r="B67" t="s">
        <v>16</v>
      </c>
      <c r="C67">
        <v>1988</v>
      </c>
      <c r="D67" t="s">
        <v>8</v>
      </c>
      <c r="F67" t="str">
        <v>Nigeria</v>
      </c>
      <c r="G67">
        <f t="shared" ref="G67:G95" si="1">COUNTIF(B67:B1009,F67)</f>
        <v>15</v>
      </c>
    </row>
    <row r="68" spans="1:7" x14ac:dyDescent="0.3">
      <c r="A68">
        <v>90</v>
      </c>
      <c r="B68" t="s">
        <v>16</v>
      </c>
      <c r="C68">
        <v>1989</v>
      </c>
      <c r="D68" t="s">
        <v>8</v>
      </c>
      <c r="F68" t="str">
        <v>Democratic Republic of the Congo</v>
      </c>
      <c r="G68">
        <f t="shared" si="1"/>
        <v>9</v>
      </c>
    </row>
    <row r="69" spans="1:7" x14ac:dyDescent="0.3">
      <c r="A69">
        <v>90</v>
      </c>
      <c r="B69" t="s">
        <v>16</v>
      </c>
      <c r="C69">
        <v>1993</v>
      </c>
      <c r="D69" t="s">
        <v>8</v>
      </c>
      <c r="F69" t="str">
        <v>Gabon</v>
      </c>
      <c r="G69">
        <f t="shared" si="1"/>
        <v>3</v>
      </c>
    </row>
    <row r="70" spans="1:7" x14ac:dyDescent="0.3">
      <c r="A70">
        <v>91</v>
      </c>
      <c r="B70" t="s">
        <v>17</v>
      </c>
      <c r="C70">
        <v>2009</v>
      </c>
      <c r="D70" t="s">
        <v>7</v>
      </c>
      <c r="F70" t="str">
        <v>Central African Republic</v>
      </c>
      <c r="G70">
        <f t="shared" si="1"/>
        <v>9</v>
      </c>
    </row>
    <row r="71" spans="1:7" x14ac:dyDescent="0.3">
      <c r="A71">
        <v>91</v>
      </c>
      <c r="B71" t="s">
        <v>17</v>
      </c>
      <c r="C71">
        <v>1956</v>
      </c>
      <c r="D71" t="s">
        <v>8</v>
      </c>
      <c r="F71" t="str">
        <v>Chad</v>
      </c>
      <c r="G71">
        <f t="shared" si="1"/>
        <v>14</v>
      </c>
    </row>
    <row r="72" spans="1:7" x14ac:dyDescent="0.3">
      <c r="A72">
        <v>91</v>
      </c>
      <c r="B72" t="s">
        <v>17</v>
      </c>
      <c r="C72">
        <v>1956</v>
      </c>
      <c r="D72" t="s">
        <v>7</v>
      </c>
      <c r="F72" t="str">
        <v>Congo</v>
      </c>
      <c r="G72">
        <f t="shared" si="1"/>
        <v>15</v>
      </c>
    </row>
    <row r="73" spans="1:7" x14ac:dyDescent="0.3">
      <c r="A73">
        <v>91</v>
      </c>
      <c r="B73" t="s">
        <v>17</v>
      </c>
      <c r="C73">
        <v>1957</v>
      </c>
      <c r="D73" t="s">
        <v>7</v>
      </c>
      <c r="F73" t="str">
        <v>Uganda</v>
      </c>
      <c r="G73">
        <f t="shared" si="1"/>
        <v>12</v>
      </c>
    </row>
    <row r="74" spans="1:7" x14ac:dyDescent="0.3">
      <c r="A74">
        <v>91</v>
      </c>
      <c r="B74" t="s">
        <v>17</v>
      </c>
      <c r="C74">
        <v>1959</v>
      </c>
      <c r="D74" t="s">
        <v>8</v>
      </c>
      <c r="F74" t="str">
        <v>Kenya</v>
      </c>
      <c r="G74">
        <f t="shared" si="1"/>
        <v>1</v>
      </c>
    </row>
    <row r="75" spans="1:7" x14ac:dyDescent="0.3">
      <c r="A75">
        <v>91</v>
      </c>
      <c r="B75" t="s">
        <v>17</v>
      </c>
      <c r="C75">
        <v>1963</v>
      </c>
      <c r="D75" t="s">
        <v>7</v>
      </c>
      <c r="F75" t="str">
        <v>Tanzania</v>
      </c>
      <c r="G75">
        <f t="shared" si="1"/>
        <v>3</v>
      </c>
    </row>
    <row r="76" spans="1:7" x14ac:dyDescent="0.3">
      <c r="A76">
        <v>91</v>
      </c>
      <c r="B76" t="s">
        <v>17</v>
      </c>
      <c r="C76">
        <v>1972</v>
      </c>
      <c r="D76" t="s">
        <v>7</v>
      </c>
      <c r="F76" t="str">
        <v>Burundi</v>
      </c>
      <c r="G76">
        <f t="shared" si="1"/>
        <v>15</v>
      </c>
    </row>
    <row r="77" spans="1:7" x14ac:dyDescent="0.3">
      <c r="A77">
        <v>91</v>
      </c>
      <c r="B77" t="s">
        <v>17</v>
      </c>
      <c r="C77">
        <v>1975</v>
      </c>
      <c r="D77" t="s">
        <v>7</v>
      </c>
      <c r="F77" t="str">
        <v>Rwanda</v>
      </c>
      <c r="G77">
        <f t="shared" si="1"/>
        <v>3</v>
      </c>
    </row>
    <row r="78" spans="1:7" x14ac:dyDescent="0.3">
      <c r="A78">
        <v>91</v>
      </c>
      <c r="B78" t="s">
        <v>17</v>
      </c>
      <c r="C78">
        <v>1977</v>
      </c>
      <c r="D78" t="s">
        <v>8</v>
      </c>
      <c r="F78" t="str">
        <v>Somalia</v>
      </c>
      <c r="G78">
        <f t="shared" si="1"/>
        <v>7</v>
      </c>
    </row>
    <row r="79" spans="1:7" x14ac:dyDescent="0.3">
      <c r="A79">
        <v>91</v>
      </c>
      <c r="B79" t="s">
        <v>17</v>
      </c>
      <c r="C79">
        <v>1978</v>
      </c>
      <c r="D79" t="s">
        <v>7</v>
      </c>
      <c r="F79" t="str">
        <v>Djibouti</v>
      </c>
      <c r="G79">
        <f t="shared" si="1"/>
        <v>1</v>
      </c>
    </row>
    <row r="80" spans="1:7" x14ac:dyDescent="0.3">
      <c r="A80">
        <v>92</v>
      </c>
      <c r="B80" t="s">
        <v>18</v>
      </c>
      <c r="C80">
        <v>1948</v>
      </c>
      <c r="D80" t="s">
        <v>7</v>
      </c>
      <c r="F80" t="str">
        <v>Ethiopia</v>
      </c>
      <c r="G80">
        <f t="shared" si="1"/>
        <v>10</v>
      </c>
    </row>
    <row r="81" spans="1:7" x14ac:dyDescent="0.3">
      <c r="A81">
        <v>92</v>
      </c>
      <c r="B81" t="s">
        <v>18</v>
      </c>
      <c r="C81">
        <v>1949</v>
      </c>
      <c r="D81" t="s">
        <v>7</v>
      </c>
      <c r="F81" t="str">
        <v>Eritrea</v>
      </c>
      <c r="G81">
        <f t="shared" si="1"/>
        <v>1</v>
      </c>
    </row>
    <row r="82" spans="1:7" x14ac:dyDescent="0.3">
      <c r="A82">
        <v>92</v>
      </c>
      <c r="B82" t="s">
        <v>18</v>
      </c>
      <c r="C82">
        <v>1952</v>
      </c>
      <c r="D82" t="s">
        <v>5</v>
      </c>
      <c r="F82" t="str">
        <v>Angola</v>
      </c>
      <c r="G82">
        <f t="shared" si="1"/>
        <v>2</v>
      </c>
    </row>
    <row r="83" spans="1:7" x14ac:dyDescent="0.3">
      <c r="A83">
        <v>92</v>
      </c>
      <c r="B83" t="s">
        <v>18</v>
      </c>
      <c r="C83">
        <v>1960</v>
      </c>
      <c r="D83" t="s">
        <v>7</v>
      </c>
      <c r="F83" t="str">
        <v>Mozambique</v>
      </c>
      <c r="G83">
        <f t="shared" si="1"/>
        <v>2</v>
      </c>
    </row>
    <row r="84" spans="1:7" x14ac:dyDescent="0.3">
      <c r="A84">
        <v>92</v>
      </c>
      <c r="B84" t="s">
        <v>18</v>
      </c>
      <c r="C84">
        <v>1961</v>
      </c>
      <c r="D84" t="s">
        <v>7</v>
      </c>
      <c r="F84" t="str">
        <v>Zambia</v>
      </c>
      <c r="G84">
        <f t="shared" si="1"/>
        <v>5</v>
      </c>
    </row>
    <row r="85" spans="1:7" x14ac:dyDescent="0.3">
      <c r="A85">
        <v>92</v>
      </c>
      <c r="B85" t="s">
        <v>18</v>
      </c>
      <c r="C85">
        <v>1972</v>
      </c>
      <c r="D85" t="s">
        <v>8</v>
      </c>
      <c r="F85" t="str">
        <v>Zimbabwe</v>
      </c>
      <c r="G85">
        <f t="shared" si="1"/>
        <v>5</v>
      </c>
    </row>
    <row r="86" spans="1:7" x14ac:dyDescent="0.3">
      <c r="A86">
        <v>92</v>
      </c>
      <c r="B86" t="s">
        <v>18</v>
      </c>
      <c r="C86">
        <v>1979</v>
      </c>
      <c r="D86" t="s">
        <v>7</v>
      </c>
      <c r="F86" t="str">
        <v>Malawi</v>
      </c>
      <c r="G86">
        <f t="shared" si="1"/>
        <v>1</v>
      </c>
    </row>
    <row r="87" spans="1:7" x14ac:dyDescent="0.3">
      <c r="A87">
        <v>92</v>
      </c>
      <c r="B87" t="s">
        <v>18</v>
      </c>
      <c r="C87">
        <v>1980</v>
      </c>
      <c r="D87" t="s">
        <v>7</v>
      </c>
      <c r="F87" t="str">
        <v>Lesotho</v>
      </c>
      <c r="G87">
        <f t="shared" si="1"/>
        <v>10</v>
      </c>
    </row>
    <row r="88" spans="1:7" x14ac:dyDescent="0.3">
      <c r="A88">
        <v>93</v>
      </c>
      <c r="B88" t="s">
        <v>19</v>
      </c>
      <c r="C88">
        <v>1947</v>
      </c>
      <c r="D88" t="s">
        <v>7</v>
      </c>
      <c r="F88" t="str">
        <v>Swaziland</v>
      </c>
      <c r="G88">
        <f t="shared" si="1"/>
        <v>3</v>
      </c>
    </row>
    <row r="89" spans="1:7" x14ac:dyDescent="0.3">
      <c r="A89">
        <v>93</v>
      </c>
      <c r="B89" t="s">
        <v>19</v>
      </c>
      <c r="C89">
        <v>1957</v>
      </c>
      <c r="D89" t="s">
        <v>5</v>
      </c>
      <c r="F89" t="str">
        <v>Madagascar</v>
      </c>
      <c r="G89">
        <f t="shared" si="1"/>
        <v>10</v>
      </c>
    </row>
    <row r="90" spans="1:7" x14ac:dyDescent="0.3">
      <c r="A90">
        <v>93</v>
      </c>
      <c r="B90" t="s">
        <v>19</v>
      </c>
      <c r="C90">
        <v>1967</v>
      </c>
      <c r="D90" t="s">
        <v>8</v>
      </c>
      <c r="F90" t="str">
        <v>Comoros</v>
      </c>
      <c r="G90">
        <f t="shared" si="1"/>
        <v>9</v>
      </c>
    </row>
    <row r="91" spans="1:7" x14ac:dyDescent="0.3">
      <c r="A91">
        <v>93</v>
      </c>
      <c r="B91" t="s">
        <v>19</v>
      </c>
      <c r="C91">
        <v>1978</v>
      </c>
      <c r="D91" t="s">
        <v>8</v>
      </c>
      <c r="F91" t="str">
        <v>Seychelles</v>
      </c>
      <c r="G91">
        <f t="shared" si="1"/>
        <v>3</v>
      </c>
    </row>
    <row r="92" spans="1:7" x14ac:dyDescent="0.3">
      <c r="A92">
        <v>93</v>
      </c>
      <c r="B92" t="s">
        <v>19</v>
      </c>
      <c r="C92">
        <v>1979</v>
      </c>
      <c r="D92" t="s">
        <v>7</v>
      </c>
      <c r="F92" t="str">
        <v>Morocco</v>
      </c>
      <c r="G92">
        <f t="shared" si="1"/>
        <v>3</v>
      </c>
    </row>
    <row r="93" spans="1:7" x14ac:dyDescent="0.3">
      <c r="A93">
        <v>93</v>
      </c>
      <c r="B93" t="s">
        <v>19</v>
      </c>
      <c r="C93">
        <v>1980</v>
      </c>
      <c r="D93" t="s">
        <v>8</v>
      </c>
      <c r="F93" t="str">
        <v>Algeria</v>
      </c>
      <c r="G93">
        <f t="shared" si="1"/>
        <v>9</v>
      </c>
    </row>
    <row r="94" spans="1:7" x14ac:dyDescent="0.3">
      <c r="A94">
        <v>94</v>
      </c>
      <c r="B94" t="s">
        <v>20</v>
      </c>
      <c r="C94">
        <v>1946</v>
      </c>
      <c r="D94" t="s">
        <v>8</v>
      </c>
      <c r="F94" t="str">
        <v>Tunisia</v>
      </c>
      <c r="G94">
        <f t="shared" si="1"/>
        <v>5</v>
      </c>
    </row>
    <row r="95" spans="1:7" x14ac:dyDescent="0.3">
      <c r="A95">
        <v>94</v>
      </c>
      <c r="B95" t="s">
        <v>20</v>
      </c>
      <c r="C95">
        <v>1948</v>
      </c>
      <c r="D95" t="s">
        <v>7</v>
      </c>
      <c r="F95" t="str">
        <v>Libya</v>
      </c>
      <c r="G95">
        <f t="shared" si="1"/>
        <v>8</v>
      </c>
    </row>
    <row r="96" spans="1:7" x14ac:dyDescent="0.3">
      <c r="A96">
        <v>94</v>
      </c>
      <c r="B96" t="s">
        <v>20</v>
      </c>
      <c r="C96">
        <v>1948</v>
      </c>
      <c r="D96" t="s">
        <v>7</v>
      </c>
      <c r="F96" t="str">
        <v>Sudan</v>
      </c>
      <c r="G96">
        <f>COUNTIF(B96:B1038,F96)</f>
        <v>28</v>
      </c>
    </row>
    <row r="97" spans="1:7" x14ac:dyDescent="0.3">
      <c r="A97">
        <v>94</v>
      </c>
      <c r="B97" t="s">
        <v>20</v>
      </c>
      <c r="C97">
        <v>1948</v>
      </c>
      <c r="D97" t="s">
        <v>8</v>
      </c>
      <c r="F97" t="str">
        <v>South Sudan</v>
      </c>
      <c r="G97">
        <f t="shared" ref="G97:G134" si="2">COUNTIF(B97:B1039,F97)</f>
        <v>1</v>
      </c>
    </row>
    <row r="98" spans="1:7" x14ac:dyDescent="0.3">
      <c r="A98">
        <v>94</v>
      </c>
      <c r="B98" t="s">
        <v>20</v>
      </c>
      <c r="C98">
        <v>1954</v>
      </c>
      <c r="D98" t="s">
        <v>8</v>
      </c>
      <c r="F98" t="str">
        <v>Iran</v>
      </c>
      <c r="G98">
        <f t="shared" si="2"/>
        <v>9</v>
      </c>
    </row>
    <row r="99" spans="1:7" x14ac:dyDescent="0.3">
      <c r="A99">
        <v>95</v>
      </c>
      <c r="B99" t="s">
        <v>21</v>
      </c>
      <c r="C99">
        <v>1949</v>
      </c>
      <c r="D99" t="s">
        <v>7</v>
      </c>
      <c r="F99" t="str">
        <v>Turkey</v>
      </c>
      <c r="G99">
        <f t="shared" si="2"/>
        <v>8</v>
      </c>
    </row>
    <row r="100" spans="1:7" x14ac:dyDescent="0.3">
      <c r="A100">
        <v>95</v>
      </c>
      <c r="B100" t="s">
        <v>21</v>
      </c>
      <c r="C100">
        <v>1951</v>
      </c>
      <c r="D100" t="s">
        <v>7</v>
      </c>
      <c r="F100" t="str">
        <v>Iraq</v>
      </c>
      <c r="G100">
        <f t="shared" si="2"/>
        <v>17</v>
      </c>
    </row>
    <row r="101" spans="1:7" x14ac:dyDescent="0.3">
      <c r="A101">
        <v>95</v>
      </c>
      <c r="B101" t="s">
        <v>21</v>
      </c>
      <c r="C101">
        <v>1959</v>
      </c>
      <c r="D101" t="s">
        <v>8</v>
      </c>
      <c r="F101" t="str">
        <v>Egypt</v>
      </c>
      <c r="G101">
        <f t="shared" si="2"/>
        <v>13</v>
      </c>
    </row>
    <row r="102" spans="1:7" x14ac:dyDescent="0.3">
      <c r="A102">
        <v>95</v>
      </c>
      <c r="B102" t="s">
        <v>21</v>
      </c>
      <c r="C102">
        <v>1968</v>
      </c>
      <c r="D102" t="s">
        <v>7</v>
      </c>
      <c r="F102" t="str">
        <v>Syria</v>
      </c>
      <c r="G102">
        <f t="shared" si="2"/>
        <v>21</v>
      </c>
    </row>
    <row r="103" spans="1:7" x14ac:dyDescent="0.3">
      <c r="A103">
        <v>95</v>
      </c>
      <c r="B103" t="s">
        <v>21</v>
      </c>
      <c r="C103">
        <v>1969</v>
      </c>
      <c r="D103" t="s">
        <v>7</v>
      </c>
      <c r="F103" t="str">
        <v>Lebanon</v>
      </c>
      <c r="G103">
        <f t="shared" si="2"/>
        <v>3</v>
      </c>
    </row>
    <row r="104" spans="1:7" x14ac:dyDescent="0.3">
      <c r="A104">
        <v>95</v>
      </c>
      <c r="B104" t="s">
        <v>21</v>
      </c>
      <c r="C104">
        <v>1969</v>
      </c>
      <c r="D104" t="s">
        <v>7</v>
      </c>
      <c r="F104" t="str">
        <v>Jordan</v>
      </c>
      <c r="G104">
        <f t="shared" si="2"/>
        <v>4</v>
      </c>
    </row>
    <row r="105" spans="1:7" x14ac:dyDescent="0.3">
      <c r="A105">
        <v>95</v>
      </c>
      <c r="B105" t="s">
        <v>21</v>
      </c>
      <c r="C105">
        <v>1982</v>
      </c>
      <c r="D105" t="s">
        <v>7</v>
      </c>
      <c r="F105" t="str">
        <v>Yemen Arab Republic</v>
      </c>
      <c r="G105">
        <f t="shared" si="2"/>
        <v>6</v>
      </c>
    </row>
    <row r="106" spans="1:7" x14ac:dyDescent="0.3">
      <c r="A106">
        <v>95</v>
      </c>
      <c r="B106" t="s">
        <v>21</v>
      </c>
      <c r="C106">
        <v>1982</v>
      </c>
      <c r="D106" t="s">
        <v>7</v>
      </c>
      <c r="F106" t="str">
        <v>Yemen</v>
      </c>
      <c r="G106">
        <f t="shared" si="2"/>
        <v>2</v>
      </c>
    </row>
    <row r="107" spans="1:7" x14ac:dyDescent="0.3">
      <c r="A107">
        <v>95</v>
      </c>
      <c r="B107" t="s">
        <v>21</v>
      </c>
      <c r="C107">
        <v>1983</v>
      </c>
      <c r="D107" t="s">
        <v>5</v>
      </c>
      <c r="F107" t="str">
        <v>Yemen PDR</v>
      </c>
      <c r="G107">
        <f t="shared" si="2"/>
        <v>6</v>
      </c>
    </row>
    <row r="108" spans="1:7" x14ac:dyDescent="0.3">
      <c r="A108">
        <v>95</v>
      </c>
      <c r="B108" t="s">
        <v>21</v>
      </c>
      <c r="C108">
        <v>1988</v>
      </c>
      <c r="D108" t="s">
        <v>8</v>
      </c>
      <c r="F108" t="str">
        <v>Bahrain</v>
      </c>
      <c r="G108">
        <f t="shared" si="2"/>
        <v>1</v>
      </c>
    </row>
    <row r="109" spans="1:7" x14ac:dyDescent="0.3">
      <c r="A109">
        <v>95</v>
      </c>
      <c r="B109" t="s">
        <v>21</v>
      </c>
      <c r="C109">
        <v>1989</v>
      </c>
      <c r="D109" t="s">
        <v>8</v>
      </c>
      <c r="F109" t="str">
        <v>Qatar</v>
      </c>
      <c r="G109">
        <f t="shared" si="2"/>
        <v>3</v>
      </c>
    </row>
    <row r="110" spans="1:7" x14ac:dyDescent="0.3">
      <c r="A110">
        <v>95</v>
      </c>
      <c r="B110" t="s">
        <v>21</v>
      </c>
      <c r="C110">
        <v>1989</v>
      </c>
      <c r="D110" t="s">
        <v>7</v>
      </c>
      <c r="F110" t="str">
        <v>United Arab Emirates</v>
      </c>
      <c r="G110">
        <f t="shared" si="2"/>
        <v>1</v>
      </c>
    </row>
    <row r="111" spans="1:7" x14ac:dyDescent="0.3">
      <c r="A111">
        <v>95</v>
      </c>
      <c r="B111" t="s">
        <v>21</v>
      </c>
      <c r="C111">
        <v>1990</v>
      </c>
      <c r="D111" t="s">
        <v>5</v>
      </c>
      <c r="F111" t="str">
        <v>Oman</v>
      </c>
      <c r="G111">
        <f t="shared" si="2"/>
        <v>2</v>
      </c>
    </row>
    <row r="112" spans="1:7" x14ac:dyDescent="0.3">
      <c r="A112">
        <v>95</v>
      </c>
      <c r="B112" t="s">
        <v>21</v>
      </c>
      <c r="C112">
        <v>1990</v>
      </c>
      <c r="D112" t="s">
        <v>5</v>
      </c>
      <c r="F112" t="str">
        <v>Afghanistan</v>
      </c>
      <c r="G112">
        <f t="shared" si="2"/>
        <v>11</v>
      </c>
    </row>
    <row r="113" spans="1:7" x14ac:dyDescent="0.3">
      <c r="A113">
        <v>95</v>
      </c>
      <c r="B113" t="s">
        <v>21</v>
      </c>
      <c r="C113">
        <v>1991</v>
      </c>
      <c r="D113" t="s">
        <v>5</v>
      </c>
      <c r="F113" t="str">
        <v>Turkmenistan</v>
      </c>
      <c r="G113">
        <f t="shared" si="2"/>
        <v>1</v>
      </c>
    </row>
    <row r="114" spans="1:7" x14ac:dyDescent="0.3">
      <c r="A114">
        <v>95</v>
      </c>
      <c r="B114" t="s">
        <v>21</v>
      </c>
      <c r="C114">
        <v>1995</v>
      </c>
      <c r="D114" t="s">
        <v>5</v>
      </c>
      <c r="F114" t="str">
        <v>Tajikistan</v>
      </c>
      <c r="G114">
        <f t="shared" si="2"/>
        <v>5</v>
      </c>
    </row>
    <row r="115" spans="1:7" x14ac:dyDescent="0.3">
      <c r="A115">
        <v>100</v>
      </c>
      <c r="B115" t="s">
        <v>22</v>
      </c>
      <c r="C115">
        <v>1953</v>
      </c>
      <c r="D115" t="s">
        <v>7</v>
      </c>
      <c r="F115" t="str">
        <v>Kyrgyzstan</v>
      </c>
      <c r="G115">
        <f t="shared" si="2"/>
        <v>2</v>
      </c>
    </row>
    <row r="116" spans="1:7" x14ac:dyDescent="0.3">
      <c r="A116">
        <v>100</v>
      </c>
      <c r="B116" t="s">
        <v>22</v>
      </c>
      <c r="C116">
        <v>1957</v>
      </c>
      <c r="D116" t="s">
        <v>182</v>
      </c>
      <c r="F116" t="str">
        <v>China</v>
      </c>
      <c r="G116">
        <f t="shared" si="2"/>
        <v>4</v>
      </c>
    </row>
    <row r="117" spans="1:7" x14ac:dyDescent="0.3">
      <c r="A117">
        <v>100</v>
      </c>
      <c r="B117" t="s">
        <v>22</v>
      </c>
      <c r="C117">
        <v>1958</v>
      </c>
      <c r="D117" t="s">
        <v>8</v>
      </c>
      <c r="F117" t="str">
        <v>Mongolia</v>
      </c>
      <c r="G117">
        <f t="shared" si="2"/>
        <v>2</v>
      </c>
    </row>
    <row r="118" spans="1:7" x14ac:dyDescent="0.3">
      <c r="A118">
        <v>100</v>
      </c>
      <c r="B118" t="s">
        <v>22</v>
      </c>
      <c r="C118">
        <v>1958</v>
      </c>
      <c r="D118" t="s">
        <v>183</v>
      </c>
      <c r="F118" t="str">
        <v>Republic of Korea</v>
      </c>
      <c r="G118">
        <f t="shared" si="2"/>
        <v>8</v>
      </c>
    </row>
    <row r="119" spans="1:7" x14ac:dyDescent="0.3">
      <c r="A119">
        <v>100</v>
      </c>
      <c r="B119" t="s">
        <v>22</v>
      </c>
      <c r="C119">
        <v>1961</v>
      </c>
      <c r="D119" t="s">
        <v>8</v>
      </c>
      <c r="F119" t="str">
        <v>Pakistan</v>
      </c>
      <c r="G119">
        <f t="shared" si="2"/>
        <v>8</v>
      </c>
    </row>
    <row r="120" spans="1:7" x14ac:dyDescent="0.3">
      <c r="A120">
        <v>101</v>
      </c>
      <c r="B120" t="s">
        <v>23</v>
      </c>
      <c r="C120">
        <v>2019</v>
      </c>
      <c r="D120" t="s">
        <v>8</v>
      </c>
      <c r="F120" t="str">
        <v>Bangladesh</v>
      </c>
      <c r="G120">
        <f t="shared" si="2"/>
        <v>9</v>
      </c>
    </row>
    <row r="121" spans="1:7" x14ac:dyDescent="0.3">
      <c r="A121">
        <v>101</v>
      </c>
      <c r="B121" t="s">
        <v>23</v>
      </c>
      <c r="C121">
        <v>2019</v>
      </c>
      <c r="D121" t="s">
        <v>8</v>
      </c>
      <c r="F121" t="str">
        <v>Myanmar</v>
      </c>
      <c r="G121">
        <f t="shared" si="2"/>
        <v>7</v>
      </c>
    </row>
    <row r="122" spans="1:7" x14ac:dyDescent="0.3">
      <c r="A122">
        <v>101</v>
      </c>
      <c r="B122" t="s">
        <v>23</v>
      </c>
      <c r="C122">
        <v>2015</v>
      </c>
      <c r="D122" t="s">
        <v>5</v>
      </c>
      <c r="F122" t="str">
        <v>Sri Lanka</v>
      </c>
      <c r="G122">
        <f t="shared" si="2"/>
        <v>2</v>
      </c>
    </row>
    <row r="123" spans="1:7" x14ac:dyDescent="0.3">
      <c r="A123">
        <v>101</v>
      </c>
      <c r="B123" t="s">
        <v>23</v>
      </c>
      <c r="C123">
        <v>1946</v>
      </c>
      <c r="D123" t="s">
        <v>5</v>
      </c>
      <c r="F123" t="str">
        <v>Maldives</v>
      </c>
      <c r="G123">
        <f t="shared" si="2"/>
        <v>4</v>
      </c>
    </row>
    <row r="124" spans="1:7" x14ac:dyDescent="0.3">
      <c r="A124">
        <v>101</v>
      </c>
      <c r="B124" t="s">
        <v>23</v>
      </c>
      <c r="C124">
        <v>1948</v>
      </c>
      <c r="D124" t="s">
        <v>7</v>
      </c>
      <c r="F124" t="str">
        <v>Nepal</v>
      </c>
      <c r="G124">
        <f t="shared" si="2"/>
        <v>3</v>
      </c>
    </row>
    <row r="125" spans="1:7" x14ac:dyDescent="0.3">
      <c r="A125">
        <v>101</v>
      </c>
      <c r="B125" t="s">
        <v>23</v>
      </c>
      <c r="C125">
        <v>1952</v>
      </c>
      <c r="D125" t="s">
        <v>8</v>
      </c>
      <c r="F125" t="str">
        <v>Thailand</v>
      </c>
      <c r="G125">
        <f t="shared" si="2"/>
        <v>19</v>
      </c>
    </row>
    <row r="126" spans="1:7" x14ac:dyDescent="0.3">
      <c r="A126">
        <v>101</v>
      </c>
      <c r="B126" t="s">
        <v>23</v>
      </c>
      <c r="C126">
        <v>1958</v>
      </c>
      <c r="D126" t="s">
        <v>7</v>
      </c>
      <c r="F126" t="str">
        <v>Cambodia</v>
      </c>
      <c r="G126">
        <f t="shared" si="2"/>
        <v>7</v>
      </c>
    </row>
    <row r="127" spans="1:7" x14ac:dyDescent="0.3">
      <c r="A127">
        <v>101</v>
      </c>
      <c r="B127" t="s">
        <v>23</v>
      </c>
      <c r="C127">
        <v>1958</v>
      </c>
      <c r="D127" t="s">
        <v>5</v>
      </c>
      <c r="F127" t="str">
        <v>Laos</v>
      </c>
      <c r="G127">
        <f t="shared" si="2"/>
        <v>12</v>
      </c>
    </row>
    <row r="128" spans="1:7" x14ac:dyDescent="0.3">
      <c r="A128">
        <v>101</v>
      </c>
      <c r="B128" t="s">
        <v>23</v>
      </c>
      <c r="C128">
        <v>1958</v>
      </c>
      <c r="D128" t="s">
        <v>8</v>
      </c>
      <c r="F128" t="str">
        <v>Republic of Vietnam</v>
      </c>
      <c r="G128">
        <f t="shared" si="2"/>
        <v>9</v>
      </c>
    </row>
    <row r="129" spans="1:7" x14ac:dyDescent="0.3">
      <c r="A129">
        <v>101</v>
      </c>
      <c r="B129" t="s">
        <v>23</v>
      </c>
      <c r="C129">
        <v>1958</v>
      </c>
      <c r="D129" t="s">
        <v>8</v>
      </c>
      <c r="F129" t="str">
        <v>Malaysia</v>
      </c>
      <c r="G129">
        <f t="shared" si="2"/>
        <v>3</v>
      </c>
    </row>
    <row r="130" spans="1:7" x14ac:dyDescent="0.3">
      <c r="A130">
        <v>101</v>
      </c>
      <c r="B130" t="s">
        <v>23</v>
      </c>
      <c r="C130">
        <v>1960</v>
      </c>
      <c r="D130" t="s">
        <v>8</v>
      </c>
      <c r="F130" t="str">
        <v>Philippines</v>
      </c>
      <c r="G130">
        <f t="shared" si="2"/>
        <v>13</v>
      </c>
    </row>
    <row r="131" spans="1:7" x14ac:dyDescent="0.3">
      <c r="A131">
        <v>101</v>
      </c>
      <c r="B131" t="s">
        <v>23</v>
      </c>
      <c r="C131">
        <v>1960</v>
      </c>
      <c r="D131" t="s">
        <v>8</v>
      </c>
      <c r="F131" t="str">
        <v>Indonesia</v>
      </c>
      <c r="G131">
        <f t="shared" si="2"/>
        <v>7</v>
      </c>
    </row>
    <row r="132" spans="1:7" x14ac:dyDescent="0.3">
      <c r="A132">
        <v>101</v>
      </c>
      <c r="B132" t="s">
        <v>23</v>
      </c>
      <c r="C132">
        <v>1961</v>
      </c>
      <c r="D132" t="s">
        <v>8</v>
      </c>
      <c r="F132" t="str">
        <v>East Timor</v>
      </c>
      <c r="G132">
        <f t="shared" si="2"/>
        <v>1</v>
      </c>
    </row>
    <row r="133" spans="1:7" x14ac:dyDescent="0.3">
      <c r="A133">
        <v>101</v>
      </c>
      <c r="B133" t="s">
        <v>23</v>
      </c>
      <c r="C133">
        <v>1961</v>
      </c>
      <c r="D133" t="s">
        <v>8</v>
      </c>
      <c r="F133" t="str">
        <v>Papua New Guinea</v>
      </c>
      <c r="G133">
        <f t="shared" si="2"/>
        <v>2</v>
      </c>
    </row>
    <row r="134" spans="1:7" x14ac:dyDescent="0.3">
      <c r="A134">
        <v>101</v>
      </c>
      <c r="B134" t="s">
        <v>23</v>
      </c>
      <c r="C134">
        <v>1962</v>
      </c>
      <c r="D134" t="s">
        <v>8</v>
      </c>
      <c r="F134" t="str">
        <v>Fiji</v>
      </c>
      <c r="G134">
        <f t="shared" si="2"/>
        <v>5</v>
      </c>
    </row>
    <row r="135" spans="1:7" x14ac:dyDescent="0.3">
      <c r="A135">
        <v>101</v>
      </c>
      <c r="B135" t="s">
        <v>23</v>
      </c>
      <c r="C135">
        <v>1962</v>
      </c>
      <c r="D135" t="s">
        <v>8</v>
      </c>
    </row>
    <row r="136" spans="1:7" x14ac:dyDescent="0.3">
      <c r="A136">
        <v>101</v>
      </c>
      <c r="B136" t="s">
        <v>23</v>
      </c>
      <c r="C136">
        <v>1966</v>
      </c>
      <c r="D136" t="s">
        <v>8</v>
      </c>
    </row>
    <row r="137" spans="1:7" x14ac:dyDescent="0.3">
      <c r="A137">
        <v>101</v>
      </c>
      <c r="B137" t="s">
        <v>23</v>
      </c>
      <c r="C137">
        <v>1992</v>
      </c>
      <c r="D137" t="s">
        <v>8</v>
      </c>
    </row>
    <row r="138" spans="1:7" x14ac:dyDescent="0.3">
      <c r="A138">
        <v>101</v>
      </c>
      <c r="B138" t="s">
        <v>23</v>
      </c>
      <c r="C138">
        <v>1992</v>
      </c>
      <c r="D138" t="s">
        <v>8</v>
      </c>
    </row>
    <row r="139" spans="1:7" x14ac:dyDescent="0.3">
      <c r="A139">
        <v>101</v>
      </c>
      <c r="B139" t="s">
        <v>23</v>
      </c>
      <c r="C139">
        <v>2002</v>
      </c>
      <c r="D139" t="s">
        <v>7</v>
      </c>
    </row>
    <row r="140" spans="1:7" x14ac:dyDescent="0.3">
      <c r="A140">
        <v>101</v>
      </c>
      <c r="B140" t="s">
        <v>23</v>
      </c>
      <c r="C140">
        <v>2002</v>
      </c>
      <c r="D140" t="s">
        <v>7</v>
      </c>
    </row>
    <row r="141" spans="1:7" x14ac:dyDescent="0.3">
      <c r="A141">
        <v>110</v>
      </c>
      <c r="B141" t="s">
        <v>24</v>
      </c>
      <c r="C141">
        <v>1983</v>
      </c>
      <c r="D141" t="s">
        <v>5</v>
      </c>
    </row>
    <row r="142" spans="1:7" x14ac:dyDescent="0.3">
      <c r="A142">
        <v>115</v>
      </c>
      <c r="B142" t="s">
        <v>25</v>
      </c>
      <c r="C142">
        <v>1980</v>
      </c>
      <c r="D142" t="s">
        <v>7</v>
      </c>
    </row>
    <row r="143" spans="1:7" x14ac:dyDescent="0.3">
      <c r="A143">
        <v>115</v>
      </c>
      <c r="B143" t="s">
        <v>25</v>
      </c>
      <c r="C143">
        <v>1980</v>
      </c>
      <c r="D143" t="s">
        <v>8</v>
      </c>
    </row>
    <row r="144" spans="1:7" x14ac:dyDescent="0.3">
      <c r="A144">
        <v>115</v>
      </c>
      <c r="B144" t="s">
        <v>25</v>
      </c>
      <c r="C144">
        <v>1980</v>
      </c>
      <c r="D144" t="s">
        <v>7</v>
      </c>
    </row>
    <row r="145" spans="1:4" x14ac:dyDescent="0.3">
      <c r="A145">
        <v>115</v>
      </c>
      <c r="B145" t="s">
        <v>25</v>
      </c>
      <c r="C145">
        <v>1981</v>
      </c>
      <c r="D145" t="s">
        <v>8</v>
      </c>
    </row>
    <row r="146" spans="1:4" x14ac:dyDescent="0.3">
      <c r="A146">
        <v>115</v>
      </c>
      <c r="B146" t="s">
        <v>25</v>
      </c>
      <c r="C146">
        <v>1982</v>
      </c>
      <c r="D146" t="s">
        <v>8</v>
      </c>
    </row>
    <row r="147" spans="1:4" x14ac:dyDescent="0.3">
      <c r="A147">
        <v>115</v>
      </c>
      <c r="B147" t="s">
        <v>25</v>
      </c>
      <c r="C147">
        <v>1982</v>
      </c>
      <c r="D147" t="s">
        <v>5</v>
      </c>
    </row>
    <row r="148" spans="1:4" x14ac:dyDescent="0.3">
      <c r="A148">
        <v>115</v>
      </c>
      <c r="B148" t="s">
        <v>25</v>
      </c>
      <c r="C148">
        <v>1983</v>
      </c>
      <c r="D148" t="s">
        <v>5</v>
      </c>
    </row>
    <row r="149" spans="1:4" x14ac:dyDescent="0.3">
      <c r="A149">
        <v>115</v>
      </c>
      <c r="B149" t="s">
        <v>25</v>
      </c>
      <c r="C149">
        <v>1983</v>
      </c>
      <c r="D149" t="s">
        <v>8</v>
      </c>
    </row>
    <row r="150" spans="1:4" x14ac:dyDescent="0.3">
      <c r="A150">
        <v>115</v>
      </c>
      <c r="B150" t="s">
        <v>25</v>
      </c>
      <c r="C150">
        <v>1986</v>
      </c>
      <c r="D150" t="s">
        <v>5</v>
      </c>
    </row>
    <row r="151" spans="1:4" x14ac:dyDescent="0.3">
      <c r="A151">
        <v>115</v>
      </c>
      <c r="B151" t="s">
        <v>25</v>
      </c>
      <c r="C151">
        <v>1990</v>
      </c>
      <c r="D151" t="s">
        <v>7</v>
      </c>
    </row>
    <row r="152" spans="1:4" x14ac:dyDescent="0.3">
      <c r="A152">
        <v>130</v>
      </c>
      <c r="B152" t="s">
        <v>26</v>
      </c>
      <c r="C152">
        <v>1947</v>
      </c>
      <c r="D152" t="s">
        <v>8</v>
      </c>
    </row>
    <row r="153" spans="1:4" x14ac:dyDescent="0.3">
      <c r="A153">
        <v>130</v>
      </c>
      <c r="B153" t="s">
        <v>26</v>
      </c>
      <c r="C153">
        <v>1947</v>
      </c>
      <c r="D153" t="s">
        <v>7</v>
      </c>
    </row>
    <row r="154" spans="1:4" x14ac:dyDescent="0.3">
      <c r="A154">
        <v>130</v>
      </c>
      <c r="B154" t="s">
        <v>26</v>
      </c>
      <c r="C154">
        <v>1947</v>
      </c>
      <c r="D154" t="s">
        <v>7</v>
      </c>
    </row>
    <row r="155" spans="1:4" x14ac:dyDescent="0.3">
      <c r="A155">
        <v>130</v>
      </c>
      <c r="B155" t="s">
        <v>26</v>
      </c>
      <c r="C155">
        <v>1952</v>
      </c>
      <c r="D155" t="s">
        <v>8</v>
      </c>
    </row>
    <row r="156" spans="1:4" x14ac:dyDescent="0.3">
      <c r="A156">
        <v>130</v>
      </c>
      <c r="B156" t="s">
        <v>26</v>
      </c>
      <c r="C156">
        <v>1954</v>
      </c>
      <c r="D156" t="s">
        <v>8</v>
      </c>
    </row>
    <row r="157" spans="1:4" x14ac:dyDescent="0.3">
      <c r="A157">
        <v>130</v>
      </c>
      <c r="B157" t="s">
        <v>26</v>
      </c>
      <c r="C157">
        <v>1956</v>
      </c>
      <c r="D157" t="s">
        <v>8</v>
      </c>
    </row>
    <row r="158" spans="1:4" x14ac:dyDescent="0.3">
      <c r="A158">
        <v>130</v>
      </c>
      <c r="B158" t="s">
        <v>26</v>
      </c>
      <c r="C158">
        <v>1961</v>
      </c>
      <c r="D158" t="s">
        <v>7</v>
      </c>
    </row>
    <row r="159" spans="1:4" x14ac:dyDescent="0.3">
      <c r="A159">
        <v>130</v>
      </c>
      <c r="B159" t="s">
        <v>26</v>
      </c>
      <c r="C159">
        <v>1963</v>
      </c>
      <c r="D159" t="s">
        <v>7</v>
      </c>
    </row>
    <row r="160" spans="1:4" x14ac:dyDescent="0.3">
      <c r="A160">
        <v>130</v>
      </c>
      <c r="B160" t="s">
        <v>26</v>
      </c>
      <c r="C160">
        <v>1966</v>
      </c>
      <c r="D160" t="s">
        <v>7</v>
      </c>
    </row>
    <row r="161" spans="1:4" x14ac:dyDescent="0.3">
      <c r="A161">
        <v>130</v>
      </c>
      <c r="B161" t="s">
        <v>26</v>
      </c>
      <c r="C161">
        <v>1970</v>
      </c>
      <c r="D161" t="s">
        <v>7</v>
      </c>
    </row>
    <row r="162" spans="1:4" x14ac:dyDescent="0.3">
      <c r="A162">
        <v>130</v>
      </c>
      <c r="B162" t="s">
        <v>26</v>
      </c>
      <c r="C162">
        <v>1972</v>
      </c>
      <c r="D162" t="s">
        <v>7</v>
      </c>
    </row>
    <row r="163" spans="1:4" x14ac:dyDescent="0.3">
      <c r="A163">
        <v>130</v>
      </c>
      <c r="B163" t="s">
        <v>26</v>
      </c>
      <c r="C163">
        <v>1975</v>
      </c>
      <c r="D163" t="s">
        <v>8</v>
      </c>
    </row>
    <row r="164" spans="1:4" x14ac:dyDescent="0.3">
      <c r="A164">
        <v>130</v>
      </c>
      <c r="B164" t="s">
        <v>26</v>
      </c>
      <c r="C164">
        <v>1976</v>
      </c>
      <c r="D164" t="s">
        <v>7</v>
      </c>
    </row>
    <row r="165" spans="1:4" x14ac:dyDescent="0.3">
      <c r="A165">
        <v>130</v>
      </c>
      <c r="B165" t="s">
        <v>26</v>
      </c>
      <c r="C165">
        <v>1986</v>
      </c>
      <c r="D165" t="s">
        <v>8</v>
      </c>
    </row>
    <row r="166" spans="1:4" x14ac:dyDescent="0.3">
      <c r="A166">
        <v>130</v>
      </c>
      <c r="B166" t="s">
        <v>26</v>
      </c>
      <c r="C166">
        <v>2000</v>
      </c>
      <c r="D166" t="s">
        <v>8</v>
      </c>
    </row>
    <row r="167" spans="1:4" x14ac:dyDescent="0.3">
      <c r="A167">
        <v>130</v>
      </c>
      <c r="B167" t="s">
        <v>26</v>
      </c>
      <c r="C167">
        <v>2005</v>
      </c>
      <c r="D167" t="s">
        <v>8</v>
      </c>
    </row>
    <row r="168" spans="1:4" x14ac:dyDescent="0.3">
      <c r="A168">
        <v>135</v>
      </c>
      <c r="B168" t="s">
        <v>27</v>
      </c>
      <c r="C168">
        <v>1948</v>
      </c>
      <c r="D168" t="s">
        <v>8</v>
      </c>
    </row>
    <row r="169" spans="1:4" x14ac:dyDescent="0.3">
      <c r="A169">
        <v>135</v>
      </c>
      <c r="B169" t="s">
        <v>27</v>
      </c>
      <c r="C169">
        <v>1948</v>
      </c>
      <c r="D169" t="s">
        <v>7</v>
      </c>
    </row>
    <row r="170" spans="1:4" x14ac:dyDescent="0.3">
      <c r="A170">
        <v>135</v>
      </c>
      <c r="B170" t="s">
        <v>27</v>
      </c>
      <c r="C170">
        <v>1954</v>
      </c>
      <c r="D170" t="s">
        <v>8</v>
      </c>
    </row>
    <row r="171" spans="1:4" x14ac:dyDescent="0.3">
      <c r="A171">
        <v>135</v>
      </c>
      <c r="B171" t="s">
        <v>27</v>
      </c>
      <c r="C171">
        <v>1956</v>
      </c>
      <c r="D171" t="s">
        <v>8</v>
      </c>
    </row>
    <row r="172" spans="1:4" x14ac:dyDescent="0.3">
      <c r="A172">
        <v>135</v>
      </c>
      <c r="B172" t="s">
        <v>27</v>
      </c>
      <c r="C172">
        <v>1962</v>
      </c>
      <c r="D172" t="s">
        <v>7</v>
      </c>
    </row>
    <row r="173" spans="1:4" x14ac:dyDescent="0.3">
      <c r="A173">
        <v>135</v>
      </c>
      <c r="B173" t="s">
        <v>27</v>
      </c>
      <c r="C173">
        <v>1963</v>
      </c>
      <c r="D173" t="s">
        <v>7</v>
      </c>
    </row>
    <row r="174" spans="1:4" x14ac:dyDescent="0.3">
      <c r="A174">
        <v>135</v>
      </c>
      <c r="B174" t="s">
        <v>27</v>
      </c>
      <c r="C174">
        <v>1968</v>
      </c>
      <c r="D174" t="s">
        <v>7</v>
      </c>
    </row>
    <row r="175" spans="1:4" x14ac:dyDescent="0.3">
      <c r="A175">
        <v>135</v>
      </c>
      <c r="B175" t="s">
        <v>27</v>
      </c>
      <c r="C175">
        <v>1975</v>
      </c>
      <c r="D175" t="s">
        <v>7</v>
      </c>
    </row>
    <row r="176" spans="1:4" x14ac:dyDescent="0.3">
      <c r="A176">
        <v>135</v>
      </c>
      <c r="B176" t="s">
        <v>27</v>
      </c>
      <c r="C176">
        <v>1976</v>
      </c>
      <c r="D176" t="s">
        <v>8</v>
      </c>
    </row>
    <row r="177" spans="1:4" x14ac:dyDescent="0.3">
      <c r="A177">
        <v>135</v>
      </c>
      <c r="B177" t="s">
        <v>27</v>
      </c>
      <c r="C177">
        <v>1992</v>
      </c>
      <c r="D177" t="s">
        <v>7</v>
      </c>
    </row>
    <row r="178" spans="1:4" x14ac:dyDescent="0.3">
      <c r="A178">
        <v>135</v>
      </c>
      <c r="B178" t="s">
        <v>27</v>
      </c>
      <c r="C178">
        <v>2000</v>
      </c>
      <c r="D178" t="s">
        <v>8</v>
      </c>
    </row>
    <row r="179" spans="1:4" x14ac:dyDescent="0.3">
      <c r="A179">
        <v>140</v>
      </c>
      <c r="B179" t="s">
        <v>28</v>
      </c>
      <c r="C179">
        <v>1945</v>
      </c>
      <c r="D179" t="s">
        <v>7</v>
      </c>
    </row>
    <row r="180" spans="1:4" x14ac:dyDescent="0.3">
      <c r="A180">
        <v>140</v>
      </c>
      <c r="B180" t="s">
        <v>28</v>
      </c>
      <c r="C180">
        <v>1955</v>
      </c>
      <c r="D180" t="s">
        <v>7</v>
      </c>
    </row>
    <row r="181" spans="1:4" x14ac:dyDescent="0.3">
      <c r="A181">
        <v>140</v>
      </c>
      <c r="B181" t="s">
        <v>28</v>
      </c>
      <c r="C181">
        <v>1959</v>
      </c>
      <c r="D181" t="s">
        <v>8</v>
      </c>
    </row>
    <row r="182" spans="1:4" x14ac:dyDescent="0.3">
      <c r="A182">
        <v>140</v>
      </c>
      <c r="B182" t="s">
        <v>28</v>
      </c>
      <c r="C182">
        <v>1961</v>
      </c>
      <c r="D182" t="s">
        <v>7</v>
      </c>
    </row>
    <row r="183" spans="1:4" x14ac:dyDescent="0.3">
      <c r="A183">
        <v>140</v>
      </c>
      <c r="B183" t="s">
        <v>28</v>
      </c>
      <c r="C183">
        <v>1963</v>
      </c>
      <c r="D183" t="s">
        <v>8</v>
      </c>
    </row>
    <row r="184" spans="1:4" x14ac:dyDescent="0.3">
      <c r="A184">
        <v>140</v>
      </c>
      <c r="B184" t="s">
        <v>28</v>
      </c>
      <c r="C184">
        <v>1964</v>
      </c>
      <c r="D184" t="s">
        <v>7</v>
      </c>
    </row>
    <row r="185" spans="1:4" x14ac:dyDescent="0.3">
      <c r="A185">
        <v>140</v>
      </c>
      <c r="B185" t="s">
        <v>28</v>
      </c>
      <c r="C185">
        <v>1969</v>
      </c>
      <c r="D185" t="s">
        <v>7</v>
      </c>
    </row>
    <row r="186" spans="1:4" x14ac:dyDescent="0.3">
      <c r="A186">
        <v>145</v>
      </c>
      <c r="B186" t="s">
        <v>29</v>
      </c>
      <c r="C186">
        <v>1946</v>
      </c>
      <c r="D186" t="s">
        <v>7</v>
      </c>
    </row>
    <row r="187" spans="1:4" x14ac:dyDescent="0.3">
      <c r="A187">
        <v>145</v>
      </c>
      <c r="B187" t="s">
        <v>29</v>
      </c>
      <c r="C187">
        <v>1947</v>
      </c>
      <c r="D187" t="s">
        <v>5</v>
      </c>
    </row>
    <row r="188" spans="1:4" x14ac:dyDescent="0.3">
      <c r="A188">
        <v>145</v>
      </c>
      <c r="B188" t="s">
        <v>29</v>
      </c>
      <c r="C188">
        <v>1950</v>
      </c>
      <c r="D188" t="s">
        <v>8</v>
      </c>
    </row>
    <row r="189" spans="1:4" x14ac:dyDescent="0.3">
      <c r="A189">
        <v>145</v>
      </c>
      <c r="B189" t="s">
        <v>29</v>
      </c>
      <c r="C189">
        <v>1951</v>
      </c>
      <c r="D189" t="s">
        <v>7</v>
      </c>
    </row>
    <row r="190" spans="1:4" x14ac:dyDescent="0.3">
      <c r="A190">
        <v>145</v>
      </c>
      <c r="B190" t="s">
        <v>29</v>
      </c>
      <c r="C190">
        <v>1952</v>
      </c>
      <c r="D190" t="s">
        <v>7</v>
      </c>
    </row>
    <row r="191" spans="1:4" x14ac:dyDescent="0.3">
      <c r="A191">
        <v>145</v>
      </c>
      <c r="B191" t="s">
        <v>29</v>
      </c>
      <c r="C191">
        <v>1953</v>
      </c>
      <c r="D191" t="s">
        <v>8</v>
      </c>
    </row>
    <row r="192" spans="1:4" x14ac:dyDescent="0.3">
      <c r="A192">
        <v>145</v>
      </c>
      <c r="B192" t="s">
        <v>29</v>
      </c>
      <c r="C192">
        <v>1953</v>
      </c>
      <c r="D192" t="s">
        <v>8</v>
      </c>
    </row>
    <row r="193" spans="1:4" x14ac:dyDescent="0.3">
      <c r="A193">
        <v>145</v>
      </c>
      <c r="B193" t="s">
        <v>29</v>
      </c>
      <c r="C193">
        <v>1958</v>
      </c>
      <c r="D193" t="s">
        <v>8</v>
      </c>
    </row>
    <row r="194" spans="1:4" x14ac:dyDescent="0.3">
      <c r="A194">
        <v>145</v>
      </c>
      <c r="B194" t="s">
        <v>29</v>
      </c>
      <c r="C194">
        <v>1959</v>
      </c>
      <c r="D194" t="s">
        <v>8</v>
      </c>
    </row>
    <row r="195" spans="1:4" x14ac:dyDescent="0.3">
      <c r="A195">
        <v>145</v>
      </c>
      <c r="B195" t="s">
        <v>29</v>
      </c>
      <c r="C195">
        <v>1960</v>
      </c>
      <c r="D195" t="s">
        <v>8</v>
      </c>
    </row>
    <row r="196" spans="1:4" x14ac:dyDescent="0.3">
      <c r="A196">
        <v>145</v>
      </c>
      <c r="B196" t="s">
        <v>29</v>
      </c>
      <c r="C196">
        <v>1962</v>
      </c>
      <c r="D196" t="s">
        <v>5</v>
      </c>
    </row>
    <row r="197" spans="1:4" x14ac:dyDescent="0.3">
      <c r="A197">
        <v>145</v>
      </c>
      <c r="B197" t="s">
        <v>29</v>
      </c>
      <c r="C197">
        <v>1964</v>
      </c>
      <c r="D197" t="s">
        <v>7</v>
      </c>
    </row>
    <row r="198" spans="1:4" x14ac:dyDescent="0.3">
      <c r="A198">
        <v>145</v>
      </c>
      <c r="B198" t="s">
        <v>29</v>
      </c>
      <c r="C198">
        <v>1968</v>
      </c>
      <c r="D198" t="s">
        <v>8</v>
      </c>
    </row>
    <row r="199" spans="1:4" x14ac:dyDescent="0.3">
      <c r="A199">
        <v>145</v>
      </c>
      <c r="B199" t="s">
        <v>29</v>
      </c>
      <c r="C199">
        <v>1969</v>
      </c>
      <c r="D199" t="s">
        <v>7</v>
      </c>
    </row>
    <row r="200" spans="1:4" x14ac:dyDescent="0.3">
      <c r="A200">
        <v>145</v>
      </c>
      <c r="B200" t="s">
        <v>29</v>
      </c>
      <c r="C200">
        <v>1970</v>
      </c>
      <c r="D200" t="s">
        <v>7</v>
      </c>
    </row>
    <row r="201" spans="1:4" x14ac:dyDescent="0.3">
      <c r="A201">
        <v>145</v>
      </c>
      <c r="B201" t="s">
        <v>29</v>
      </c>
      <c r="C201">
        <v>1970</v>
      </c>
      <c r="D201" t="s">
        <v>7</v>
      </c>
    </row>
    <row r="202" spans="1:4" x14ac:dyDescent="0.3">
      <c r="A202">
        <v>145</v>
      </c>
      <c r="B202" t="s">
        <v>29</v>
      </c>
      <c r="C202">
        <v>1971</v>
      </c>
      <c r="D202" t="s">
        <v>8</v>
      </c>
    </row>
    <row r="203" spans="1:4" x14ac:dyDescent="0.3">
      <c r="A203">
        <v>145</v>
      </c>
      <c r="B203" t="s">
        <v>29</v>
      </c>
      <c r="C203">
        <v>1971</v>
      </c>
      <c r="D203" t="s">
        <v>7</v>
      </c>
    </row>
    <row r="204" spans="1:4" x14ac:dyDescent="0.3">
      <c r="A204">
        <v>145</v>
      </c>
      <c r="B204" t="s">
        <v>29</v>
      </c>
      <c r="C204">
        <v>1973</v>
      </c>
      <c r="D204" t="s">
        <v>8</v>
      </c>
    </row>
    <row r="205" spans="1:4" x14ac:dyDescent="0.3">
      <c r="A205">
        <v>145</v>
      </c>
      <c r="B205" t="s">
        <v>29</v>
      </c>
      <c r="C205">
        <v>1974</v>
      </c>
      <c r="D205" t="s">
        <v>8</v>
      </c>
    </row>
    <row r="206" spans="1:4" x14ac:dyDescent="0.3">
      <c r="A206">
        <v>145</v>
      </c>
      <c r="B206" t="s">
        <v>29</v>
      </c>
      <c r="C206">
        <v>1974</v>
      </c>
      <c r="D206" t="s">
        <v>8</v>
      </c>
    </row>
    <row r="207" spans="1:4" x14ac:dyDescent="0.3">
      <c r="A207">
        <v>145</v>
      </c>
      <c r="B207" t="s">
        <v>29</v>
      </c>
      <c r="C207">
        <v>1974</v>
      </c>
      <c r="D207" t="s">
        <v>7</v>
      </c>
    </row>
    <row r="208" spans="1:4" x14ac:dyDescent="0.3">
      <c r="A208">
        <v>145</v>
      </c>
      <c r="B208" t="s">
        <v>29</v>
      </c>
      <c r="C208">
        <v>1977</v>
      </c>
      <c r="D208" t="s">
        <v>8</v>
      </c>
    </row>
    <row r="209" spans="1:4" x14ac:dyDescent="0.3">
      <c r="A209">
        <v>145</v>
      </c>
      <c r="B209" t="s">
        <v>29</v>
      </c>
      <c r="C209">
        <v>1978</v>
      </c>
      <c r="D209" t="s">
        <v>7</v>
      </c>
    </row>
    <row r="210" spans="1:4" x14ac:dyDescent="0.3">
      <c r="A210">
        <v>145</v>
      </c>
      <c r="B210" t="s">
        <v>29</v>
      </c>
      <c r="C210">
        <v>1978</v>
      </c>
      <c r="D210" t="s">
        <v>5</v>
      </c>
    </row>
    <row r="211" spans="1:4" x14ac:dyDescent="0.3">
      <c r="A211">
        <v>145</v>
      </c>
      <c r="B211" t="s">
        <v>29</v>
      </c>
      <c r="C211">
        <v>1978</v>
      </c>
      <c r="D211" t="s">
        <v>7</v>
      </c>
    </row>
    <row r="212" spans="1:4" x14ac:dyDescent="0.3">
      <c r="A212">
        <v>145</v>
      </c>
      <c r="B212" t="s">
        <v>29</v>
      </c>
      <c r="C212">
        <v>1979</v>
      </c>
      <c r="D212" t="s">
        <v>8</v>
      </c>
    </row>
    <row r="213" spans="1:4" x14ac:dyDescent="0.3">
      <c r="A213">
        <v>145</v>
      </c>
      <c r="B213" t="s">
        <v>29</v>
      </c>
      <c r="C213">
        <v>1979</v>
      </c>
      <c r="D213" t="s">
        <v>7</v>
      </c>
    </row>
    <row r="214" spans="1:4" x14ac:dyDescent="0.3">
      <c r="A214">
        <v>145</v>
      </c>
      <c r="B214" t="s">
        <v>29</v>
      </c>
      <c r="C214">
        <v>1979</v>
      </c>
      <c r="D214" t="s">
        <v>7</v>
      </c>
    </row>
    <row r="215" spans="1:4" x14ac:dyDescent="0.3">
      <c r="A215">
        <v>145</v>
      </c>
      <c r="B215" t="s">
        <v>29</v>
      </c>
      <c r="C215">
        <v>1980</v>
      </c>
      <c r="D215" t="s">
        <v>7</v>
      </c>
    </row>
    <row r="216" spans="1:4" x14ac:dyDescent="0.3">
      <c r="A216">
        <v>145</v>
      </c>
      <c r="B216" t="s">
        <v>29</v>
      </c>
      <c r="C216">
        <v>1981</v>
      </c>
      <c r="D216" t="s">
        <v>8</v>
      </c>
    </row>
    <row r="217" spans="1:4" x14ac:dyDescent="0.3">
      <c r="A217">
        <v>145</v>
      </c>
      <c r="B217" t="s">
        <v>29</v>
      </c>
      <c r="C217">
        <v>1981</v>
      </c>
      <c r="D217" t="s">
        <v>8</v>
      </c>
    </row>
    <row r="218" spans="1:4" x14ac:dyDescent="0.3">
      <c r="A218">
        <v>145</v>
      </c>
      <c r="B218" t="s">
        <v>29</v>
      </c>
      <c r="C218">
        <v>1981</v>
      </c>
      <c r="D218" t="s">
        <v>8</v>
      </c>
    </row>
    <row r="219" spans="1:4" x14ac:dyDescent="0.3">
      <c r="A219">
        <v>145</v>
      </c>
      <c r="B219" t="s">
        <v>29</v>
      </c>
      <c r="C219">
        <v>1981</v>
      </c>
      <c r="D219" t="s">
        <v>7</v>
      </c>
    </row>
    <row r="220" spans="1:4" x14ac:dyDescent="0.3">
      <c r="A220">
        <v>145</v>
      </c>
      <c r="B220" t="s">
        <v>29</v>
      </c>
      <c r="C220">
        <v>1982</v>
      </c>
      <c r="D220" t="s">
        <v>7</v>
      </c>
    </row>
    <row r="221" spans="1:4" x14ac:dyDescent="0.3">
      <c r="A221">
        <v>145</v>
      </c>
      <c r="B221" t="s">
        <v>29</v>
      </c>
      <c r="C221">
        <v>1984</v>
      </c>
      <c r="D221" t="s">
        <v>8</v>
      </c>
    </row>
    <row r="222" spans="1:4" x14ac:dyDescent="0.3">
      <c r="A222">
        <v>145</v>
      </c>
      <c r="B222" t="s">
        <v>29</v>
      </c>
      <c r="C222">
        <v>1984</v>
      </c>
      <c r="D222" t="s">
        <v>5</v>
      </c>
    </row>
    <row r="223" spans="1:4" x14ac:dyDescent="0.3">
      <c r="A223">
        <v>150</v>
      </c>
      <c r="B223" t="s">
        <v>30</v>
      </c>
      <c r="C223">
        <v>1947</v>
      </c>
      <c r="D223" t="s">
        <v>8</v>
      </c>
    </row>
    <row r="224" spans="1:4" x14ac:dyDescent="0.3">
      <c r="A224">
        <v>150</v>
      </c>
      <c r="B224" t="s">
        <v>30</v>
      </c>
      <c r="C224">
        <v>1947</v>
      </c>
      <c r="D224" t="s">
        <v>8</v>
      </c>
    </row>
    <row r="225" spans="1:4" x14ac:dyDescent="0.3">
      <c r="A225">
        <v>150</v>
      </c>
      <c r="B225" t="s">
        <v>30</v>
      </c>
      <c r="C225">
        <v>1948</v>
      </c>
      <c r="D225" t="s">
        <v>5</v>
      </c>
    </row>
    <row r="226" spans="1:4" x14ac:dyDescent="0.3">
      <c r="A226">
        <v>150</v>
      </c>
      <c r="B226" t="s">
        <v>30</v>
      </c>
      <c r="C226">
        <v>1948</v>
      </c>
      <c r="D226" t="s">
        <v>7</v>
      </c>
    </row>
    <row r="227" spans="1:4" x14ac:dyDescent="0.3">
      <c r="A227">
        <v>150</v>
      </c>
      <c r="B227" t="s">
        <v>30</v>
      </c>
      <c r="C227">
        <v>1948</v>
      </c>
      <c r="D227" t="s">
        <v>8</v>
      </c>
    </row>
    <row r="228" spans="1:4" x14ac:dyDescent="0.3">
      <c r="A228">
        <v>150</v>
      </c>
      <c r="B228" t="s">
        <v>30</v>
      </c>
      <c r="C228">
        <v>1949</v>
      </c>
      <c r="D228" t="s">
        <v>7</v>
      </c>
    </row>
    <row r="229" spans="1:4" x14ac:dyDescent="0.3">
      <c r="A229">
        <v>150</v>
      </c>
      <c r="B229" t="s">
        <v>30</v>
      </c>
      <c r="C229">
        <v>1949</v>
      </c>
      <c r="D229" t="s">
        <v>7</v>
      </c>
    </row>
    <row r="230" spans="1:4" x14ac:dyDescent="0.3">
      <c r="A230">
        <v>150</v>
      </c>
      <c r="B230" t="s">
        <v>30</v>
      </c>
      <c r="C230">
        <v>1949</v>
      </c>
      <c r="D230" t="s">
        <v>7</v>
      </c>
    </row>
    <row r="231" spans="1:4" x14ac:dyDescent="0.3">
      <c r="A231">
        <v>150</v>
      </c>
      <c r="B231" t="s">
        <v>30</v>
      </c>
      <c r="C231">
        <v>1954</v>
      </c>
      <c r="D231" t="s">
        <v>7</v>
      </c>
    </row>
    <row r="232" spans="1:4" x14ac:dyDescent="0.3">
      <c r="A232">
        <v>150</v>
      </c>
      <c r="B232" t="s">
        <v>30</v>
      </c>
      <c r="C232">
        <v>1955</v>
      </c>
      <c r="D232" t="s">
        <v>8</v>
      </c>
    </row>
    <row r="233" spans="1:4" x14ac:dyDescent="0.3">
      <c r="A233">
        <v>150</v>
      </c>
      <c r="B233" t="s">
        <v>30</v>
      </c>
      <c r="C233">
        <v>1959</v>
      </c>
      <c r="D233" t="s">
        <v>8</v>
      </c>
    </row>
    <row r="234" spans="1:4" x14ac:dyDescent="0.3">
      <c r="A234">
        <v>150</v>
      </c>
      <c r="B234" t="s">
        <v>30</v>
      </c>
      <c r="C234">
        <v>1989</v>
      </c>
      <c r="D234" t="s">
        <v>7</v>
      </c>
    </row>
    <row r="235" spans="1:4" x14ac:dyDescent="0.3">
      <c r="A235">
        <v>150</v>
      </c>
      <c r="B235" t="s">
        <v>30</v>
      </c>
      <c r="C235">
        <v>1996</v>
      </c>
      <c r="D235" t="s">
        <v>8</v>
      </c>
    </row>
    <row r="236" spans="1:4" x14ac:dyDescent="0.3">
      <c r="A236">
        <v>150</v>
      </c>
      <c r="B236" t="s">
        <v>30</v>
      </c>
      <c r="C236">
        <v>2000</v>
      </c>
      <c r="D236" t="s">
        <v>8</v>
      </c>
    </row>
    <row r="237" spans="1:4" x14ac:dyDescent="0.3">
      <c r="A237">
        <v>155</v>
      </c>
      <c r="B237" t="s">
        <v>31</v>
      </c>
      <c r="C237">
        <v>1948</v>
      </c>
      <c r="D237" t="s">
        <v>5</v>
      </c>
    </row>
    <row r="238" spans="1:4" x14ac:dyDescent="0.3">
      <c r="A238">
        <v>155</v>
      </c>
      <c r="B238" t="s">
        <v>31</v>
      </c>
      <c r="C238">
        <v>1970</v>
      </c>
      <c r="D238" t="s">
        <v>5</v>
      </c>
    </row>
    <row r="239" spans="1:4" x14ac:dyDescent="0.3">
      <c r="A239">
        <v>155</v>
      </c>
      <c r="B239" t="s">
        <v>31</v>
      </c>
      <c r="C239">
        <v>1973</v>
      </c>
      <c r="D239" t="s">
        <v>8</v>
      </c>
    </row>
    <row r="240" spans="1:4" x14ac:dyDescent="0.3">
      <c r="A240">
        <v>155</v>
      </c>
      <c r="B240" t="s">
        <v>31</v>
      </c>
      <c r="C240">
        <v>1973</v>
      </c>
      <c r="D240" t="s">
        <v>7</v>
      </c>
    </row>
    <row r="241" spans="1:4" x14ac:dyDescent="0.3">
      <c r="A241">
        <v>155</v>
      </c>
      <c r="B241" t="s">
        <v>31</v>
      </c>
      <c r="C241">
        <v>1975</v>
      </c>
      <c r="D241" t="s">
        <v>5</v>
      </c>
    </row>
    <row r="242" spans="1:4" x14ac:dyDescent="0.3">
      <c r="A242">
        <v>160</v>
      </c>
      <c r="B242" t="s">
        <v>32</v>
      </c>
      <c r="C242">
        <v>1951</v>
      </c>
      <c r="D242" t="s">
        <v>8</v>
      </c>
    </row>
    <row r="243" spans="1:4" x14ac:dyDescent="0.3">
      <c r="A243">
        <v>160</v>
      </c>
      <c r="B243" t="s">
        <v>32</v>
      </c>
      <c r="C243">
        <v>1952</v>
      </c>
      <c r="D243" t="s">
        <v>5</v>
      </c>
    </row>
    <row r="244" spans="1:4" x14ac:dyDescent="0.3">
      <c r="A244">
        <v>160</v>
      </c>
      <c r="B244" t="s">
        <v>32</v>
      </c>
      <c r="C244">
        <v>1955</v>
      </c>
      <c r="D244" t="s">
        <v>8</v>
      </c>
    </row>
    <row r="245" spans="1:4" x14ac:dyDescent="0.3">
      <c r="A245">
        <v>160</v>
      </c>
      <c r="B245" t="s">
        <v>32</v>
      </c>
      <c r="C245">
        <v>1955</v>
      </c>
      <c r="D245" t="s">
        <v>7</v>
      </c>
    </row>
    <row r="246" spans="1:4" x14ac:dyDescent="0.3">
      <c r="A246">
        <v>160</v>
      </c>
      <c r="B246" t="s">
        <v>32</v>
      </c>
      <c r="C246">
        <v>1955</v>
      </c>
      <c r="D246" t="s">
        <v>7</v>
      </c>
    </row>
    <row r="247" spans="1:4" x14ac:dyDescent="0.3">
      <c r="A247">
        <v>160</v>
      </c>
      <c r="B247" t="s">
        <v>32</v>
      </c>
      <c r="C247">
        <v>1956</v>
      </c>
      <c r="D247" t="s">
        <v>8</v>
      </c>
    </row>
    <row r="248" spans="1:4" x14ac:dyDescent="0.3">
      <c r="A248">
        <v>160</v>
      </c>
      <c r="B248" t="s">
        <v>32</v>
      </c>
      <c r="C248">
        <v>1957</v>
      </c>
      <c r="D248" t="s">
        <v>5</v>
      </c>
    </row>
    <row r="249" spans="1:4" x14ac:dyDescent="0.3">
      <c r="A249">
        <v>160</v>
      </c>
      <c r="B249" t="s">
        <v>32</v>
      </c>
      <c r="C249">
        <v>1960</v>
      </c>
      <c r="D249" t="s">
        <v>8</v>
      </c>
    </row>
    <row r="250" spans="1:4" x14ac:dyDescent="0.3">
      <c r="A250">
        <v>160</v>
      </c>
      <c r="B250" t="s">
        <v>32</v>
      </c>
      <c r="C250">
        <v>1961</v>
      </c>
      <c r="D250" t="s">
        <v>8</v>
      </c>
    </row>
    <row r="251" spans="1:4" x14ac:dyDescent="0.3">
      <c r="A251">
        <v>160</v>
      </c>
      <c r="B251" t="s">
        <v>32</v>
      </c>
      <c r="C251">
        <v>1962</v>
      </c>
      <c r="D251" t="s">
        <v>7</v>
      </c>
    </row>
    <row r="252" spans="1:4" x14ac:dyDescent="0.3">
      <c r="A252">
        <v>160</v>
      </c>
      <c r="B252" t="s">
        <v>32</v>
      </c>
      <c r="C252">
        <v>1962</v>
      </c>
      <c r="D252" t="s">
        <v>5</v>
      </c>
    </row>
    <row r="253" spans="1:4" x14ac:dyDescent="0.3">
      <c r="A253">
        <v>160</v>
      </c>
      <c r="B253" t="s">
        <v>32</v>
      </c>
      <c r="C253">
        <v>1963</v>
      </c>
      <c r="D253" t="s">
        <v>8</v>
      </c>
    </row>
    <row r="254" spans="1:4" x14ac:dyDescent="0.3">
      <c r="A254">
        <v>160</v>
      </c>
      <c r="B254" t="s">
        <v>32</v>
      </c>
      <c r="C254">
        <v>1966</v>
      </c>
      <c r="D254" t="s">
        <v>7</v>
      </c>
    </row>
    <row r="255" spans="1:4" x14ac:dyDescent="0.3">
      <c r="A255">
        <v>160</v>
      </c>
      <c r="B255" t="s">
        <v>32</v>
      </c>
      <c r="C255">
        <v>1970</v>
      </c>
      <c r="D255" t="s">
        <v>7</v>
      </c>
    </row>
    <row r="256" spans="1:4" x14ac:dyDescent="0.3">
      <c r="A256">
        <v>160</v>
      </c>
      <c r="B256" t="s">
        <v>32</v>
      </c>
      <c r="C256">
        <v>1971</v>
      </c>
      <c r="D256" t="s">
        <v>7</v>
      </c>
    </row>
    <row r="257" spans="1:4" x14ac:dyDescent="0.3">
      <c r="A257">
        <v>160</v>
      </c>
      <c r="B257" t="s">
        <v>32</v>
      </c>
      <c r="C257">
        <v>1971</v>
      </c>
      <c r="D257" t="s">
        <v>5</v>
      </c>
    </row>
    <row r="258" spans="1:4" x14ac:dyDescent="0.3">
      <c r="A258">
        <v>160</v>
      </c>
      <c r="B258" t="s">
        <v>32</v>
      </c>
      <c r="C258">
        <v>1971</v>
      </c>
      <c r="D258" t="s">
        <v>8</v>
      </c>
    </row>
    <row r="259" spans="1:4" x14ac:dyDescent="0.3">
      <c r="A259">
        <v>160</v>
      </c>
      <c r="B259" t="s">
        <v>32</v>
      </c>
      <c r="C259">
        <v>1975</v>
      </c>
      <c r="D259" t="s">
        <v>8</v>
      </c>
    </row>
    <row r="260" spans="1:4" x14ac:dyDescent="0.3">
      <c r="A260">
        <v>160</v>
      </c>
      <c r="B260" t="s">
        <v>32</v>
      </c>
      <c r="C260">
        <v>1976</v>
      </c>
      <c r="D260" t="s">
        <v>7</v>
      </c>
    </row>
    <row r="261" spans="1:4" x14ac:dyDescent="0.3">
      <c r="A261">
        <v>160</v>
      </c>
      <c r="B261" t="s">
        <v>32</v>
      </c>
      <c r="C261">
        <v>1981</v>
      </c>
      <c r="D261" t="s">
        <v>7</v>
      </c>
    </row>
    <row r="262" spans="1:4" x14ac:dyDescent="0.3">
      <c r="A262">
        <v>160</v>
      </c>
      <c r="B262" t="s">
        <v>32</v>
      </c>
      <c r="C262">
        <v>1982</v>
      </c>
      <c r="D262" t="s">
        <v>7</v>
      </c>
    </row>
    <row r="263" spans="1:4" x14ac:dyDescent="0.3">
      <c r="A263">
        <v>160</v>
      </c>
      <c r="B263" t="s">
        <v>32</v>
      </c>
      <c r="C263">
        <v>1987</v>
      </c>
      <c r="D263" t="s">
        <v>8</v>
      </c>
    </row>
    <row r="264" spans="1:4" x14ac:dyDescent="0.3">
      <c r="A264">
        <v>160</v>
      </c>
      <c r="B264" t="s">
        <v>32</v>
      </c>
      <c r="C264">
        <v>1988</v>
      </c>
      <c r="D264" t="s">
        <v>8</v>
      </c>
    </row>
    <row r="265" spans="1:4" x14ac:dyDescent="0.3">
      <c r="A265">
        <v>160</v>
      </c>
      <c r="B265" t="s">
        <v>32</v>
      </c>
      <c r="C265">
        <v>1990</v>
      </c>
      <c r="D265" t="s">
        <v>8</v>
      </c>
    </row>
    <row r="266" spans="1:4" x14ac:dyDescent="0.3">
      <c r="A266">
        <v>165</v>
      </c>
      <c r="B266" t="s">
        <v>33</v>
      </c>
      <c r="C266">
        <v>1973</v>
      </c>
      <c r="D266" t="s">
        <v>7</v>
      </c>
    </row>
    <row r="267" spans="1:4" x14ac:dyDescent="0.3">
      <c r="A267">
        <v>165</v>
      </c>
      <c r="B267" t="s">
        <v>33</v>
      </c>
      <c r="C267">
        <v>1973</v>
      </c>
      <c r="D267" t="s">
        <v>7</v>
      </c>
    </row>
    <row r="268" spans="1:4" x14ac:dyDescent="0.3">
      <c r="A268">
        <v>165</v>
      </c>
      <c r="B268" t="s">
        <v>33</v>
      </c>
      <c r="C268">
        <v>1976</v>
      </c>
      <c r="D268" t="s">
        <v>7</v>
      </c>
    </row>
    <row r="269" spans="1:4" x14ac:dyDescent="0.3">
      <c r="A269">
        <v>212</v>
      </c>
      <c r="B269" t="s">
        <v>34</v>
      </c>
      <c r="C269">
        <v>1946</v>
      </c>
      <c r="D269" t="s">
        <v>5</v>
      </c>
    </row>
    <row r="270" spans="1:4" x14ac:dyDescent="0.3">
      <c r="A270">
        <v>230</v>
      </c>
      <c r="B270" t="s">
        <v>35</v>
      </c>
      <c r="C270">
        <v>1978</v>
      </c>
      <c r="D270" t="s">
        <v>5</v>
      </c>
    </row>
    <row r="271" spans="1:4" x14ac:dyDescent="0.3">
      <c r="A271">
        <v>230</v>
      </c>
      <c r="B271" t="s">
        <v>35</v>
      </c>
      <c r="C271">
        <v>1980</v>
      </c>
      <c r="D271" t="s">
        <v>5</v>
      </c>
    </row>
    <row r="272" spans="1:4" x14ac:dyDescent="0.3">
      <c r="A272">
        <v>230</v>
      </c>
      <c r="B272" t="s">
        <v>35</v>
      </c>
      <c r="C272">
        <v>1981</v>
      </c>
      <c r="D272" t="s">
        <v>8</v>
      </c>
    </row>
    <row r="273" spans="1:4" x14ac:dyDescent="0.3">
      <c r="A273">
        <v>230</v>
      </c>
      <c r="B273" t="s">
        <v>35</v>
      </c>
      <c r="C273">
        <v>1982</v>
      </c>
      <c r="D273" t="s">
        <v>5</v>
      </c>
    </row>
    <row r="274" spans="1:4" x14ac:dyDescent="0.3">
      <c r="A274">
        <v>235</v>
      </c>
      <c r="B274" t="s">
        <v>36</v>
      </c>
      <c r="C274">
        <v>1950</v>
      </c>
      <c r="D274" t="s">
        <v>5</v>
      </c>
    </row>
    <row r="275" spans="1:4" x14ac:dyDescent="0.3">
      <c r="A275">
        <v>235</v>
      </c>
      <c r="B275" t="s">
        <v>36</v>
      </c>
      <c r="C275">
        <v>1959</v>
      </c>
      <c r="D275" t="s">
        <v>5</v>
      </c>
    </row>
    <row r="276" spans="1:4" x14ac:dyDescent="0.3">
      <c r="A276">
        <v>235</v>
      </c>
      <c r="B276" t="s">
        <v>36</v>
      </c>
      <c r="C276">
        <v>1962</v>
      </c>
      <c r="D276" t="s">
        <v>8</v>
      </c>
    </row>
    <row r="277" spans="1:4" x14ac:dyDescent="0.3">
      <c r="A277">
        <v>235</v>
      </c>
      <c r="B277" t="s">
        <v>36</v>
      </c>
      <c r="C277">
        <v>1974</v>
      </c>
      <c r="D277" t="s">
        <v>7</v>
      </c>
    </row>
    <row r="278" spans="1:4" x14ac:dyDescent="0.3">
      <c r="A278">
        <v>235</v>
      </c>
      <c r="B278" t="s">
        <v>36</v>
      </c>
      <c r="C278">
        <v>1974</v>
      </c>
      <c r="D278" t="s">
        <v>8</v>
      </c>
    </row>
    <row r="279" spans="1:4" x14ac:dyDescent="0.3">
      <c r="A279">
        <v>235</v>
      </c>
      <c r="B279" t="s">
        <v>36</v>
      </c>
      <c r="C279">
        <v>1974</v>
      </c>
      <c r="D279" t="s">
        <v>7</v>
      </c>
    </row>
    <row r="280" spans="1:4" x14ac:dyDescent="0.3">
      <c r="A280">
        <v>235</v>
      </c>
      <c r="B280" t="s">
        <v>36</v>
      </c>
      <c r="C280">
        <v>1975</v>
      </c>
      <c r="D280" t="s">
        <v>8</v>
      </c>
    </row>
    <row r="281" spans="1:4" x14ac:dyDescent="0.3">
      <c r="A281">
        <v>235</v>
      </c>
      <c r="B281" t="s">
        <v>36</v>
      </c>
      <c r="C281">
        <v>1975</v>
      </c>
      <c r="D281" t="s">
        <v>7</v>
      </c>
    </row>
    <row r="282" spans="1:4" x14ac:dyDescent="0.3">
      <c r="A282">
        <v>235</v>
      </c>
      <c r="B282" t="s">
        <v>36</v>
      </c>
      <c r="C282">
        <v>1975</v>
      </c>
      <c r="D282" t="s">
        <v>8</v>
      </c>
    </row>
    <row r="283" spans="1:4" x14ac:dyDescent="0.3">
      <c r="A283">
        <v>265</v>
      </c>
      <c r="B283" t="s">
        <v>37</v>
      </c>
      <c r="C283">
        <v>1953</v>
      </c>
      <c r="D283" t="s">
        <v>8</v>
      </c>
    </row>
    <row r="284" spans="1:4" x14ac:dyDescent="0.3">
      <c r="A284">
        <v>265</v>
      </c>
      <c r="B284" t="s">
        <v>37</v>
      </c>
      <c r="C284">
        <v>1971</v>
      </c>
      <c r="D284" t="s">
        <v>7</v>
      </c>
    </row>
    <row r="285" spans="1:4" x14ac:dyDescent="0.3">
      <c r="A285">
        <v>265</v>
      </c>
      <c r="B285" t="s">
        <v>37</v>
      </c>
      <c r="C285">
        <v>1989</v>
      </c>
      <c r="D285" t="s">
        <v>7</v>
      </c>
    </row>
    <row r="286" spans="1:4" x14ac:dyDescent="0.3">
      <c r="A286">
        <v>265</v>
      </c>
      <c r="B286" t="s">
        <v>37</v>
      </c>
      <c r="C286">
        <v>1989</v>
      </c>
      <c r="D286" t="s">
        <v>7</v>
      </c>
    </row>
    <row r="287" spans="1:4" x14ac:dyDescent="0.3">
      <c r="A287">
        <v>290</v>
      </c>
      <c r="B287" t="s">
        <v>38</v>
      </c>
      <c r="C287">
        <v>1980</v>
      </c>
      <c r="D287" t="s">
        <v>7</v>
      </c>
    </row>
    <row r="288" spans="1:4" x14ac:dyDescent="0.3">
      <c r="A288">
        <v>290</v>
      </c>
      <c r="B288" t="s">
        <v>38</v>
      </c>
      <c r="C288">
        <v>1981</v>
      </c>
      <c r="D288" t="s">
        <v>7</v>
      </c>
    </row>
    <row r="289" spans="1:4" x14ac:dyDescent="0.3">
      <c r="A289">
        <v>310</v>
      </c>
      <c r="B289" t="s">
        <v>39</v>
      </c>
      <c r="C289">
        <v>1946</v>
      </c>
      <c r="D289" t="s">
        <v>5</v>
      </c>
    </row>
    <row r="290" spans="1:4" x14ac:dyDescent="0.3">
      <c r="A290">
        <v>310</v>
      </c>
      <c r="B290" t="s">
        <v>39</v>
      </c>
      <c r="C290">
        <v>1947</v>
      </c>
      <c r="D290" t="s">
        <v>7</v>
      </c>
    </row>
    <row r="291" spans="1:4" x14ac:dyDescent="0.3">
      <c r="A291">
        <v>310</v>
      </c>
      <c r="B291" t="s">
        <v>39</v>
      </c>
      <c r="C291">
        <v>1949</v>
      </c>
      <c r="D291" t="s">
        <v>5</v>
      </c>
    </row>
    <row r="292" spans="1:4" x14ac:dyDescent="0.3">
      <c r="A292">
        <v>310</v>
      </c>
      <c r="B292" t="s">
        <v>39</v>
      </c>
      <c r="C292">
        <v>1956</v>
      </c>
      <c r="D292" t="s">
        <v>7</v>
      </c>
    </row>
    <row r="293" spans="1:4" x14ac:dyDescent="0.3">
      <c r="A293">
        <v>310</v>
      </c>
      <c r="B293" t="s">
        <v>39</v>
      </c>
      <c r="C293">
        <v>1956</v>
      </c>
      <c r="D293" t="s">
        <v>7</v>
      </c>
    </row>
    <row r="294" spans="1:4" x14ac:dyDescent="0.3">
      <c r="A294">
        <v>310</v>
      </c>
      <c r="B294" t="s">
        <v>39</v>
      </c>
      <c r="C294">
        <v>1988</v>
      </c>
      <c r="D294" t="s">
        <v>7</v>
      </c>
    </row>
    <row r="295" spans="1:4" x14ac:dyDescent="0.3">
      <c r="A295">
        <v>315</v>
      </c>
      <c r="B295" t="s">
        <v>40</v>
      </c>
      <c r="C295">
        <v>1947</v>
      </c>
      <c r="D295" t="s">
        <v>5</v>
      </c>
    </row>
    <row r="296" spans="1:4" x14ac:dyDescent="0.3">
      <c r="A296">
        <v>315</v>
      </c>
      <c r="B296" t="s">
        <v>40</v>
      </c>
      <c r="C296">
        <v>1948</v>
      </c>
      <c r="D296" t="s">
        <v>7</v>
      </c>
    </row>
    <row r="297" spans="1:4" x14ac:dyDescent="0.3">
      <c r="A297">
        <v>315</v>
      </c>
      <c r="B297" t="s">
        <v>40</v>
      </c>
      <c r="C297">
        <v>1950</v>
      </c>
      <c r="D297" t="s">
        <v>5</v>
      </c>
    </row>
    <row r="298" spans="1:4" x14ac:dyDescent="0.3">
      <c r="A298">
        <v>315</v>
      </c>
      <c r="B298" t="s">
        <v>40</v>
      </c>
      <c r="C298">
        <v>1951</v>
      </c>
      <c r="D298" t="s">
        <v>5</v>
      </c>
    </row>
    <row r="299" spans="1:4" x14ac:dyDescent="0.3">
      <c r="A299">
        <v>315</v>
      </c>
      <c r="B299" t="s">
        <v>40</v>
      </c>
      <c r="C299">
        <v>1951</v>
      </c>
      <c r="D299" t="s">
        <v>5</v>
      </c>
    </row>
    <row r="300" spans="1:4" x14ac:dyDescent="0.3">
      <c r="A300">
        <v>315</v>
      </c>
      <c r="B300" t="s">
        <v>40</v>
      </c>
      <c r="C300">
        <v>1968</v>
      </c>
      <c r="D300" t="s">
        <v>7</v>
      </c>
    </row>
    <row r="301" spans="1:4" x14ac:dyDescent="0.3">
      <c r="A301">
        <v>315</v>
      </c>
      <c r="B301" t="s">
        <v>40</v>
      </c>
      <c r="C301">
        <v>1968</v>
      </c>
      <c r="D301" t="s">
        <v>7</v>
      </c>
    </row>
    <row r="302" spans="1:4" x14ac:dyDescent="0.3">
      <c r="A302">
        <v>315</v>
      </c>
      <c r="B302" t="s">
        <v>40</v>
      </c>
      <c r="C302">
        <v>1987</v>
      </c>
      <c r="D302" t="s">
        <v>7</v>
      </c>
    </row>
    <row r="303" spans="1:4" x14ac:dyDescent="0.3">
      <c r="A303">
        <v>325</v>
      </c>
      <c r="B303" t="s">
        <v>41</v>
      </c>
      <c r="C303">
        <v>1947</v>
      </c>
      <c r="D303" t="s">
        <v>5</v>
      </c>
    </row>
    <row r="304" spans="1:4" x14ac:dyDescent="0.3">
      <c r="A304">
        <v>325</v>
      </c>
      <c r="B304" t="s">
        <v>41</v>
      </c>
      <c r="C304">
        <v>1993</v>
      </c>
      <c r="D304" t="s">
        <v>5</v>
      </c>
    </row>
    <row r="305" spans="1:4" x14ac:dyDescent="0.3">
      <c r="A305">
        <v>339</v>
      </c>
      <c r="B305" t="s">
        <v>42</v>
      </c>
      <c r="C305">
        <v>1946</v>
      </c>
      <c r="D305" t="s">
        <v>5</v>
      </c>
    </row>
    <row r="306" spans="1:4" x14ac:dyDescent="0.3">
      <c r="A306">
        <v>339</v>
      </c>
      <c r="B306" t="s">
        <v>42</v>
      </c>
      <c r="C306">
        <v>1998</v>
      </c>
      <c r="D306" t="s">
        <v>8</v>
      </c>
    </row>
    <row r="307" spans="1:4" x14ac:dyDescent="0.3">
      <c r="A307">
        <v>340</v>
      </c>
      <c r="B307" t="s">
        <v>43</v>
      </c>
      <c r="C307">
        <v>1999</v>
      </c>
      <c r="D307" t="s">
        <v>7</v>
      </c>
    </row>
    <row r="308" spans="1:4" x14ac:dyDescent="0.3">
      <c r="A308">
        <v>341</v>
      </c>
      <c r="B308" t="s">
        <v>44</v>
      </c>
      <c r="C308">
        <v>2016</v>
      </c>
      <c r="D308" t="s">
        <v>5</v>
      </c>
    </row>
    <row r="309" spans="1:4" x14ac:dyDescent="0.3">
      <c r="A309">
        <v>350</v>
      </c>
      <c r="B309" t="s">
        <v>45</v>
      </c>
      <c r="C309">
        <v>1951</v>
      </c>
      <c r="D309" t="s">
        <v>8</v>
      </c>
    </row>
    <row r="310" spans="1:4" x14ac:dyDescent="0.3">
      <c r="A310">
        <v>350</v>
      </c>
      <c r="B310" t="s">
        <v>45</v>
      </c>
      <c r="C310">
        <v>1967</v>
      </c>
      <c r="D310" t="s">
        <v>7</v>
      </c>
    </row>
    <row r="311" spans="1:4" x14ac:dyDescent="0.3">
      <c r="A311">
        <v>350</v>
      </c>
      <c r="B311" t="s">
        <v>45</v>
      </c>
      <c r="C311">
        <v>1967</v>
      </c>
      <c r="D311" t="s">
        <v>8</v>
      </c>
    </row>
    <row r="312" spans="1:4" x14ac:dyDescent="0.3">
      <c r="A312">
        <v>350</v>
      </c>
      <c r="B312" t="s">
        <v>45</v>
      </c>
      <c r="C312">
        <v>1973</v>
      </c>
      <c r="D312" t="s">
        <v>8</v>
      </c>
    </row>
    <row r="313" spans="1:4" x14ac:dyDescent="0.3">
      <c r="A313">
        <v>350</v>
      </c>
      <c r="B313" t="s">
        <v>45</v>
      </c>
      <c r="C313">
        <v>1973</v>
      </c>
      <c r="D313" t="s">
        <v>7</v>
      </c>
    </row>
    <row r="314" spans="1:4" x14ac:dyDescent="0.3">
      <c r="A314">
        <v>350</v>
      </c>
      <c r="B314" t="s">
        <v>45</v>
      </c>
      <c r="C314">
        <v>1975</v>
      </c>
      <c r="D314" t="s">
        <v>5</v>
      </c>
    </row>
    <row r="315" spans="1:4" x14ac:dyDescent="0.3">
      <c r="A315">
        <v>352</v>
      </c>
      <c r="B315" t="s">
        <v>46</v>
      </c>
      <c r="C315">
        <v>1974</v>
      </c>
      <c r="D315" t="s">
        <v>7</v>
      </c>
    </row>
    <row r="316" spans="1:4" x14ac:dyDescent="0.3">
      <c r="A316">
        <v>355</v>
      </c>
      <c r="B316" t="s">
        <v>47</v>
      </c>
      <c r="C316">
        <v>1989</v>
      </c>
      <c r="D316" t="s">
        <v>7</v>
      </c>
    </row>
    <row r="317" spans="1:4" x14ac:dyDescent="0.3">
      <c r="A317">
        <v>360</v>
      </c>
      <c r="B317" t="s">
        <v>48</v>
      </c>
      <c r="C317">
        <v>1947</v>
      </c>
      <c r="D317" t="s">
        <v>7</v>
      </c>
    </row>
    <row r="318" spans="1:4" x14ac:dyDescent="0.3">
      <c r="A318">
        <v>360</v>
      </c>
      <c r="B318" t="s">
        <v>48</v>
      </c>
      <c r="C318">
        <v>1989</v>
      </c>
      <c r="D318" t="s">
        <v>7</v>
      </c>
    </row>
    <row r="319" spans="1:4" x14ac:dyDescent="0.3">
      <c r="A319">
        <v>360</v>
      </c>
      <c r="B319" t="s">
        <v>48</v>
      </c>
      <c r="C319">
        <v>1991</v>
      </c>
      <c r="D319" t="s">
        <v>7</v>
      </c>
    </row>
    <row r="320" spans="1:4" x14ac:dyDescent="0.3">
      <c r="A320">
        <v>365</v>
      </c>
      <c r="B320" t="s">
        <v>49</v>
      </c>
      <c r="C320">
        <v>1964</v>
      </c>
      <c r="D320" t="s">
        <v>7</v>
      </c>
    </row>
    <row r="321" spans="1:4" x14ac:dyDescent="0.3">
      <c r="A321">
        <v>365</v>
      </c>
      <c r="B321" t="s">
        <v>49</v>
      </c>
      <c r="C321">
        <v>1991</v>
      </c>
      <c r="D321" t="s">
        <v>7</v>
      </c>
    </row>
    <row r="322" spans="1:4" x14ac:dyDescent="0.3">
      <c r="A322">
        <v>369</v>
      </c>
      <c r="B322" t="s">
        <v>50</v>
      </c>
      <c r="C322">
        <v>2014</v>
      </c>
      <c r="D322" t="s">
        <v>7</v>
      </c>
    </row>
    <row r="323" spans="1:4" x14ac:dyDescent="0.3">
      <c r="A323">
        <v>371</v>
      </c>
      <c r="B323" t="s">
        <v>51</v>
      </c>
      <c r="C323">
        <v>2016</v>
      </c>
      <c r="D323" t="s">
        <v>8</v>
      </c>
    </row>
    <row r="324" spans="1:4" x14ac:dyDescent="0.3">
      <c r="A324">
        <v>372</v>
      </c>
      <c r="B324" t="s">
        <v>52</v>
      </c>
      <c r="C324">
        <v>2006</v>
      </c>
      <c r="D324" t="s">
        <v>5</v>
      </c>
    </row>
    <row r="325" spans="1:4" x14ac:dyDescent="0.3">
      <c r="A325">
        <v>372</v>
      </c>
      <c r="B325" t="s">
        <v>52</v>
      </c>
      <c r="C325">
        <v>1992</v>
      </c>
      <c r="D325" t="s">
        <v>7</v>
      </c>
    </row>
    <row r="326" spans="1:4" x14ac:dyDescent="0.3">
      <c r="A326">
        <v>372</v>
      </c>
      <c r="B326" t="s">
        <v>52</v>
      </c>
      <c r="C326">
        <v>1999</v>
      </c>
      <c r="D326" t="s">
        <v>5</v>
      </c>
    </row>
    <row r="327" spans="1:4" x14ac:dyDescent="0.3">
      <c r="A327">
        <v>372</v>
      </c>
      <c r="B327" t="s">
        <v>52</v>
      </c>
      <c r="C327">
        <v>2003</v>
      </c>
      <c r="D327" t="s">
        <v>7</v>
      </c>
    </row>
    <row r="328" spans="1:4" x14ac:dyDescent="0.3">
      <c r="A328">
        <v>373</v>
      </c>
      <c r="B328" t="s">
        <v>53</v>
      </c>
      <c r="C328">
        <v>1992</v>
      </c>
      <c r="D328" t="s">
        <v>7</v>
      </c>
    </row>
    <row r="329" spans="1:4" x14ac:dyDescent="0.3">
      <c r="A329">
        <v>373</v>
      </c>
      <c r="B329" t="s">
        <v>53</v>
      </c>
      <c r="C329">
        <v>1992</v>
      </c>
      <c r="D329" t="s">
        <v>7</v>
      </c>
    </row>
    <row r="330" spans="1:4" x14ac:dyDescent="0.3">
      <c r="A330">
        <v>373</v>
      </c>
      <c r="B330" t="s">
        <v>53</v>
      </c>
      <c r="C330">
        <v>1994</v>
      </c>
      <c r="D330" t="s">
        <v>8</v>
      </c>
    </row>
    <row r="331" spans="1:4" x14ac:dyDescent="0.3">
      <c r="A331">
        <v>373</v>
      </c>
      <c r="B331" t="s">
        <v>53</v>
      </c>
      <c r="C331">
        <v>1995</v>
      </c>
      <c r="D331" t="s">
        <v>8</v>
      </c>
    </row>
    <row r="332" spans="1:4" x14ac:dyDescent="0.3">
      <c r="A332">
        <v>373</v>
      </c>
      <c r="B332" t="s">
        <v>53</v>
      </c>
      <c r="C332">
        <v>2005</v>
      </c>
      <c r="D332" t="s">
        <v>5</v>
      </c>
    </row>
    <row r="333" spans="1:4" x14ac:dyDescent="0.3">
      <c r="A333">
        <v>393</v>
      </c>
      <c r="B333" t="s">
        <v>54</v>
      </c>
      <c r="C333">
        <v>1993</v>
      </c>
      <c r="D333" t="s">
        <v>7</v>
      </c>
    </row>
    <row r="334" spans="1:4" x14ac:dyDescent="0.3">
      <c r="A334">
        <v>393</v>
      </c>
      <c r="B334" t="s">
        <v>54</v>
      </c>
      <c r="C334">
        <v>1993</v>
      </c>
      <c r="D334" t="s">
        <v>8</v>
      </c>
    </row>
    <row r="335" spans="1:4" x14ac:dyDescent="0.3">
      <c r="A335">
        <v>403</v>
      </c>
      <c r="B335" t="s">
        <v>55</v>
      </c>
      <c r="C335">
        <v>1995</v>
      </c>
      <c r="D335" t="s">
        <v>7</v>
      </c>
    </row>
    <row r="336" spans="1:4" x14ac:dyDescent="0.3">
      <c r="A336">
        <v>403</v>
      </c>
      <c r="B336" t="s">
        <v>55</v>
      </c>
      <c r="C336">
        <v>2003</v>
      </c>
      <c r="D336" t="s">
        <v>7</v>
      </c>
    </row>
    <row r="337" spans="1:4" x14ac:dyDescent="0.3">
      <c r="A337">
        <v>404</v>
      </c>
      <c r="B337" t="s">
        <v>56</v>
      </c>
      <c r="C337">
        <v>2008</v>
      </c>
      <c r="D337" t="s">
        <v>8</v>
      </c>
    </row>
    <row r="338" spans="1:4" x14ac:dyDescent="0.3">
      <c r="A338">
        <v>404</v>
      </c>
      <c r="B338" t="s">
        <v>56</v>
      </c>
      <c r="C338">
        <v>2010</v>
      </c>
      <c r="D338" t="s">
        <v>8</v>
      </c>
    </row>
    <row r="339" spans="1:4" x14ac:dyDescent="0.3">
      <c r="A339">
        <v>404</v>
      </c>
      <c r="B339" t="s">
        <v>56</v>
      </c>
      <c r="C339">
        <v>2012</v>
      </c>
      <c r="D339" t="s">
        <v>7</v>
      </c>
    </row>
    <row r="340" spans="1:4" x14ac:dyDescent="0.3">
      <c r="A340">
        <v>404</v>
      </c>
      <c r="B340" t="s">
        <v>56</v>
      </c>
      <c r="C340">
        <v>2008</v>
      </c>
      <c r="D340" t="s">
        <v>5</v>
      </c>
    </row>
    <row r="341" spans="1:4" x14ac:dyDescent="0.3">
      <c r="A341">
        <v>404</v>
      </c>
      <c r="B341" t="s">
        <v>56</v>
      </c>
      <c r="C341">
        <v>2012</v>
      </c>
      <c r="D341" t="s">
        <v>8</v>
      </c>
    </row>
    <row r="342" spans="1:4" x14ac:dyDescent="0.3">
      <c r="A342">
        <v>404</v>
      </c>
      <c r="B342" t="s">
        <v>56</v>
      </c>
      <c r="C342">
        <v>1980</v>
      </c>
      <c r="D342" t="s">
        <v>7</v>
      </c>
    </row>
    <row r="343" spans="1:4" x14ac:dyDescent="0.3">
      <c r="A343">
        <v>404</v>
      </c>
      <c r="B343" t="s">
        <v>56</v>
      </c>
      <c r="C343">
        <v>1985</v>
      </c>
      <c r="D343" t="s">
        <v>5</v>
      </c>
    </row>
    <row r="344" spans="1:4" x14ac:dyDescent="0.3">
      <c r="A344">
        <v>404</v>
      </c>
      <c r="B344" t="s">
        <v>56</v>
      </c>
      <c r="C344">
        <v>1998</v>
      </c>
      <c r="D344" t="s">
        <v>8</v>
      </c>
    </row>
    <row r="345" spans="1:4" x14ac:dyDescent="0.3">
      <c r="A345">
        <v>404</v>
      </c>
      <c r="B345" t="s">
        <v>56</v>
      </c>
      <c r="C345">
        <v>1999</v>
      </c>
      <c r="D345" t="s">
        <v>7</v>
      </c>
    </row>
    <row r="346" spans="1:4" x14ac:dyDescent="0.3">
      <c r="A346">
        <v>404</v>
      </c>
      <c r="B346" t="s">
        <v>56</v>
      </c>
      <c r="C346">
        <v>2000</v>
      </c>
      <c r="D346" t="s">
        <v>8</v>
      </c>
    </row>
    <row r="347" spans="1:4" x14ac:dyDescent="0.3">
      <c r="A347">
        <v>404</v>
      </c>
      <c r="B347" t="s">
        <v>56</v>
      </c>
      <c r="C347">
        <v>2001</v>
      </c>
      <c r="D347" t="s">
        <v>5</v>
      </c>
    </row>
    <row r="348" spans="1:4" x14ac:dyDescent="0.3">
      <c r="A348">
        <v>404</v>
      </c>
      <c r="B348" t="s">
        <v>56</v>
      </c>
      <c r="C348">
        <v>2003</v>
      </c>
      <c r="D348" t="s">
        <v>7</v>
      </c>
    </row>
    <row r="349" spans="1:4" x14ac:dyDescent="0.3">
      <c r="A349">
        <v>404</v>
      </c>
      <c r="B349" t="s">
        <v>56</v>
      </c>
      <c r="C349">
        <v>2005</v>
      </c>
      <c r="D349" t="s">
        <v>8</v>
      </c>
    </row>
    <row r="350" spans="1:4" x14ac:dyDescent="0.3">
      <c r="A350">
        <v>411</v>
      </c>
      <c r="B350" t="s">
        <v>57</v>
      </c>
      <c r="C350">
        <v>1969</v>
      </c>
      <c r="D350" t="s">
        <v>8</v>
      </c>
    </row>
    <row r="351" spans="1:4" x14ac:dyDescent="0.3">
      <c r="A351">
        <v>411</v>
      </c>
      <c r="B351" t="s">
        <v>57</v>
      </c>
      <c r="C351">
        <v>1979</v>
      </c>
      <c r="D351" t="s">
        <v>7</v>
      </c>
    </row>
    <row r="352" spans="1:4" x14ac:dyDescent="0.3">
      <c r="A352">
        <v>411</v>
      </c>
      <c r="B352" t="s">
        <v>57</v>
      </c>
      <c r="C352">
        <v>1986</v>
      </c>
      <c r="D352" t="s">
        <v>8</v>
      </c>
    </row>
    <row r="353" spans="1:4" x14ac:dyDescent="0.3">
      <c r="A353">
        <v>411</v>
      </c>
      <c r="B353" t="s">
        <v>57</v>
      </c>
      <c r="C353">
        <v>2004</v>
      </c>
      <c r="D353" t="s">
        <v>5</v>
      </c>
    </row>
    <row r="354" spans="1:4" x14ac:dyDescent="0.3">
      <c r="A354">
        <v>420</v>
      </c>
      <c r="B354" t="s">
        <v>58</v>
      </c>
      <c r="C354">
        <v>2014</v>
      </c>
      <c r="D354" t="s">
        <v>8</v>
      </c>
    </row>
    <row r="355" spans="1:4" x14ac:dyDescent="0.3">
      <c r="A355">
        <v>420</v>
      </c>
      <c r="B355" t="s">
        <v>58</v>
      </c>
      <c r="C355">
        <v>2006</v>
      </c>
      <c r="D355" t="s">
        <v>5</v>
      </c>
    </row>
    <row r="356" spans="1:4" x14ac:dyDescent="0.3">
      <c r="A356">
        <v>420</v>
      </c>
      <c r="B356" t="s">
        <v>58</v>
      </c>
      <c r="C356">
        <v>1981</v>
      </c>
      <c r="D356" t="s">
        <v>8</v>
      </c>
    </row>
    <row r="357" spans="1:4" x14ac:dyDescent="0.3">
      <c r="A357">
        <v>420</v>
      </c>
      <c r="B357" t="s">
        <v>58</v>
      </c>
      <c r="C357">
        <v>1994</v>
      </c>
      <c r="D357" t="s">
        <v>7</v>
      </c>
    </row>
    <row r="358" spans="1:4" x14ac:dyDescent="0.3">
      <c r="A358">
        <v>420</v>
      </c>
      <c r="B358" t="s">
        <v>58</v>
      </c>
      <c r="C358">
        <v>1994</v>
      </c>
      <c r="D358" t="s">
        <v>8</v>
      </c>
    </row>
    <row r="359" spans="1:4" x14ac:dyDescent="0.3">
      <c r="A359">
        <v>432</v>
      </c>
      <c r="B359" t="s">
        <v>59</v>
      </c>
      <c r="C359">
        <v>2012</v>
      </c>
      <c r="D359" t="s">
        <v>7</v>
      </c>
    </row>
    <row r="360" spans="1:4" x14ac:dyDescent="0.3">
      <c r="A360">
        <v>432</v>
      </c>
      <c r="B360" t="s">
        <v>59</v>
      </c>
      <c r="C360">
        <v>2012</v>
      </c>
      <c r="D360" t="s">
        <v>8</v>
      </c>
    </row>
    <row r="361" spans="1:4" x14ac:dyDescent="0.3">
      <c r="A361">
        <v>432</v>
      </c>
      <c r="B361" t="s">
        <v>59</v>
      </c>
      <c r="C361">
        <v>1968</v>
      </c>
      <c r="D361" t="s">
        <v>7</v>
      </c>
    </row>
    <row r="362" spans="1:4" x14ac:dyDescent="0.3">
      <c r="A362">
        <v>432</v>
      </c>
      <c r="B362" t="s">
        <v>59</v>
      </c>
      <c r="C362">
        <v>1969</v>
      </c>
      <c r="D362" t="s">
        <v>8</v>
      </c>
    </row>
    <row r="363" spans="1:4" x14ac:dyDescent="0.3">
      <c r="A363">
        <v>432</v>
      </c>
      <c r="B363" t="s">
        <v>59</v>
      </c>
      <c r="C363">
        <v>1971</v>
      </c>
      <c r="D363" t="s">
        <v>5</v>
      </c>
    </row>
    <row r="364" spans="1:4" x14ac:dyDescent="0.3">
      <c r="A364">
        <v>432</v>
      </c>
      <c r="B364" t="s">
        <v>59</v>
      </c>
      <c r="C364">
        <v>1978</v>
      </c>
      <c r="D364" t="s">
        <v>5</v>
      </c>
    </row>
    <row r="365" spans="1:4" x14ac:dyDescent="0.3">
      <c r="A365">
        <v>432</v>
      </c>
      <c r="B365" t="s">
        <v>59</v>
      </c>
      <c r="C365">
        <v>1991</v>
      </c>
      <c r="D365" t="s">
        <v>7</v>
      </c>
    </row>
    <row r="366" spans="1:4" x14ac:dyDescent="0.3">
      <c r="A366">
        <v>432</v>
      </c>
      <c r="B366" t="s">
        <v>59</v>
      </c>
      <c r="C366">
        <v>1991</v>
      </c>
      <c r="D366" t="s">
        <v>8</v>
      </c>
    </row>
    <row r="367" spans="1:4" x14ac:dyDescent="0.3">
      <c r="A367">
        <v>432</v>
      </c>
      <c r="B367" t="s">
        <v>59</v>
      </c>
      <c r="C367">
        <v>1993</v>
      </c>
      <c r="D367" t="s">
        <v>5</v>
      </c>
    </row>
    <row r="368" spans="1:4" x14ac:dyDescent="0.3">
      <c r="A368">
        <v>432</v>
      </c>
      <c r="B368" t="s">
        <v>59</v>
      </c>
      <c r="C368">
        <v>1996</v>
      </c>
      <c r="D368" t="s">
        <v>5</v>
      </c>
    </row>
    <row r="369" spans="1:4" x14ac:dyDescent="0.3">
      <c r="A369">
        <v>433</v>
      </c>
      <c r="B369" t="s">
        <v>60</v>
      </c>
      <c r="C369">
        <v>1962</v>
      </c>
      <c r="D369" t="s">
        <v>8</v>
      </c>
    </row>
    <row r="370" spans="1:4" x14ac:dyDescent="0.3">
      <c r="A370">
        <v>434</v>
      </c>
      <c r="B370" t="s">
        <v>61</v>
      </c>
      <c r="C370">
        <v>1963</v>
      </c>
      <c r="D370" t="s">
        <v>7</v>
      </c>
    </row>
    <row r="371" spans="1:4" x14ac:dyDescent="0.3">
      <c r="A371">
        <v>434</v>
      </c>
      <c r="B371" t="s">
        <v>61</v>
      </c>
      <c r="C371">
        <v>1965</v>
      </c>
      <c r="D371" t="s">
        <v>7</v>
      </c>
    </row>
    <row r="372" spans="1:4" x14ac:dyDescent="0.3">
      <c r="A372">
        <v>434</v>
      </c>
      <c r="B372" t="s">
        <v>61</v>
      </c>
      <c r="C372">
        <v>1965</v>
      </c>
      <c r="D372" t="s">
        <v>7</v>
      </c>
    </row>
    <row r="373" spans="1:4" x14ac:dyDescent="0.3">
      <c r="A373">
        <v>434</v>
      </c>
      <c r="B373" t="s">
        <v>61</v>
      </c>
      <c r="C373">
        <v>1967</v>
      </c>
      <c r="D373" t="s">
        <v>7</v>
      </c>
    </row>
    <row r="374" spans="1:4" x14ac:dyDescent="0.3">
      <c r="A374">
        <v>434</v>
      </c>
      <c r="B374" t="s">
        <v>61</v>
      </c>
      <c r="C374">
        <v>1969</v>
      </c>
      <c r="D374" t="s">
        <v>7</v>
      </c>
    </row>
    <row r="375" spans="1:4" x14ac:dyDescent="0.3">
      <c r="A375">
        <v>434</v>
      </c>
      <c r="B375" t="s">
        <v>61</v>
      </c>
      <c r="C375">
        <v>1972</v>
      </c>
      <c r="D375" t="s">
        <v>8</v>
      </c>
    </row>
    <row r="376" spans="1:4" x14ac:dyDescent="0.3">
      <c r="A376">
        <v>434</v>
      </c>
      <c r="B376" t="s">
        <v>61</v>
      </c>
      <c r="C376">
        <v>1972</v>
      </c>
      <c r="D376" t="s">
        <v>7</v>
      </c>
    </row>
    <row r="377" spans="1:4" x14ac:dyDescent="0.3">
      <c r="A377">
        <v>434</v>
      </c>
      <c r="B377" t="s">
        <v>61</v>
      </c>
      <c r="C377">
        <v>1975</v>
      </c>
      <c r="D377" t="s">
        <v>8</v>
      </c>
    </row>
    <row r="378" spans="1:4" x14ac:dyDescent="0.3">
      <c r="A378">
        <v>434</v>
      </c>
      <c r="B378" t="s">
        <v>61</v>
      </c>
      <c r="C378">
        <v>1975</v>
      </c>
      <c r="D378" t="s">
        <v>5</v>
      </c>
    </row>
    <row r="379" spans="1:4" x14ac:dyDescent="0.3">
      <c r="A379">
        <v>434</v>
      </c>
      <c r="B379" t="s">
        <v>61</v>
      </c>
      <c r="C379">
        <v>1977</v>
      </c>
      <c r="D379" t="s">
        <v>8</v>
      </c>
    </row>
    <row r="380" spans="1:4" x14ac:dyDescent="0.3">
      <c r="A380">
        <v>435</v>
      </c>
      <c r="B380" t="s">
        <v>62</v>
      </c>
      <c r="C380">
        <v>2008</v>
      </c>
      <c r="D380" t="s">
        <v>7</v>
      </c>
    </row>
    <row r="381" spans="1:4" x14ac:dyDescent="0.3">
      <c r="A381">
        <v>435</v>
      </c>
      <c r="B381" t="s">
        <v>62</v>
      </c>
      <c r="C381">
        <v>1978</v>
      </c>
      <c r="D381" t="s">
        <v>7</v>
      </c>
    </row>
    <row r="382" spans="1:4" x14ac:dyDescent="0.3">
      <c r="A382">
        <v>435</v>
      </c>
      <c r="B382" t="s">
        <v>62</v>
      </c>
      <c r="C382">
        <v>1979</v>
      </c>
      <c r="D382" t="s">
        <v>7</v>
      </c>
    </row>
    <row r="383" spans="1:4" x14ac:dyDescent="0.3">
      <c r="A383">
        <v>435</v>
      </c>
      <c r="B383" t="s">
        <v>62</v>
      </c>
      <c r="C383">
        <v>1980</v>
      </c>
      <c r="D383" t="s">
        <v>7</v>
      </c>
    </row>
    <row r="384" spans="1:4" x14ac:dyDescent="0.3">
      <c r="A384">
        <v>435</v>
      </c>
      <c r="B384" t="s">
        <v>62</v>
      </c>
      <c r="C384">
        <v>1981</v>
      </c>
      <c r="D384" t="s">
        <v>8</v>
      </c>
    </row>
    <row r="385" spans="1:4" x14ac:dyDescent="0.3">
      <c r="A385">
        <v>435</v>
      </c>
      <c r="B385" t="s">
        <v>62</v>
      </c>
      <c r="C385">
        <v>1982</v>
      </c>
      <c r="D385" t="s">
        <v>8</v>
      </c>
    </row>
    <row r="386" spans="1:4" x14ac:dyDescent="0.3">
      <c r="A386">
        <v>435</v>
      </c>
      <c r="B386" t="s">
        <v>62</v>
      </c>
      <c r="C386">
        <v>1984</v>
      </c>
      <c r="D386" t="s">
        <v>7</v>
      </c>
    </row>
    <row r="387" spans="1:4" x14ac:dyDescent="0.3">
      <c r="A387">
        <v>435</v>
      </c>
      <c r="B387" t="s">
        <v>62</v>
      </c>
      <c r="C387">
        <v>1987</v>
      </c>
      <c r="D387" t="s">
        <v>5</v>
      </c>
    </row>
    <row r="388" spans="1:4" x14ac:dyDescent="0.3">
      <c r="A388">
        <v>435</v>
      </c>
      <c r="B388" t="s">
        <v>62</v>
      </c>
      <c r="C388">
        <v>2003</v>
      </c>
      <c r="D388" t="s">
        <v>8</v>
      </c>
    </row>
    <row r="389" spans="1:4" x14ac:dyDescent="0.3">
      <c r="A389">
        <v>435</v>
      </c>
      <c r="B389" t="s">
        <v>62</v>
      </c>
      <c r="C389">
        <v>2004</v>
      </c>
      <c r="D389" t="s">
        <v>5</v>
      </c>
    </row>
    <row r="390" spans="1:4" x14ac:dyDescent="0.3">
      <c r="A390">
        <v>435</v>
      </c>
      <c r="B390" t="s">
        <v>62</v>
      </c>
      <c r="C390">
        <v>2004</v>
      </c>
      <c r="D390" t="s">
        <v>5</v>
      </c>
    </row>
    <row r="391" spans="1:4" x14ac:dyDescent="0.3">
      <c r="A391">
        <v>435</v>
      </c>
      <c r="B391" t="s">
        <v>62</v>
      </c>
      <c r="C391">
        <v>2005</v>
      </c>
      <c r="D391" t="s">
        <v>7</v>
      </c>
    </row>
    <row r="392" spans="1:4" x14ac:dyDescent="0.3">
      <c r="A392">
        <v>436</v>
      </c>
      <c r="B392" t="s">
        <v>63</v>
      </c>
      <c r="C392">
        <v>2010</v>
      </c>
      <c r="D392" t="s">
        <v>7</v>
      </c>
    </row>
    <row r="393" spans="1:4" x14ac:dyDescent="0.3">
      <c r="A393">
        <v>436</v>
      </c>
      <c r="B393" t="s">
        <v>63</v>
      </c>
      <c r="C393">
        <v>2015</v>
      </c>
      <c r="D393" t="s">
        <v>5</v>
      </c>
    </row>
    <row r="394" spans="1:4" x14ac:dyDescent="0.3">
      <c r="A394">
        <v>436</v>
      </c>
      <c r="B394" t="s">
        <v>63</v>
      </c>
      <c r="C394">
        <v>1974</v>
      </c>
      <c r="D394" t="s">
        <v>7</v>
      </c>
    </row>
    <row r="395" spans="1:4" x14ac:dyDescent="0.3">
      <c r="A395">
        <v>436</v>
      </c>
      <c r="B395" t="s">
        <v>63</v>
      </c>
      <c r="C395">
        <v>1975</v>
      </c>
      <c r="D395" t="s">
        <v>5</v>
      </c>
    </row>
    <row r="396" spans="1:4" x14ac:dyDescent="0.3">
      <c r="A396">
        <v>436</v>
      </c>
      <c r="B396" t="s">
        <v>63</v>
      </c>
      <c r="C396">
        <v>1976</v>
      </c>
      <c r="D396" t="s">
        <v>8</v>
      </c>
    </row>
    <row r="397" spans="1:4" x14ac:dyDescent="0.3">
      <c r="A397">
        <v>436</v>
      </c>
      <c r="B397" t="s">
        <v>63</v>
      </c>
      <c r="C397">
        <v>1983</v>
      </c>
      <c r="D397" t="s">
        <v>8</v>
      </c>
    </row>
    <row r="398" spans="1:4" x14ac:dyDescent="0.3">
      <c r="A398">
        <v>436</v>
      </c>
      <c r="B398" t="s">
        <v>63</v>
      </c>
      <c r="C398">
        <v>1996</v>
      </c>
      <c r="D398" t="s">
        <v>7</v>
      </c>
    </row>
    <row r="399" spans="1:4" x14ac:dyDescent="0.3">
      <c r="A399">
        <v>436</v>
      </c>
      <c r="B399" t="s">
        <v>63</v>
      </c>
      <c r="C399">
        <v>1998</v>
      </c>
      <c r="D399" t="s">
        <v>5</v>
      </c>
    </row>
    <row r="400" spans="1:4" x14ac:dyDescent="0.3">
      <c r="A400">
        <v>436</v>
      </c>
      <c r="B400" t="s">
        <v>63</v>
      </c>
      <c r="C400">
        <v>1999</v>
      </c>
      <c r="D400" t="s">
        <v>7</v>
      </c>
    </row>
    <row r="401" spans="1:4" x14ac:dyDescent="0.3">
      <c r="A401">
        <v>437</v>
      </c>
      <c r="B401" t="s">
        <v>64</v>
      </c>
      <c r="C401">
        <v>2012</v>
      </c>
      <c r="D401" t="s">
        <v>5</v>
      </c>
    </row>
    <row r="402" spans="1:4" x14ac:dyDescent="0.3">
      <c r="A402">
        <v>437</v>
      </c>
      <c r="B402" t="s">
        <v>64</v>
      </c>
      <c r="C402">
        <v>1991</v>
      </c>
      <c r="D402" t="s">
        <v>5</v>
      </c>
    </row>
    <row r="403" spans="1:4" x14ac:dyDescent="0.3">
      <c r="A403">
        <v>437</v>
      </c>
      <c r="B403" t="s">
        <v>64</v>
      </c>
      <c r="C403">
        <v>1999</v>
      </c>
      <c r="D403" t="s">
        <v>7</v>
      </c>
    </row>
    <row r="404" spans="1:4" x14ac:dyDescent="0.3">
      <c r="A404">
        <v>437</v>
      </c>
      <c r="B404" t="s">
        <v>64</v>
      </c>
      <c r="C404">
        <v>2000</v>
      </c>
      <c r="D404" t="s">
        <v>8</v>
      </c>
    </row>
    <row r="405" spans="1:4" x14ac:dyDescent="0.3">
      <c r="A405">
        <v>437</v>
      </c>
      <c r="B405" t="s">
        <v>64</v>
      </c>
      <c r="C405">
        <v>2000</v>
      </c>
      <c r="D405" t="s">
        <v>7</v>
      </c>
    </row>
    <row r="406" spans="1:4" x14ac:dyDescent="0.3">
      <c r="A406">
        <v>437</v>
      </c>
      <c r="B406" t="s">
        <v>64</v>
      </c>
      <c r="C406">
        <v>2001</v>
      </c>
      <c r="D406" t="s">
        <v>8</v>
      </c>
    </row>
    <row r="407" spans="1:4" x14ac:dyDescent="0.3">
      <c r="A407">
        <v>437</v>
      </c>
      <c r="B407" t="s">
        <v>64</v>
      </c>
      <c r="C407">
        <v>2002</v>
      </c>
      <c r="D407" t="s">
        <v>8</v>
      </c>
    </row>
    <row r="408" spans="1:4" x14ac:dyDescent="0.3">
      <c r="A408">
        <v>438</v>
      </c>
      <c r="B408" t="s">
        <v>65</v>
      </c>
      <c r="C408">
        <v>2008</v>
      </c>
      <c r="D408" t="s">
        <v>7</v>
      </c>
    </row>
    <row r="409" spans="1:4" x14ac:dyDescent="0.3">
      <c r="A409">
        <v>438</v>
      </c>
      <c r="B409" t="s">
        <v>65</v>
      </c>
      <c r="C409">
        <v>2011</v>
      </c>
      <c r="D409" t="s">
        <v>8</v>
      </c>
    </row>
    <row r="410" spans="1:4" x14ac:dyDescent="0.3">
      <c r="A410">
        <v>438</v>
      </c>
      <c r="B410" t="s">
        <v>65</v>
      </c>
      <c r="C410">
        <v>2009</v>
      </c>
      <c r="D410" t="s">
        <v>8</v>
      </c>
    </row>
    <row r="411" spans="1:4" x14ac:dyDescent="0.3">
      <c r="A411">
        <v>438</v>
      </c>
      <c r="B411" t="s">
        <v>65</v>
      </c>
      <c r="C411">
        <v>1965</v>
      </c>
      <c r="D411" t="s">
        <v>5</v>
      </c>
    </row>
    <row r="412" spans="1:4" x14ac:dyDescent="0.3">
      <c r="A412">
        <v>438</v>
      </c>
      <c r="B412" t="s">
        <v>65</v>
      </c>
      <c r="C412">
        <v>1969</v>
      </c>
      <c r="D412" t="s">
        <v>5</v>
      </c>
    </row>
    <row r="413" spans="1:4" x14ac:dyDescent="0.3">
      <c r="A413">
        <v>438</v>
      </c>
      <c r="B413" t="s">
        <v>65</v>
      </c>
      <c r="C413">
        <v>1970</v>
      </c>
      <c r="D413" t="s">
        <v>8</v>
      </c>
    </row>
    <row r="414" spans="1:4" x14ac:dyDescent="0.3">
      <c r="A414">
        <v>438</v>
      </c>
      <c r="B414" t="s">
        <v>65</v>
      </c>
      <c r="C414">
        <v>1984</v>
      </c>
      <c r="D414" t="s">
        <v>7</v>
      </c>
    </row>
    <row r="415" spans="1:4" x14ac:dyDescent="0.3">
      <c r="A415">
        <v>438</v>
      </c>
      <c r="B415" t="s">
        <v>65</v>
      </c>
      <c r="C415">
        <v>1985</v>
      </c>
      <c r="D415" t="s">
        <v>8</v>
      </c>
    </row>
    <row r="416" spans="1:4" x14ac:dyDescent="0.3">
      <c r="A416">
        <v>438</v>
      </c>
      <c r="B416" t="s">
        <v>65</v>
      </c>
      <c r="C416">
        <v>1996</v>
      </c>
      <c r="D416" t="s">
        <v>8</v>
      </c>
    </row>
    <row r="417" spans="1:4" x14ac:dyDescent="0.3">
      <c r="A417">
        <v>439</v>
      </c>
      <c r="B417" t="s">
        <v>66</v>
      </c>
      <c r="C417">
        <v>2014</v>
      </c>
      <c r="D417" t="s">
        <v>7</v>
      </c>
    </row>
    <row r="418" spans="1:4" x14ac:dyDescent="0.3">
      <c r="A418">
        <v>439</v>
      </c>
      <c r="B418" t="s">
        <v>66</v>
      </c>
      <c r="C418">
        <v>2015</v>
      </c>
      <c r="D418" t="s">
        <v>7</v>
      </c>
    </row>
    <row r="419" spans="1:4" x14ac:dyDescent="0.3">
      <c r="A419">
        <v>439</v>
      </c>
      <c r="B419" t="s">
        <v>66</v>
      </c>
      <c r="C419">
        <v>2016</v>
      </c>
      <c r="D419" t="s">
        <v>5</v>
      </c>
    </row>
    <row r="420" spans="1:4" x14ac:dyDescent="0.3">
      <c r="A420">
        <v>439</v>
      </c>
      <c r="B420" t="s">
        <v>66</v>
      </c>
      <c r="C420">
        <v>1966</v>
      </c>
      <c r="D420" t="s">
        <v>7</v>
      </c>
    </row>
    <row r="421" spans="1:4" x14ac:dyDescent="0.3">
      <c r="A421">
        <v>439</v>
      </c>
      <c r="B421" t="s">
        <v>66</v>
      </c>
      <c r="C421">
        <v>1974</v>
      </c>
      <c r="D421" t="s">
        <v>7</v>
      </c>
    </row>
    <row r="422" spans="1:4" x14ac:dyDescent="0.3">
      <c r="A422">
        <v>439</v>
      </c>
      <c r="B422" t="s">
        <v>66</v>
      </c>
      <c r="C422">
        <v>1980</v>
      </c>
      <c r="D422" t="s">
        <v>7</v>
      </c>
    </row>
    <row r="423" spans="1:4" x14ac:dyDescent="0.3">
      <c r="A423">
        <v>439</v>
      </c>
      <c r="B423" t="s">
        <v>66</v>
      </c>
      <c r="C423">
        <v>1982</v>
      </c>
      <c r="D423" t="s">
        <v>7</v>
      </c>
    </row>
    <row r="424" spans="1:4" x14ac:dyDescent="0.3">
      <c r="A424">
        <v>439</v>
      </c>
      <c r="B424" t="s">
        <v>66</v>
      </c>
      <c r="C424">
        <v>1983</v>
      </c>
      <c r="D424" t="s">
        <v>7</v>
      </c>
    </row>
    <row r="425" spans="1:4" x14ac:dyDescent="0.3">
      <c r="A425">
        <v>439</v>
      </c>
      <c r="B425" t="s">
        <v>66</v>
      </c>
      <c r="C425">
        <v>1987</v>
      </c>
      <c r="D425" t="s">
        <v>7</v>
      </c>
    </row>
    <row r="426" spans="1:4" x14ac:dyDescent="0.3">
      <c r="A426">
        <v>439</v>
      </c>
      <c r="B426" t="s">
        <v>66</v>
      </c>
      <c r="C426">
        <v>1989</v>
      </c>
      <c r="D426" t="s">
        <v>5</v>
      </c>
    </row>
    <row r="427" spans="1:4" x14ac:dyDescent="0.3">
      <c r="A427">
        <v>450</v>
      </c>
      <c r="B427" t="s">
        <v>67</v>
      </c>
      <c r="C427">
        <v>1963</v>
      </c>
      <c r="D427" t="s">
        <v>8</v>
      </c>
    </row>
    <row r="428" spans="1:4" x14ac:dyDescent="0.3">
      <c r="A428">
        <v>450</v>
      </c>
      <c r="B428" t="s">
        <v>67</v>
      </c>
      <c r="C428">
        <v>1980</v>
      </c>
      <c r="D428" t="s">
        <v>8</v>
      </c>
    </row>
    <row r="429" spans="1:4" x14ac:dyDescent="0.3">
      <c r="A429">
        <v>450</v>
      </c>
      <c r="B429" t="s">
        <v>67</v>
      </c>
      <c r="C429">
        <v>1980</v>
      </c>
      <c r="D429" t="s">
        <v>7</v>
      </c>
    </row>
    <row r="430" spans="1:4" x14ac:dyDescent="0.3">
      <c r="A430">
        <v>450</v>
      </c>
      <c r="B430" t="s">
        <v>67</v>
      </c>
      <c r="C430">
        <v>1984</v>
      </c>
      <c r="D430" t="s">
        <v>5</v>
      </c>
    </row>
    <row r="431" spans="1:4" x14ac:dyDescent="0.3">
      <c r="A431">
        <v>450</v>
      </c>
      <c r="B431" t="s">
        <v>67</v>
      </c>
      <c r="C431">
        <v>1985</v>
      </c>
      <c r="D431" t="s">
        <v>8</v>
      </c>
    </row>
    <row r="432" spans="1:4" x14ac:dyDescent="0.3">
      <c r="A432">
        <v>450</v>
      </c>
      <c r="B432" t="s">
        <v>67</v>
      </c>
      <c r="C432">
        <v>1985</v>
      </c>
      <c r="D432" t="s">
        <v>8</v>
      </c>
    </row>
    <row r="433" spans="1:4" x14ac:dyDescent="0.3">
      <c r="A433">
        <v>450</v>
      </c>
      <c r="B433" t="s">
        <v>67</v>
      </c>
      <c r="C433">
        <v>1986</v>
      </c>
      <c r="D433" t="s">
        <v>5</v>
      </c>
    </row>
    <row r="434" spans="1:4" x14ac:dyDescent="0.3">
      <c r="A434">
        <v>450</v>
      </c>
      <c r="B434" t="s">
        <v>67</v>
      </c>
      <c r="C434">
        <v>1988</v>
      </c>
      <c r="D434" t="s">
        <v>5</v>
      </c>
    </row>
    <row r="435" spans="1:4" x14ac:dyDescent="0.3">
      <c r="A435">
        <v>450</v>
      </c>
      <c r="B435" t="s">
        <v>67</v>
      </c>
      <c r="C435">
        <v>1990</v>
      </c>
      <c r="D435" t="s">
        <v>7</v>
      </c>
    </row>
    <row r="436" spans="1:4" x14ac:dyDescent="0.3">
      <c r="A436">
        <v>450</v>
      </c>
      <c r="B436" t="s">
        <v>67</v>
      </c>
      <c r="C436">
        <v>1990</v>
      </c>
      <c r="D436" t="s">
        <v>7</v>
      </c>
    </row>
    <row r="437" spans="1:4" x14ac:dyDescent="0.3">
      <c r="A437">
        <v>450</v>
      </c>
      <c r="B437" t="s">
        <v>67</v>
      </c>
      <c r="C437">
        <v>1994</v>
      </c>
      <c r="D437" t="s">
        <v>7</v>
      </c>
    </row>
    <row r="438" spans="1:4" x14ac:dyDescent="0.3">
      <c r="A438">
        <v>450</v>
      </c>
      <c r="B438" t="s">
        <v>67</v>
      </c>
      <c r="C438">
        <v>1994</v>
      </c>
      <c r="D438" t="s">
        <v>8</v>
      </c>
    </row>
    <row r="439" spans="1:4" x14ac:dyDescent="0.3">
      <c r="A439">
        <v>450</v>
      </c>
      <c r="B439" t="s">
        <v>67</v>
      </c>
      <c r="C439">
        <v>2003</v>
      </c>
      <c r="D439" t="s">
        <v>5</v>
      </c>
    </row>
    <row r="440" spans="1:4" x14ac:dyDescent="0.3">
      <c r="A440">
        <v>451</v>
      </c>
      <c r="B440" t="s">
        <v>68</v>
      </c>
      <c r="C440">
        <v>1967</v>
      </c>
      <c r="D440" t="s">
        <v>5</v>
      </c>
    </row>
    <row r="441" spans="1:4" x14ac:dyDescent="0.3">
      <c r="A441">
        <v>451</v>
      </c>
      <c r="B441" t="s">
        <v>68</v>
      </c>
      <c r="C441">
        <v>1967</v>
      </c>
      <c r="D441" t="s">
        <v>7</v>
      </c>
    </row>
    <row r="442" spans="1:4" x14ac:dyDescent="0.3">
      <c r="A442">
        <v>451</v>
      </c>
      <c r="B442" t="s">
        <v>68</v>
      </c>
      <c r="C442">
        <v>1967</v>
      </c>
      <c r="D442" t="s">
        <v>7</v>
      </c>
    </row>
    <row r="443" spans="1:4" x14ac:dyDescent="0.3">
      <c r="A443">
        <v>451</v>
      </c>
      <c r="B443" t="s">
        <v>68</v>
      </c>
      <c r="C443">
        <v>1968</v>
      </c>
      <c r="D443" t="s">
        <v>7</v>
      </c>
    </row>
    <row r="444" spans="1:4" x14ac:dyDescent="0.3">
      <c r="A444">
        <v>451</v>
      </c>
      <c r="B444" t="s">
        <v>68</v>
      </c>
      <c r="C444">
        <v>1971</v>
      </c>
      <c r="D444" t="s">
        <v>8</v>
      </c>
    </row>
    <row r="445" spans="1:4" x14ac:dyDescent="0.3">
      <c r="A445">
        <v>451</v>
      </c>
      <c r="B445" t="s">
        <v>68</v>
      </c>
      <c r="C445">
        <v>1987</v>
      </c>
      <c r="D445" t="s">
        <v>8</v>
      </c>
    </row>
    <row r="446" spans="1:4" x14ac:dyDescent="0.3">
      <c r="A446">
        <v>451</v>
      </c>
      <c r="B446" t="s">
        <v>68</v>
      </c>
      <c r="C446">
        <v>1992</v>
      </c>
      <c r="D446" t="s">
        <v>7</v>
      </c>
    </row>
    <row r="447" spans="1:4" x14ac:dyDescent="0.3">
      <c r="A447">
        <v>451</v>
      </c>
      <c r="B447" t="s">
        <v>68</v>
      </c>
      <c r="C447">
        <v>1992</v>
      </c>
      <c r="D447" t="s">
        <v>8</v>
      </c>
    </row>
    <row r="448" spans="1:4" x14ac:dyDescent="0.3">
      <c r="A448">
        <v>451</v>
      </c>
      <c r="B448" t="s">
        <v>68</v>
      </c>
      <c r="C448">
        <v>1993</v>
      </c>
      <c r="D448" t="s">
        <v>5</v>
      </c>
    </row>
    <row r="449" spans="1:4" x14ac:dyDescent="0.3">
      <c r="A449">
        <v>451</v>
      </c>
      <c r="B449" t="s">
        <v>68</v>
      </c>
      <c r="C449">
        <v>1995</v>
      </c>
      <c r="D449" t="s">
        <v>8</v>
      </c>
    </row>
    <row r="450" spans="1:4" x14ac:dyDescent="0.3">
      <c r="A450">
        <v>451</v>
      </c>
      <c r="B450" t="s">
        <v>68</v>
      </c>
      <c r="C450">
        <v>1996</v>
      </c>
      <c r="D450" t="s">
        <v>7</v>
      </c>
    </row>
    <row r="451" spans="1:4" x14ac:dyDescent="0.3">
      <c r="A451">
        <v>451</v>
      </c>
      <c r="B451" t="s">
        <v>68</v>
      </c>
      <c r="C451">
        <v>1996</v>
      </c>
      <c r="D451" t="s">
        <v>8</v>
      </c>
    </row>
    <row r="452" spans="1:4" x14ac:dyDescent="0.3">
      <c r="A452">
        <v>451</v>
      </c>
      <c r="B452" t="s">
        <v>68</v>
      </c>
      <c r="C452">
        <v>1997</v>
      </c>
      <c r="D452" t="s">
        <v>7</v>
      </c>
    </row>
    <row r="453" spans="1:4" x14ac:dyDescent="0.3">
      <c r="A453">
        <v>451</v>
      </c>
      <c r="B453" t="s">
        <v>68</v>
      </c>
      <c r="C453">
        <v>1998</v>
      </c>
      <c r="D453" t="s">
        <v>7</v>
      </c>
    </row>
    <row r="454" spans="1:4" x14ac:dyDescent="0.3">
      <c r="A454">
        <v>452</v>
      </c>
      <c r="B454" t="s">
        <v>69</v>
      </c>
      <c r="C454">
        <v>1961</v>
      </c>
      <c r="D454" t="s">
        <v>5</v>
      </c>
    </row>
    <row r="455" spans="1:4" x14ac:dyDescent="0.3">
      <c r="A455">
        <v>452</v>
      </c>
      <c r="B455" t="s">
        <v>69</v>
      </c>
      <c r="C455">
        <v>1966</v>
      </c>
      <c r="D455" t="s">
        <v>7</v>
      </c>
    </row>
    <row r="456" spans="1:4" x14ac:dyDescent="0.3">
      <c r="A456">
        <v>452</v>
      </c>
      <c r="B456" t="s">
        <v>69</v>
      </c>
      <c r="C456">
        <v>1967</v>
      </c>
      <c r="D456" t="s">
        <v>5</v>
      </c>
    </row>
    <row r="457" spans="1:4" x14ac:dyDescent="0.3">
      <c r="A457">
        <v>452</v>
      </c>
      <c r="B457" t="s">
        <v>69</v>
      </c>
      <c r="C457">
        <v>1967</v>
      </c>
      <c r="D457" t="s">
        <v>8</v>
      </c>
    </row>
    <row r="458" spans="1:4" x14ac:dyDescent="0.3">
      <c r="A458">
        <v>452</v>
      </c>
      <c r="B458" t="s">
        <v>69</v>
      </c>
      <c r="C458">
        <v>1972</v>
      </c>
      <c r="D458" t="s">
        <v>7</v>
      </c>
    </row>
    <row r="459" spans="1:4" x14ac:dyDescent="0.3">
      <c r="A459">
        <v>452</v>
      </c>
      <c r="B459" t="s">
        <v>69</v>
      </c>
      <c r="C459">
        <v>1972</v>
      </c>
      <c r="D459" t="s">
        <v>5</v>
      </c>
    </row>
    <row r="460" spans="1:4" x14ac:dyDescent="0.3">
      <c r="A460">
        <v>452</v>
      </c>
      <c r="B460" t="s">
        <v>69</v>
      </c>
      <c r="C460">
        <v>1978</v>
      </c>
      <c r="D460" t="s">
        <v>7</v>
      </c>
    </row>
    <row r="461" spans="1:4" x14ac:dyDescent="0.3">
      <c r="A461">
        <v>452</v>
      </c>
      <c r="B461" t="s">
        <v>69</v>
      </c>
      <c r="C461">
        <v>1979</v>
      </c>
      <c r="D461" t="s">
        <v>8</v>
      </c>
    </row>
    <row r="462" spans="1:4" x14ac:dyDescent="0.3">
      <c r="A462">
        <v>452</v>
      </c>
      <c r="B462" t="s">
        <v>69</v>
      </c>
      <c r="C462">
        <v>1979</v>
      </c>
      <c r="D462" t="s">
        <v>7</v>
      </c>
    </row>
    <row r="463" spans="1:4" x14ac:dyDescent="0.3">
      <c r="A463">
        <v>452</v>
      </c>
      <c r="B463" t="s">
        <v>69</v>
      </c>
      <c r="C463">
        <v>1981</v>
      </c>
      <c r="D463" t="s">
        <v>7</v>
      </c>
    </row>
    <row r="464" spans="1:4" x14ac:dyDescent="0.3">
      <c r="A464">
        <v>452</v>
      </c>
      <c r="B464" t="s">
        <v>69</v>
      </c>
      <c r="C464">
        <v>1982</v>
      </c>
      <c r="D464" t="s">
        <v>8</v>
      </c>
    </row>
    <row r="465" spans="1:4" x14ac:dyDescent="0.3">
      <c r="A465">
        <v>452</v>
      </c>
      <c r="B465" t="s">
        <v>69</v>
      </c>
      <c r="C465">
        <v>1983</v>
      </c>
      <c r="D465" t="s">
        <v>8</v>
      </c>
    </row>
    <row r="466" spans="1:4" x14ac:dyDescent="0.3">
      <c r="A466">
        <v>452</v>
      </c>
      <c r="B466" t="s">
        <v>69</v>
      </c>
      <c r="C466">
        <v>1984</v>
      </c>
      <c r="D466" t="s">
        <v>8</v>
      </c>
    </row>
    <row r="467" spans="1:4" x14ac:dyDescent="0.3">
      <c r="A467">
        <v>461</v>
      </c>
      <c r="B467" t="s">
        <v>70</v>
      </c>
      <c r="C467">
        <v>1963</v>
      </c>
      <c r="D467" t="s">
        <v>7</v>
      </c>
    </row>
    <row r="468" spans="1:4" x14ac:dyDescent="0.3">
      <c r="A468">
        <v>461</v>
      </c>
      <c r="B468" t="s">
        <v>70</v>
      </c>
      <c r="C468">
        <v>1963</v>
      </c>
      <c r="D468" t="s">
        <v>5</v>
      </c>
    </row>
    <row r="469" spans="1:4" x14ac:dyDescent="0.3">
      <c r="A469">
        <v>461</v>
      </c>
      <c r="B469" t="s">
        <v>70</v>
      </c>
      <c r="C469">
        <v>1964</v>
      </c>
      <c r="D469" t="s">
        <v>5</v>
      </c>
    </row>
    <row r="470" spans="1:4" x14ac:dyDescent="0.3">
      <c r="A470">
        <v>461</v>
      </c>
      <c r="B470" t="s">
        <v>70</v>
      </c>
      <c r="C470">
        <v>1965</v>
      </c>
      <c r="D470" t="s">
        <v>5</v>
      </c>
    </row>
    <row r="471" spans="1:4" x14ac:dyDescent="0.3">
      <c r="A471">
        <v>461</v>
      </c>
      <c r="B471" t="s">
        <v>70</v>
      </c>
      <c r="C471">
        <v>1966</v>
      </c>
      <c r="D471" t="s">
        <v>8</v>
      </c>
    </row>
    <row r="472" spans="1:4" x14ac:dyDescent="0.3">
      <c r="A472">
        <v>461</v>
      </c>
      <c r="B472" t="s">
        <v>70</v>
      </c>
      <c r="C472">
        <v>1967</v>
      </c>
      <c r="D472" t="s">
        <v>7</v>
      </c>
    </row>
    <row r="473" spans="1:4" x14ac:dyDescent="0.3">
      <c r="A473">
        <v>461</v>
      </c>
      <c r="B473" t="s">
        <v>70</v>
      </c>
      <c r="C473">
        <v>1967</v>
      </c>
      <c r="D473" t="s">
        <v>7</v>
      </c>
    </row>
    <row r="474" spans="1:4" x14ac:dyDescent="0.3">
      <c r="A474">
        <v>461</v>
      </c>
      <c r="B474" t="s">
        <v>70</v>
      </c>
      <c r="C474">
        <v>1970</v>
      </c>
      <c r="D474" t="s">
        <v>5</v>
      </c>
    </row>
    <row r="475" spans="1:4" x14ac:dyDescent="0.3">
      <c r="A475">
        <v>461</v>
      </c>
      <c r="B475" t="s">
        <v>70</v>
      </c>
      <c r="C475">
        <v>1986</v>
      </c>
      <c r="D475" t="s">
        <v>8</v>
      </c>
    </row>
    <row r="476" spans="1:4" x14ac:dyDescent="0.3">
      <c r="A476">
        <v>461</v>
      </c>
      <c r="B476" t="s">
        <v>70</v>
      </c>
      <c r="C476">
        <v>1991</v>
      </c>
      <c r="D476" t="s">
        <v>8</v>
      </c>
    </row>
    <row r="477" spans="1:4" x14ac:dyDescent="0.3">
      <c r="A477">
        <v>461</v>
      </c>
      <c r="B477" t="s">
        <v>70</v>
      </c>
      <c r="C477">
        <v>1991</v>
      </c>
      <c r="D477" t="s">
        <v>8</v>
      </c>
    </row>
    <row r="478" spans="1:4" x14ac:dyDescent="0.3">
      <c r="A478">
        <v>461</v>
      </c>
      <c r="B478" t="s">
        <v>70</v>
      </c>
      <c r="C478">
        <v>1991</v>
      </c>
      <c r="D478" t="s">
        <v>8</v>
      </c>
    </row>
    <row r="479" spans="1:4" x14ac:dyDescent="0.3">
      <c r="A479">
        <v>461</v>
      </c>
      <c r="B479" t="s">
        <v>70</v>
      </c>
      <c r="C479">
        <v>1991</v>
      </c>
      <c r="D479" t="s">
        <v>8</v>
      </c>
    </row>
    <row r="480" spans="1:4" x14ac:dyDescent="0.3">
      <c r="A480">
        <v>461</v>
      </c>
      <c r="B480" t="s">
        <v>70</v>
      </c>
      <c r="C480">
        <v>1991</v>
      </c>
      <c r="D480" t="s">
        <v>8</v>
      </c>
    </row>
    <row r="481" spans="1:4" x14ac:dyDescent="0.3">
      <c r="A481">
        <v>461</v>
      </c>
      <c r="B481" t="s">
        <v>70</v>
      </c>
      <c r="C481">
        <v>2005</v>
      </c>
      <c r="D481" t="s">
        <v>7</v>
      </c>
    </row>
    <row r="482" spans="1:4" x14ac:dyDescent="0.3">
      <c r="A482">
        <v>471</v>
      </c>
      <c r="B482" t="s">
        <v>71</v>
      </c>
      <c r="C482">
        <v>1984</v>
      </c>
      <c r="D482" t="s">
        <v>8</v>
      </c>
    </row>
    <row r="483" spans="1:4" x14ac:dyDescent="0.3">
      <c r="A483">
        <v>475</v>
      </c>
      <c r="B483" t="s">
        <v>72</v>
      </c>
      <c r="C483">
        <v>2017</v>
      </c>
      <c r="D483" t="s">
        <v>5</v>
      </c>
    </row>
    <row r="484" spans="1:4" x14ac:dyDescent="0.3">
      <c r="A484">
        <v>475</v>
      </c>
      <c r="B484" t="s">
        <v>72</v>
      </c>
      <c r="C484">
        <v>1962</v>
      </c>
      <c r="D484" t="s">
        <v>5</v>
      </c>
    </row>
    <row r="485" spans="1:4" x14ac:dyDescent="0.3">
      <c r="A485">
        <v>475</v>
      </c>
      <c r="B485" t="s">
        <v>72</v>
      </c>
      <c r="C485">
        <v>1966</v>
      </c>
      <c r="D485" t="s">
        <v>7</v>
      </c>
    </row>
    <row r="486" spans="1:4" x14ac:dyDescent="0.3">
      <c r="A486">
        <v>475</v>
      </c>
      <c r="B486" t="s">
        <v>72</v>
      </c>
      <c r="C486">
        <v>1966</v>
      </c>
      <c r="D486" t="s">
        <v>7</v>
      </c>
    </row>
    <row r="487" spans="1:4" x14ac:dyDescent="0.3">
      <c r="A487">
        <v>475</v>
      </c>
      <c r="B487" t="s">
        <v>72</v>
      </c>
      <c r="C487">
        <v>1975</v>
      </c>
      <c r="D487" t="s">
        <v>7</v>
      </c>
    </row>
    <row r="488" spans="1:4" x14ac:dyDescent="0.3">
      <c r="A488">
        <v>475</v>
      </c>
      <c r="B488" t="s">
        <v>72</v>
      </c>
      <c r="C488">
        <v>1976</v>
      </c>
      <c r="D488" t="s">
        <v>8</v>
      </c>
    </row>
    <row r="489" spans="1:4" x14ac:dyDescent="0.3">
      <c r="A489">
        <v>475</v>
      </c>
      <c r="B489" t="s">
        <v>72</v>
      </c>
      <c r="C489">
        <v>1983</v>
      </c>
      <c r="D489" t="s">
        <v>7</v>
      </c>
    </row>
    <row r="490" spans="1:4" x14ac:dyDescent="0.3">
      <c r="A490">
        <v>475</v>
      </c>
      <c r="B490" t="s">
        <v>72</v>
      </c>
      <c r="C490">
        <v>1985</v>
      </c>
      <c r="D490" t="s">
        <v>7</v>
      </c>
    </row>
    <row r="491" spans="1:4" x14ac:dyDescent="0.3">
      <c r="A491">
        <v>475</v>
      </c>
      <c r="B491" t="s">
        <v>72</v>
      </c>
      <c r="C491">
        <v>1985</v>
      </c>
      <c r="D491" t="s">
        <v>5</v>
      </c>
    </row>
    <row r="492" spans="1:4" x14ac:dyDescent="0.3">
      <c r="A492">
        <v>475</v>
      </c>
      <c r="B492" t="s">
        <v>72</v>
      </c>
      <c r="C492">
        <v>1990</v>
      </c>
      <c r="D492" t="s">
        <v>8</v>
      </c>
    </row>
    <row r="493" spans="1:4" x14ac:dyDescent="0.3">
      <c r="A493">
        <v>475</v>
      </c>
      <c r="B493" t="s">
        <v>72</v>
      </c>
      <c r="C493">
        <v>1993</v>
      </c>
      <c r="D493" t="s">
        <v>7</v>
      </c>
    </row>
    <row r="494" spans="1:4" x14ac:dyDescent="0.3">
      <c r="A494">
        <v>475</v>
      </c>
      <c r="B494" t="s">
        <v>72</v>
      </c>
      <c r="C494">
        <v>1993</v>
      </c>
      <c r="D494" t="s">
        <v>7</v>
      </c>
    </row>
    <row r="495" spans="1:4" x14ac:dyDescent="0.3">
      <c r="A495">
        <v>475</v>
      </c>
      <c r="B495" t="s">
        <v>72</v>
      </c>
      <c r="C495">
        <v>1995</v>
      </c>
      <c r="D495" t="s">
        <v>5</v>
      </c>
    </row>
    <row r="496" spans="1:4" x14ac:dyDescent="0.3">
      <c r="A496">
        <v>475</v>
      </c>
      <c r="B496" t="s">
        <v>72</v>
      </c>
      <c r="C496">
        <v>1997</v>
      </c>
      <c r="D496" t="s">
        <v>5</v>
      </c>
    </row>
    <row r="497" spans="1:4" x14ac:dyDescent="0.3">
      <c r="A497">
        <v>475</v>
      </c>
      <c r="B497" t="s">
        <v>72</v>
      </c>
      <c r="C497">
        <v>2004</v>
      </c>
      <c r="D497" t="s">
        <v>5</v>
      </c>
    </row>
    <row r="498" spans="1:4" x14ac:dyDescent="0.3">
      <c r="A498">
        <v>480</v>
      </c>
      <c r="B498" t="s">
        <v>73</v>
      </c>
      <c r="C498">
        <v>2013</v>
      </c>
      <c r="D498" t="s">
        <v>8</v>
      </c>
    </row>
    <row r="499" spans="1:4" x14ac:dyDescent="0.3">
      <c r="A499">
        <v>481</v>
      </c>
      <c r="B499" t="s">
        <v>74</v>
      </c>
      <c r="C499">
        <v>2019</v>
      </c>
      <c r="D499" t="s">
        <v>8</v>
      </c>
    </row>
    <row r="500" spans="1:4" x14ac:dyDescent="0.3">
      <c r="A500">
        <v>481</v>
      </c>
      <c r="B500" t="s">
        <v>74</v>
      </c>
      <c r="C500">
        <v>1964</v>
      </c>
      <c r="D500" t="s">
        <v>7</v>
      </c>
    </row>
    <row r="501" spans="1:4" x14ac:dyDescent="0.3">
      <c r="A501">
        <v>481</v>
      </c>
      <c r="B501" t="s">
        <v>74</v>
      </c>
      <c r="C501">
        <v>1964</v>
      </c>
      <c r="D501" t="s">
        <v>7</v>
      </c>
    </row>
    <row r="502" spans="1:4" x14ac:dyDescent="0.3">
      <c r="A502">
        <v>482</v>
      </c>
      <c r="B502" t="s">
        <v>75</v>
      </c>
      <c r="C502">
        <v>1966</v>
      </c>
      <c r="D502" t="s">
        <v>7</v>
      </c>
    </row>
    <row r="503" spans="1:4" x14ac:dyDescent="0.3">
      <c r="A503">
        <v>482</v>
      </c>
      <c r="B503" t="s">
        <v>75</v>
      </c>
      <c r="C503">
        <v>1969</v>
      </c>
      <c r="D503" t="s">
        <v>8</v>
      </c>
    </row>
    <row r="504" spans="1:4" x14ac:dyDescent="0.3">
      <c r="A504">
        <v>482</v>
      </c>
      <c r="B504" t="s">
        <v>75</v>
      </c>
      <c r="C504">
        <v>1976</v>
      </c>
      <c r="D504" t="s">
        <v>8</v>
      </c>
    </row>
    <row r="505" spans="1:4" x14ac:dyDescent="0.3">
      <c r="A505">
        <v>482</v>
      </c>
      <c r="B505" t="s">
        <v>75</v>
      </c>
      <c r="C505">
        <v>1979</v>
      </c>
      <c r="D505" t="s">
        <v>7</v>
      </c>
    </row>
    <row r="506" spans="1:4" x14ac:dyDescent="0.3">
      <c r="A506">
        <v>482</v>
      </c>
      <c r="B506" t="s">
        <v>75</v>
      </c>
      <c r="C506">
        <v>1981</v>
      </c>
      <c r="D506" t="s">
        <v>7</v>
      </c>
    </row>
    <row r="507" spans="1:4" x14ac:dyDescent="0.3">
      <c r="A507">
        <v>482</v>
      </c>
      <c r="B507" t="s">
        <v>75</v>
      </c>
      <c r="C507">
        <v>1982</v>
      </c>
      <c r="D507" t="s">
        <v>8</v>
      </c>
    </row>
    <row r="508" spans="1:4" x14ac:dyDescent="0.3">
      <c r="A508">
        <v>482</v>
      </c>
      <c r="B508" t="s">
        <v>75</v>
      </c>
      <c r="C508">
        <v>2001</v>
      </c>
      <c r="D508" t="s">
        <v>8</v>
      </c>
    </row>
    <row r="509" spans="1:4" x14ac:dyDescent="0.3">
      <c r="A509">
        <v>482</v>
      </c>
      <c r="B509" t="s">
        <v>75</v>
      </c>
      <c r="C509">
        <v>2002</v>
      </c>
      <c r="D509" t="s">
        <v>7</v>
      </c>
    </row>
    <row r="510" spans="1:4" x14ac:dyDescent="0.3">
      <c r="A510">
        <v>482</v>
      </c>
      <c r="B510" t="s">
        <v>75</v>
      </c>
      <c r="C510">
        <v>2003</v>
      </c>
      <c r="D510" t="s">
        <v>7</v>
      </c>
    </row>
    <row r="511" spans="1:4" x14ac:dyDescent="0.3">
      <c r="A511">
        <v>483</v>
      </c>
      <c r="B511" t="s">
        <v>76</v>
      </c>
      <c r="C511">
        <v>2006</v>
      </c>
      <c r="D511" t="s">
        <v>8</v>
      </c>
    </row>
    <row r="512" spans="1:4" x14ac:dyDescent="0.3">
      <c r="A512">
        <v>483</v>
      </c>
      <c r="B512" t="s">
        <v>76</v>
      </c>
      <c r="C512">
        <v>2008</v>
      </c>
      <c r="D512" t="s">
        <v>8</v>
      </c>
    </row>
    <row r="513" spans="1:4" x14ac:dyDescent="0.3">
      <c r="A513">
        <v>483</v>
      </c>
      <c r="B513" t="s">
        <v>76</v>
      </c>
      <c r="C513">
        <v>2013</v>
      </c>
      <c r="D513" t="s">
        <v>5</v>
      </c>
    </row>
    <row r="514" spans="1:4" x14ac:dyDescent="0.3">
      <c r="A514">
        <v>483</v>
      </c>
      <c r="B514" t="s">
        <v>76</v>
      </c>
      <c r="C514">
        <v>2006</v>
      </c>
      <c r="D514" t="s">
        <v>5</v>
      </c>
    </row>
    <row r="515" spans="1:4" x14ac:dyDescent="0.3">
      <c r="A515">
        <v>483</v>
      </c>
      <c r="B515" t="s">
        <v>76</v>
      </c>
      <c r="C515">
        <v>1965</v>
      </c>
      <c r="D515" t="s">
        <v>5</v>
      </c>
    </row>
    <row r="516" spans="1:4" x14ac:dyDescent="0.3">
      <c r="A516">
        <v>483</v>
      </c>
      <c r="B516" t="s">
        <v>76</v>
      </c>
      <c r="C516">
        <v>1971</v>
      </c>
      <c r="D516" t="s">
        <v>8</v>
      </c>
    </row>
    <row r="517" spans="1:4" x14ac:dyDescent="0.3">
      <c r="A517">
        <v>483</v>
      </c>
      <c r="B517" t="s">
        <v>76</v>
      </c>
      <c r="C517">
        <v>1975</v>
      </c>
      <c r="D517" t="s">
        <v>7</v>
      </c>
    </row>
    <row r="518" spans="1:4" x14ac:dyDescent="0.3">
      <c r="A518">
        <v>483</v>
      </c>
      <c r="B518" t="s">
        <v>76</v>
      </c>
      <c r="C518">
        <v>1975</v>
      </c>
      <c r="D518" t="s">
        <v>7</v>
      </c>
    </row>
    <row r="519" spans="1:4" x14ac:dyDescent="0.3">
      <c r="A519">
        <v>483</v>
      </c>
      <c r="B519" t="s">
        <v>76</v>
      </c>
      <c r="C519">
        <v>1977</v>
      </c>
      <c r="D519" t="s">
        <v>8</v>
      </c>
    </row>
    <row r="520" spans="1:4" x14ac:dyDescent="0.3">
      <c r="A520">
        <v>483</v>
      </c>
      <c r="B520" t="s">
        <v>76</v>
      </c>
      <c r="C520">
        <v>1982</v>
      </c>
      <c r="D520" t="s">
        <v>7</v>
      </c>
    </row>
    <row r="521" spans="1:4" x14ac:dyDescent="0.3">
      <c r="A521">
        <v>483</v>
      </c>
      <c r="B521" t="s">
        <v>76</v>
      </c>
      <c r="C521">
        <v>1989</v>
      </c>
      <c r="D521" t="s">
        <v>8</v>
      </c>
    </row>
    <row r="522" spans="1:4" x14ac:dyDescent="0.3">
      <c r="A522">
        <v>483</v>
      </c>
      <c r="B522" t="s">
        <v>76</v>
      </c>
      <c r="C522">
        <v>1990</v>
      </c>
      <c r="D522" t="s">
        <v>7</v>
      </c>
    </row>
    <row r="523" spans="1:4" x14ac:dyDescent="0.3">
      <c r="A523">
        <v>483</v>
      </c>
      <c r="B523" t="s">
        <v>76</v>
      </c>
      <c r="C523">
        <v>1991</v>
      </c>
      <c r="D523" t="s">
        <v>8</v>
      </c>
    </row>
    <row r="524" spans="1:4" x14ac:dyDescent="0.3">
      <c r="A524">
        <v>483</v>
      </c>
      <c r="B524" t="s">
        <v>76</v>
      </c>
      <c r="C524">
        <v>1992</v>
      </c>
      <c r="D524" t="s">
        <v>8</v>
      </c>
    </row>
    <row r="525" spans="1:4" x14ac:dyDescent="0.3">
      <c r="A525">
        <v>484</v>
      </c>
      <c r="B525" t="s">
        <v>77</v>
      </c>
      <c r="C525">
        <v>1963</v>
      </c>
      <c r="D525" t="s">
        <v>7</v>
      </c>
    </row>
    <row r="526" spans="1:4" x14ac:dyDescent="0.3">
      <c r="A526">
        <v>484</v>
      </c>
      <c r="B526" t="s">
        <v>77</v>
      </c>
      <c r="C526">
        <v>1966</v>
      </c>
      <c r="D526" t="s">
        <v>8</v>
      </c>
    </row>
    <row r="527" spans="1:4" x14ac:dyDescent="0.3">
      <c r="A527">
        <v>484</v>
      </c>
      <c r="B527" t="s">
        <v>77</v>
      </c>
      <c r="C527">
        <v>1968</v>
      </c>
      <c r="D527" t="s">
        <v>8</v>
      </c>
    </row>
    <row r="528" spans="1:4" x14ac:dyDescent="0.3">
      <c r="A528">
        <v>484</v>
      </c>
      <c r="B528" t="s">
        <v>77</v>
      </c>
      <c r="C528">
        <v>1968</v>
      </c>
      <c r="D528" t="s">
        <v>7</v>
      </c>
    </row>
    <row r="529" spans="1:4" x14ac:dyDescent="0.3">
      <c r="A529">
        <v>484</v>
      </c>
      <c r="B529" t="s">
        <v>77</v>
      </c>
      <c r="C529">
        <v>1968</v>
      </c>
      <c r="D529" t="s">
        <v>7</v>
      </c>
    </row>
    <row r="530" spans="1:4" x14ac:dyDescent="0.3">
      <c r="A530">
        <v>484</v>
      </c>
      <c r="B530" t="s">
        <v>77</v>
      </c>
      <c r="C530">
        <v>1969</v>
      </c>
      <c r="D530" t="s">
        <v>7</v>
      </c>
    </row>
    <row r="531" spans="1:4" x14ac:dyDescent="0.3">
      <c r="A531">
        <v>484</v>
      </c>
      <c r="B531" t="s">
        <v>77</v>
      </c>
      <c r="C531">
        <v>1969</v>
      </c>
      <c r="D531" t="s">
        <v>8</v>
      </c>
    </row>
    <row r="532" spans="1:4" x14ac:dyDescent="0.3">
      <c r="A532">
        <v>484</v>
      </c>
      <c r="B532" t="s">
        <v>77</v>
      </c>
      <c r="C532">
        <v>1970</v>
      </c>
      <c r="D532" t="s">
        <v>8</v>
      </c>
    </row>
    <row r="533" spans="1:4" x14ac:dyDescent="0.3">
      <c r="A533">
        <v>484</v>
      </c>
      <c r="B533" t="s">
        <v>77</v>
      </c>
      <c r="C533">
        <v>1972</v>
      </c>
      <c r="D533" t="s">
        <v>8</v>
      </c>
    </row>
    <row r="534" spans="1:4" x14ac:dyDescent="0.3">
      <c r="A534">
        <v>484</v>
      </c>
      <c r="B534" t="s">
        <v>77</v>
      </c>
      <c r="C534">
        <v>1977</v>
      </c>
      <c r="D534" t="s">
        <v>8</v>
      </c>
    </row>
    <row r="535" spans="1:4" x14ac:dyDescent="0.3">
      <c r="A535">
        <v>484</v>
      </c>
      <c r="B535" t="s">
        <v>77</v>
      </c>
      <c r="C535">
        <v>1978</v>
      </c>
      <c r="D535" t="s">
        <v>5</v>
      </c>
    </row>
    <row r="536" spans="1:4" x14ac:dyDescent="0.3">
      <c r="A536">
        <v>484</v>
      </c>
      <c r="B536" t="s">
        <v>77</v>
      </c>
      <c r="C536">
        <v>1979</v>
      </c>
      <c r="D536" t="s">
        <v>7</v>
      </c>
    </row>
    <row r="537" spans="1:4" x14ac:dyDescent="0.3">
      <c r="A537">
        <v>484</v>
      </c>
      <c r="B537" t="s">
        <v>77</v>
      </c>
      <c r="C537">
        <v>1979</v>
      </c>
      <c r="D537" t="s">
        <v>7</v>
      </c>
    </row>
    <row r="538" spans="1:4" x14ac:dyDescent="0.3">
      <c r="A538">
        <v>484</v>
      </c>
      <c r="B538" t="s">
        <v>77</v>
      </c>
      <c r="C538">
        <v>1997</v>
      </c>
      <c r="D538" t="s">
        <v>7</v>
      </c>
    </row>
    <row r="539" spans="1:4" x14ac:dyDescent="0.3">
      <c r="A539">
        <v>484</v>
      </c>
      <c r="B539" t="s">
        <v>77</v>
      </c>
      <c r="C539">
        <v>2005</v>
      </c>
      <c r="D539" t="s">
        <v>5</v>
      </c>
    </row>
    <row r="540" spans="1:4" x14ac:dyDescent="0.3">
      <c r="A540">
        <v>490</v>
      </c>
      <c r="B540" t="s">
        <v>73</v>
      </c>
      <c r="C540">
        <v>1960</v>
      </c>
      <c r="D540" t="s">
        <v>7</v>
      </c>
    </row>
    <row r="541" spans="1:4" x14ac:dyDescent="0.3">
      <c r="A541">
        <v>490</v>
      </c>
      <c r="B541" t="s">
        <v>73</v>
      </c>
      <c r="C541">
        <v>1965</v>
      </c>
      <c r="D541" t="s">
        <v>7</v>
      </c>
    </row>
    <row r="542" spans="1:4" x14ac:dyDescent="0.3">
      <c r="A542">
        <v>490</v>
      </c>
      <c r="B542" t="s">
        <v>73</v>
      </c>
      <c r="C542">
        <v>1966</v>
      </c>
      <c r="D542" t="s">
        <v>8</v>
      </c>
    </row>
    <row r="543" spans="1:4" x14ac:dyDescent="0.3">
      <c r="A543">
        <v>490</v>
      </c>
      <c r="B543" t="s">
        <v>73</v>
      </c>
      <c r="C543">
        <v>1975</v>
      </c>
      <c r="D543" t="s">
        <v>8</v>
      </c>
    </row>
    <row r="544" spans="1:4" x14ac:dyDescent="0.3">
      <c r="A544">
        <v>490</v>
      </c>
      <c r="B544" t="s">
        <v>73</v>
      </c>
      <c r="C544">
        <v>1992</v>
      </c>
      <c r="D544" t="s">
        <v>8</v>
      </c>
    </row>
    <row r="545" spans="1:4" x14ac:dyDescent="0.3">
      <c r="A545">
        <v>490</v>
      </c>
      <c r="B545" t="s">
        <v>73</v>
      </c>
      <c r="C545">
        <v>1997</v>
      </c>
      <c r="D545" t="s">
        <v>7</v>
      </c>
    </row>
    <row r="546" spans="1:4" x14ac:dyDescent="0.3">
      <c r="A546">
        <v>490</v>
      </c>
      <c r="B546" t="s">
        <v>73</v>
      </c>
      <c r="C546">
        <v>2003</v>
      </c>
      <c r="D546" t="s">
        <v>8</v>
      </c>
    </row>
    <row r="547" spans="1:4" x14ac:dyDescent="0.3">
      <c r="A547">
        <v>490</v>
      </c>
      <c r="B547" t="s">
        <v>73</v>
      </c>
      <c r="C547">
        <v>2004</v>
      </c>
      <c r="D547" t="s">
        <v>8</v>
      </c>
    </row>
    <row r="548" spans="1:4" x14ac:dyDescent="0.3">
      <c r="A548">
        <v>500</v>
      </c>
      <c r="B548" t="s">
        <v>78</v>
      </c>
      <c r="C548">
        <v>1966</v>
      </c>
      <c r="D548" t="s">
        <v>7</v>
      </c>
    </row>
    <row r="549" spans="1:4" x14ac:dyDescent="0.3">
      <c r="A549">
        <v>500</v>
      </c>
      <c r="B549" t="s">
        <v>78</v>
      </c>
      <c r="C549">
        <v>1971</v>
      </c>
      <c r="D549" t="s">
        <v>7</v>
      </c>
    </row>
    <row r="550" spans="1:4" x14ac:dyDescent="0.3">
      <c r="A550">
        <v>500</v>
      </c>
      <c r="B550" t="s">
        <v>78</v>
      </c>
      <c r="C550">
        <v>1974</v>
      </c>
      <c r="D550" t="s">
        <v>8</v>
      </c>
    </row>
    <row r="551" spans="1:4" x14ac:dyDescent="0.3">
      <c r="A551">
        <v>500</v>
      </c>
      <c r="B551" t="s">
        <v>78</v>
      </c>
      <c r="C551">
        <v>1974</v>
      </c>
      <c r="D551" t="s">
        <v>8</v>
      </c>
    </row>
    <row r="552" spans="1:4" x14ac:dyDescent="0.3">
      <c r="A552">
        <v>500</v>
      </c>
      <c r="B552" t="s">
        <v>78</v>
      </c>
      <c r="C552">
        <v>1975</v>
      </c>
      <c r="D552" t="s">
        <v>8</v>
      </c>
    </row>
    <row r="553" spans="1:4" x14ac:dyDescent="0.3">
      <c r="A553">
        <v>500</v>
      </c>
      <c r="B553" t="s">
        <v>78</v>
      </c>
      <c r="C553">
        <v>1979</v>
      </c>
      <c r="D553" t="s">
        <v>7</v>
      </c>
    </row>
    <row r="554" spans="1:4" x14ac:dyDescent="0.3">
      <c r="A554">
        <v>500</v>
      </c>
      <c r="B554" t="s">
        <v>78</v>
      </c>
      <c r="C554">
        <v>1980</v>
      </c>
      <c r="D554" t="s">
        <v>7</v>
      </c>
    </row>
    <row r="555" spans="1:4" x14ac:dyDescent="0.3">
      <c r="A555">
        <v>500</v>
      </c>
      <c r="B555" t="s">
        <v>78</v>
      </c>
      <c r="C555">
        <v>1985</v>
      </c>
      <c r="D555" t="s">
        <v>7</v>
      </c>
    </row>
    <row r="556" spans="1:4" x14ac:dyDescent="0.3">
      <c r="A556">
        <v>500</v>
      </c>
      <c r="B556" t="s">
        <v>78</v>
      </c>
      <c r="C556">
        <v>1986</v>
      </c>
      <c r="D556" t="s">
        <v>7</v>
      </c>
    </row>
    <row r="557" spans="1:4" x14ac:dyDescent="0.3">
      <c r="A557">
        <v>500</v>
      </c>
      <c r="B557" t="s">
        <v>78</v>
      </c>
      <c r="C557">
        <v>1986</v>
      </c>
      <c r="D557" t="s">
        <v>5</v>
      </c>
    </row>
    <row r="558" spans="1:4" x14ac:dyDescent="0.3">
      <c r="A558">
        <v>500</v>
      </c>
      <c r="B558" t="s">
        <v>78</v>
      </c>
      <c r="C558">
        <v>1986</v>
      </c>
      <c r="D558" t="s">
        <v>5</v>
      </c>
    </row>
    <row r="559" spans="1:4" x14ac:dyDescent="0.3">
      <c r="A559">
        <v>500</v>
      </c>
      <c r="B559" t="s">
        <v>78</v>
      </c>
      <c r="C559">
        <v>1987</v>
      </c>
      <c r="D559" t="s">
        <v>5</v>
      </c>
    </row>
    <row r="560" spans="1:4" x14ac:dyDescent="0.3">
      <c r="A560">
        <v>501</v>
      </c>
      <c r="B560" t="s">
        <v>79</v>
      </c>
      <c r="C560">
        <v>1982</v>
      </c>
      <c r="D560" t="s">
        <v>8</v>
      </c>
    </row>
    <row r="561" spans="1:4" x14ac:dyDescent="0.3">
      <c r="A561">
        <v>510</v>
      </c>
      <c r="B561" t="s">
        <v>80</v>
      </c>
      <c r="C561">
        <v>1964</v>
      </c>
      <c r="D561" t="s">
        <v>8</v>
      </c>
    </row>
    <row r="562" spans="1:4" x14ac:dyDescent="0.3">
      <c r="A562">
        <v>510</v>
      </c>
      <c r="B562" t="s">
        <v>80</v>
      </c>
      <c r="C562">
        <v>1967</v>
      </c>
      <c r="D562" t="s">
        <v>5</v>
      </c>
    </row>
    <row r="563" spans="1:4" x14ac:dyDescent="0.3">
      <c r="A563">
        <v>510</v>
      </c>
      <c r="B563" t="s">
        <v>80</v>
      </c>
      <c r="C563">
        <v>1983</v>
      </c>
      <c r="D563" t="s">
        <v>5</v>
      </c>
    </row>
    <row r="564" spans="1:4" x14ac:dyDescent="0.3">
      <c r="A564">
        <v>516</v>
      </c>
      <c r="B564" t="s">
        <v>81</v>
      </c>
      <c r="C564">
        <v>2015</v>
      </c>
      <c r="D564" t="s">
        <v>8</v>
      </c>
    </row>
    <row r="565" spans="1:4" x14ac:dyDescent="0.3">
      <c r="A565">
        <v>516</v>
      </c>
      <c r="B565" t="s">
        <v>81</v>
      </c>
      <c r="C565">
        <v>2006</v>
      </c>
      <c r="D565" t="s">
        <v>5</v>
      </c>
    </row>
    <row r="566" spans="1:4" x14ac:dyDescent="0.3">
      <c r="A566">
        <v>516</v>
      </c>
      <c r="B566" t="s">
        <v>81</v>
      </c>
      <c r="C566">
        <v>1965</v>
      </c>
      <c r="D566" t="s">
        <v>8</v>
      </c>
    </row>
    <row r="567" spans="1:4" x14ac:dyDescent="0.3">
      <c r="A567">
        <v>516</v>
      </c>
      <c r="B567" t="s">
        <v>81</v>
      </c>
      <c r="C567">
        <v>1966</v>
      </c>
      <c r="D567" t="s">
        <v>7</v>
      </c>
    </row>
    <row r="568" spans="1:4" x14ac:dyDescent="0.3">
      <c r="A568">
        <v>516</v>
      </c>
      <c r="B568" t="s">
        <v>81</v>
      </c>
      <c r="C568">
        <v>1966</v>
      </c>
      <c r="D568" t="s">
        <v>7</v>
      </c>
    </row>
    <row r="569" spans="1:4" x14ac:dyDescent="0.3">
      <c r="A569">
        <v>516</v>
      </c>
      <c r="B569" t="s">
        <v>81</v>
      </c>
      <c r="C569">
        <v>1976</v>
      </c>
      <c r="D569" t="s">
        <v>7</v>
      </c>
    </row>
    <row r="570" spans="1:4" x14ac:dyDescent="0.3">
      <c r="A570">
        <v>516</v>
      </c>
      <c r="B570" t="s">
        <v>81</v>
      </c>
      <c r="C570">
        <v>1976</v>
      </c>
      <c r="D570" t="s">
        <v>7</v>
      </c>
    </row>
    <row r="571" spans="1:4" x14ac:dyDescent="0.3">
      <c r="A571">
        <v>516</v>
      </c>
      <c r="B571" t="s">
        <v>81</v>
      </c>
      <c r="C571">
        <v>1987</v>
      </c>
      <c r="D571" t="s">
        <v>7</v>
      </c>
    </row>
    <row r="572" spans="1:4" x14ac:dyDescent="0.3">
      <c r="A572">
        <v>516</v>
      </c>
      <c r="B572" t="s">
        <v>81</v>
      </c>
      <c r="C572">
        <v>1993</v>
      </c>
      <c r="D572" t="s">
        <v>8</v>
      </c>
    </row>
    <row r="573" spans="1:4" x14ac:dyDescent="0.3">
      <c r="A573">
        <v>516</v>
      </c>
      <c r="B573" t="s">
        <v>81</v>
      </c>
      <c r="C573">
        <v>1993</v>
      </c>
      <c r="D573" t="s">
        <v>7</v>
      </c>
    </row>
    <row r="574" spans="1:4" x14ac:dyDescent="0.3">
      <c r="A574">
        <v>516</v>
      </c>
      <c r="B574" t="s">
        <v>81</v>
      </c>
      <c r="C574">
        <v>1993</v>
      </c>
      <c r="D574" t="s">
        <v>7</v>
      </c>
    </row>
    <row r="575" spans="1:4" x14ac:dyDescent="0.3">
      <c r="A575">
        <v>516</v>
      </c>
      <c r="B575" t="s">
        <v>81</v>
      </c>
      <c r="C575">
        <v>1994</v>
      </c>
      <c r="D575" t="s">
        <v>8</v>
      </c>
    </row>
    <row r="576" spans="1:4" x14ac:dyDescent="0.3">
      <c r="A576">
        <v>516</v>
      </c>
      <c r="B576" t="s">
        <v>81</v>
      </c>
      <c r="C576">
        <v>1996</v>
      </c>
      <c r="D576" t="s">
        <v>7</v>
      </c>
    </row>
    <row r="577" spans="1:4" x14ac:dyDescent="0.3">
      <c r="A577">
        <v>516</v>
      </c>
      <c r="B577" t="s">
        <v>81</v>
      </c>
      <c r="C577">
        <v>2001</v>
      </c>
      <c r="D577" t="s">
        <v>8</v>
      </c>
    </row>
    <row r="578" spans="1:4" x14ac:dyDescent="0.3">
      <c r="A578">
        <v>516</v>
      </c>
      <c r="B578" t="s">
        <v>81</v>
      </c>
      <c r="C578">
        <v>2001</v>
      </c>
      <c r="D578" t="s">
        <v>8</v>
      </c>
    </row>
    <row r="579" spans="1:4" x14ac:dyDescent="0.3">
      <c r="A579">
        <v>517</v>
      </c>
      <c r="B579" t="s">
        <v>82</v>
      </c>
      <c r="C579">
        <v>1973</v>
      </c>
      <c r="D579" t="s">
        <v>7</v>
      </c>
    </row>
    <row r="580" spans="1:4" x14ac:dyDescent="0.3">
      <c r="A580">
        <v>517</v>
      </c>
      <c r="B580" t="s">
        <v>82</v>
      </c>
      <c r="C580">
        <v>1980</v>
      </c>
      <c r="D580" t="s">
        <v>5</v>
      </c>
    </row>
    <row r="581" spans="1:4" x14ac:dyDescent="0.3">
      <c r="A581">
        <v>517</v>
      </c>
      <c r="B581" t="s">
        <v>82</v>
      </c>
      <c r="C581">
        <v>1994</v>
      </c>
      <c r="D581" t="s">
        <v>7</v>
      </c>
    </row>
    <row r="582" spans="1:4" x14ac:dyDescent="0.3">
      <c r="A582">
        <v>520</v>
      </c>
      <c r="B582" t="s">
        <v>83</v>
      </c>
      <c r="C582">
        <v>1961</v>
      </c>
      <c r="D582" t="s">
        <v>8</v>
      </c>
    </row>
    <row r="583" spans="1:4" x14ac:dyDescent="0.3">
      <c r="A583">
        <v>520</v>
      </c>
      <c r="B583" t="s">
        <v>83</v>
      </c>
      <c r="C583">
        <v>1969</v>
      </c>
      <c r="D583" t="s">
        <v>7</v>
      </c>
    </row>
    <row r="584" spans="1:4" x14ac:dyDescent="0.3">
      <c r="A584">
        <v>520</v>
      </c>
      <c r="B584" t="s">
        <v>83</v>
      </c>
      <c r="C584">
        <v>1970</v>
      </c>
      <c r="D584" t="s">
        <v>8</v>
      </c>
    </row>
    <row r="585" spans="1:4" x14ac:dyDescent="0.3">
      <c r="A585">
        <v>520</v>
      </c>
      <c r="B585" t="s">
        <v>83</v>
      </c>
      <c r="C585">
        <v>1970</v>
      </c>
      <c r="D585" t="s">
        <v>5</v>
      </c>
    </row>
    <row r="586" spans="1:4" x14ac:dyDescent="0.3">
      <c r="A586">
        <v>520</v>
      </c>
      <c r="B586" t="s">
        <v>83</v>
      </c>
      <c r="C586">
        <v>1971</v>
      </c>
      <c r="D586" t="s">
        <v>5</v>
      </c>
    </row>
    <row r="587" spans="1:4" x14ac:dyDescent="0.3">
      <c r="A587">
        <v>520</v>
      </c>
      <c r="B587" t="s">
        <v>83</v>
      </c>
      <c r="C587">
        <v>1978</v>
      </c>
      <c r="D587" t="s">
        <v>8</v>
      </c>
    </row>
    <row r="588" spans="1:4" x14ac:dyDescent="0.3">
      <c r="A588">
        <v>520</v>
      </c>
      <c r="B588" t="s">
        <v>83</v>
      </c>
      <c r="C588">
        <v>1991</v>
      </c>
      <c r="D588" t="s">
        <v>7</v>
      </c>
    </row>
    <row r="589" spans="1:4" x14ac:dyDescent="0.3">
      <c r="A589">
        <v>522</v>
      </c>
      <c r="B589" t="s">
        <v>84</v>
      </c>
      <c r="C589">
        <v>1991</v>
      </c>
      <c r="D589" t="s">
        <v>5</v>
      </c>
    </row>
    <row r="590" spans="1:4" x14ac:dyDescent="0.3">
      <c r="A590">
        <v>530</v>
      </c>
      <c r="B590" t="s">
        <v>85</v>
      </c>
      <c r="C590">
        <v>2009</v>
      </c>
      <c r="D590" t="s">
        <v>5</v>
      </c>
    </row>
    <row r="591" spans="1:4" x14ac:dyDescent="0.3">
      <c r="A591">
        <v>530</v>
      </c>
      <c r="B591" t="s">
        <v>85</v>
      </c>
      <c r="C591">
        <v>1960</v>
      </c>
      <c r="D591" t="s">
        <v>7</v>
      </c>
    </row>
    <row r="592" spans="1:4" x14ac:dyDescent="0.3">
      <c r="A592">
        <v>530</v>
      </c>
      <c r="B592" t="s">
        <v>85</v>
      </c>
      <c r="C592">
        <v>1960</v>
      </c>
      <c r="D592" t="s">
        <v>7</v>
      </c>
    </row>
    <row r="593" spans="1:4" x14ac:dyDescent="0.3">
      <c r="A593">
        <v>530</v>
      </c>
      <c r="B593" t="s">
        <v>85</v>
      </c>
      <c r="C593">
        <v>1974</v>
      </c>
      <c r="D593" t="s">
        <v>7</v>
      </c>
    </row>
    <row r="594" spans="1:4" x14ac:dyDescent="0.3">
      <c r="A594">
        <v>530</v>
      </c>
      <c r="B594" t="s">
        <v>85</v>
      </c>
      <c r="C594">
        <v>1974</v>
      </c>
      <c r="D594" t="s">
        <v>7</v>
      </c>
    </row>
    <row r="595" spans="1:4" x14ac:dyDescent="0.3">
      <c r="A595">
        <v>530</v>
      </c>
      <c r="B595" t="s">
        <v>85</v>
      </c>
      <c r="C595">
        <v>1977</v>
      </c>
      <c r="D595" t="s">
        <v>8</v>
      </c>
    </row>
    <row r="596" spans="1:4" x14ac:dyDescent="0.3">
      <c r="A596">
        <v>530</v>
      </c>
      <c r="B596" t="s">
        <v>85</v>
      </c>
      <c r="C596">
        <v>1977</v>
      </c>
      <c r="D596" t="s">
        <v>7</v>
      </c>
    </row>
    <row r="597" spans="1:4" x14ac:dyDescent="0.3">
      <c r="A597">
        <v>530</v>
      </c>
      <c r="B597" t="s">
        <v>85</v>
      </c>
      <c r="C597">
        <v>1989</v>
      </c>
      <c r="D597" t="s">
        <v>8</v>
      </c>
    </row>
    <row r="598" spans="1:4" x14ac:dyDescent="0.3">
      <c r="A598">
        <v>530</v>
      </c>
      <c r="B598" t="s">
        <v>85</v>
      </c>
      <c r="C598">
        <v>1991</v>
      </c>
      <c r="D598" t="s">
        <v>7</v>
      </c>
    </row>
    <row r="599" spans="1:4" x14ac:dyDescent="0.3">
      <c r="A599">
        <v>530</v>
      </c>
      <c r="B599" t="s">
        <v>85</v>
      </c>
      <c r="C599">
        <v>1991</v>
      </c>
      <c r="D599" t="s">
        <v>7</v>
      </c>
    </row>
    <row r="600" spans="1:4" x14ac:dyDescent="0.3">
      <c r="A600">
        <v>531</v>
      </c>
      <c r="B600" t="s">
        <v>86</v>
      </c>
      <c r="C600">
        <v>2013</v>
      </c>
      <c r="D600" t="s">
        <v>8</v>
      </c>
    </row>
    <row r="601" spans="1:4" x14ac:dyDescent="0.3">
      <c r="A601">
        <v>540</v>
      </c>
      <c r="B601" t="s">
        <v>87</v>
      </c>
      <c r="C601">
        <v>1975</v>
      </c>
      <c r="D601" t="s">
        <v>7</v>
      </c>
    </row>
    <row r="602" spans="1:4" x14ac:dyDescent="0.3">
      <c r="A602">
        <v>540</v>
      </c>
      <c r="B602" t="s">
        <v>87</v>
      </c>
      <c r="C602">
        <v>1977</v>
      </c>
      <c r="D602" t="s">
        <v>8</v>
      </c>
    </row>
    <row r="603" spans="1:4" x14ac:dyDescent="0.3">
      <c r="A603">
        <v>541</v>
      </c>
      <c r="B603" t="s">
        <v>88</v>
      </c>
      <c r="C603">
        <v>1975</v>
      </c>
      <c r="D603" t="s">
        <v>8</v>
      </c>
    </row>
    <row r="604" spans="1:4" x14ac:dyDescent="0.3">
      <c r="A604">
        <v>541</v>
      </c>
      <c r="B604" t="s">
        <v>88</v>
      </c>
      <c r="C604">
        <v>1991</v>
      </c>
      <c r="D604" t="s">
        <v>5</v>
      </c>
    </row>
    <row r="605" spans="1:4" x14ac:dyDescent="0.3">
      <c r="A605">
        <v>551</v>
      </c>
      <c r="B605" t="s">
        <v>89</v>
      </c>
      <c r="C605">
        <v>1980</v>
      </c>
      <c r="D605" t="s">
        <v>5</v>
      </c>
    </row>
    <row r="606" spans="1:4" x14ac:dyDescent="0.3">
      <c r="A606">
        <v>551</v>
      </c>
      <c r="B606" t="s">
        <v>89</v>
      </c>
      <c r="C606">
        <v>1981</v>
      </c>
      <c r="D606" t="s">
        <v>5</v>
      </c>
    </row>
    <row r="607" spans="1:4" x14ac:dyDescent="0.3">
      <c r="A607">
        <v>551</v>
      </c>
      <c r="B607" t="s">
        <v>89</v>
      </c>
      <c r="C607">
        <v>1988</v>
      </c>
      <c r="D607" t="s">
        <v>5</v>
      </c>
    </row>
    <row r="608" spans="1:4" x14ac:dyDescent="0.3">
      <c r="A608">
        <v>551</v>
      </c>
      <c r="B608" t="s">
        <v>89</v>
      </c>
      <c r="C608">
        <v>1990</v>
      </c>
      <c r="D608" t="s">
        <v>8</v>
      </c>
    </row>
    <row r="609" spans="1:4" x14ac:dyDescent="0.3">
      <c r="A609">
        <v>551</v>
      </c>
      <c r="B609" t="s">
        <v>89</v>
      </c>
      <c r="C609">
        <v>1997</v>
      </c>
      <c r="D609" t="s">
        <v>8</v>
      </c>
    </row>
    <row r="610" spans="1:4" x14ac:dyDescent="0.3">
      <c r="A610">
        <v>552</v>
      </c>
      <c r="B610" t="s">
        <v>90</v>
      </c>
      <c r="C610">
        <v>2017</v>
      </c>
      <c r="D610" t="s">
        <v>7</v>
      </c>
    </row>
    <row r="611" spans="1:4" x14ac:dyDescent="0.3">
      <c r="A611">
        <v>552</v>
      </c>
      <c r="B611" t="s">
        <v>90</v>
      </c>
      <c r="C611">
        <v>2006</v>
      </c>
      <c r="D611" t="s">
        <v>5</v>
      </c>
    </row>
    <row r="612" spans="1:4" x14ac:dyDescent="0.3">
      <c r="A612">
        <v>552</v>
      </c>
      <c r="B612" t="s">
        <v>90</v>
      </c>
      <c r="C612">
        <v>2007</v>
      </c>
      <c r="D612" t="s">
        <v>5</v>
      </c>
    </row>
    <row r="613" spans="1:4" x14ac:dyDescent="0.3">
      <c r="A613">
        <v>552</v>
      </c>
      <c r="B613" t="s">
        <v>90</v>
      </c>
      <c r="C613">
        <v>1999</v>
      </c>
      <c r="D613" t="s">
        <v>5</v>
      </c>
    </row>
    <row r="614" spans="1:4" x14ac:dyDescent="0.3">
      <c r="A614">
        <v>553</v>
      </c>
      <c r="B614" t="s">
        <v>91</v>
      </c>
      <c r="C614">
        <v>2001</v>
      </c>
      <c r="D614" t="s">
        <v>5</v>
      </c>
    </row>
    <row r="615" spans="1:4" x14ac:dyDescent="0.3">
      <c r="A615">
        <v>570</v>
      </c>
      <c r="B615" t="s">
        <v>92</v>
      </c>
      <c r="C615">
        <v>2014</v>
      </c>
      <c r="D615" t="s">
        <v>8</v>
      </c>
    </row>
    <row r="616" spans="1:4" x14ac:dyDescent="0.3">
      <c r="A616">
        <v>570</v>
      </c>
      <c r="B616" t="s">
        <v>92</v>
      </c>
      <c r="C616">
        <v>2009</v>
      </c>
      <c r="D616" t="s">
        <v>8</v>
      </c>
    </row>
    <row r="617" spans="1:4" x14ac:dyDescent="0.3">
      <c r="A617">
        <v>570</v>
      </c>
      <c r="B617" t="s">
        <v>92</v>
      </c>
      <c r="C617">
        <v>1970</v>
      </c>
      <c r="D617" t="s">
        <v>7</v>
      </c>
    </row>
    <row r="618" spans="1:4" x14ac:dyDescent="0.3">
      <c r="A618">
        <v>570</v>
      </c>
      <c r="B618" t="s">
        <v>92</v>
      </c>
      <c r="C618">
        <v>1974</v>
      </c>
      <c r="D618" t="s">
        <v>8</v>
      </c>
    </row>
    <row r="619" spans="1:4" x14ac:dyDescent="0.3">
      <c r="A619">
        <v>570</v>
      </c>
      <c r="B619" t="s">
        <v>92</v>
      </c>
      <c r="C619">
        <v>1986</v>
      </c>
      <c r="D619" t="s">
        <v>7</v>
      </c>
    </row>
    <row r="620" spans="1:4" x14ac:dyDescent="0.3">
      <c r="A620">
        <v>570</v>
      </c>
      <c r="B620" t="s">
        <v>92</v>
      </c>
      <c r="C620">
        <v>1990</v>
      </c>
      <c r="D620" t="s">
        <v>5</v>
      </c>
    </row>
    <row r="621" spans="1:4" x14ac:dyDescent="0.3">
      <c r="A621">
        <v>570</v>
      </c>
      <c r="B621" t="s">
        <v>92</v>
      </c>
      <c r="C621">
        <v>1990</v>
      </c>
      <c r="D621" t="s">
        <v>7</v>
      </c>
    </row>
    <row r="622" spans="1:4" x14ac:dyDescent="0.3">
      <c r="A622">
        <v>570</v>
      </c>
      <c r="B622" t="s">
        <v>92</v>
      </c>
      <c r="C622">
        <v>1991</v>
      </c>
      <c r="D622" t="s">
        <v>7</v>
      </c>
    </row>
    <row r="623" spans="1:4" x14ac:dyDescent="0.3">
      <c r="A623">
        <v>570</v>
      </c>
      <c r="B623" t="s">
        <v>92</v>
      </c>
      <c r="C623">
        <v>1994</v>
      </c>
      <c r="D623" t="s">
        <v>7</v>
      </c>
    </row>
    <row r="624" spans="1:4" x14ac:dyDescent="0.3">
      <c r="A624">
        <v>570</v>
      </c>
      <c r="B624" t="s">
        <v>92</v>
      </c>
      <c r="C624">
        <v>1996</v>
      </c>
      <c r="D624" t="s">
        <v>8</v>
      </c>
    </row>
    <row r="625" spans="1:4" x14ac:dyDescent="0.3">
      <c r="A625">
        <v>572</v>
      </c>
      <c r="B625" t="s">
        <v>93</v>
      </c>
      <c r="C625">
        <v>1983</v>
      </c>
      <c r="D625" t="s">
        <v>7</v>
      </c>
    </row>
    <row r="626" spans="1:4" x14ac:dyDescent="0.3">
      <c r="A626">
        <v>572</v>
      </c>
      <c r="B626" t="s">
        <v>93</v>
      </c>
      <c r="C626">
        <v>1983</v>
      </c>
      <c r="D626" t="s">
        <v>5</v>
      </c>
    </row>
    <row r="627" spans="1:4" x14ac:dyDescent="0.3">
      <c r="A627">
        <v>572</v>
      </c>
      <c r="B627" t="s">
        <v>93</v>
      </c>
      <c r="C627">
        <v>1984</v>
      </c>
      <c r="D627" t="s">
        <v>5</v>
      </c>
    </row>
    <row r="628" spans="1:4" x14ac:dyDescent="0.3">
      <c r="A628">
        <v>580</v>
      </c>
      <c r="B628" t="s">
        <v>94</v>
      </c>
      <c r="C628">
        <v>2009</v>
      </c>
      <c r="D628" t="s">
        <v>7</v>
      </c>
    </row>
    <row r="629" spans="1:4" x14ac:dyDescent="0.3">
      <c r="A629">
        <v>580</v>
      </c>
      <c r="B629" t="s">
        <v>94</v>
      </c>
      <c r="C629">
        <v>2010</v>
      </c>
      <c r="D629" t="s">
        <v>8</v>
      </c>
    </row>
    <row r="630" spans="1:4" x14ac:dyDescent="0.3">
      <c r="A630">
        <v>580</v>
      </c>
      <c r="B630" t="s">
        <v>94</v>
      </c>
      <c r="C630">
        <v>2006</v>
      </c>
      <c r="D630" t="s">
        <v>8</v>
      </c>
    </row>
    <row r="631" spans="1:4" x14ac:dyDescent="0.3">
      <c r="A631">
        <v>580</v>
      </c>
      <c r="B631" t="s">
        <v>94</v>
      </c>
      <c r="C631">
        <v>1972</v>
      </c>
      <c r="D631" t="s">
        <v>7</v>
      </c>
    </row>
    <row r="632" spans="1:4" x14ac:dyDescent="0.3">
      <c r="A632">
        <v>580</v>
      </c>
      <c r="B632" t="s">
        <v>94</v>
      </c>
      <c r="C632">
        <v>1972</v>
      </c>
      <c r="D632" t="s">
        <v>7</v>
      </c>
    </row>
    <row r="633" spans="1:4" x14ac:dyDescent="0.3">
      <c r="A633">
        <v>580</v>
      </c>
      <c r="B633" t="s">
        <v>94</v>
      </c>
      <c r="C633">
        <v>1974</v>
      </c>
      <c r="D633" t="s">
        <v>8</v>
      </c>
    </row>
    <row r="634" spans="1:4" x14ac:dyDescent="0.3">
      <c r="A634">
        <v>580</v>
      </c>
      <c r="B634" t="s">
        <v>94</v>
      </c>
      <c r="C634">
        <v>1975</v>
      </c>
      <c r="D634" t="s">
        <v>7</v>
      </c>
    </row>
    <row r="635" spans="1:4" x14ac:dyDescent="0.3">
      <c r="A635">
        <v>580</v>
      </c>
      <c r="B635" t="s">
        <v>94</v>
      </c>
      <c r="C635">
        <v>1982</v>
      </c>
      <c r="D635" t="s">
        <v>5</v>
      </c>
    </row>
    <row r="636" spans="1:4" x14ac:dyDescent="0.3">
      <c r="A636">
        <v>580</v>
      </c>
      <c r="B636" t="s">
        <v>94</v>
      </c>
      <c r="C636">
        <v>1989</v>
      </c>
      <c r="D636" t="s">
        <v>8</v>
      </c>
    </row>
    <row r="637" spans="1:4" x14ac:dyDescent="0.3">
      <c r="A637">
        <v>580</v>
      </c>
      <c r="B637" t="s">
        <v>94</v>
      </c>
      <c r="C637">
        <v>1990</v>
      </c>
      <c r="D637" t="s">
        <v>8</v>
      </c>
    </row>
    <row r="638" spans="1:4" x14ac:dyDescent="0.3">
      <c r="A638">
        <v>581</v>
      </c>
      <c r="B638" t="s">
        <v>95</v>
      </c>
      <c r="C638">
        <v>1975</v>
      </c>
      <c r="D638" t="s">
        <v>7</v>
      </c>
    </row>
    <row r="639" spans="1:4" x14ac:dyDescent="0.3">
      <c r="A639">
        <v>581</v>
      </c>
      <c r="B639" t="s">
        <v>95</v>
      </c>
      <c r="C639">
        <v>1977</v>
      </c>
      <c r="D639" t="s">
        <v>8</v>
      </c>
    </row>
    <row r="640" spans="1:4" x14ac:dyDescent="0.3">
      <c r="A640">
        <v>581</v>
      </c>
      <c r="B640" t="s">
        <v>95</v>
      </c>
      <c r="C640">
        <v>1978</v>
      </c>
      <c r="D640" t="s">
        <v>7</v>
      </c>
    </row>
    <row r="641" spans="1:4" x14ac:dyDescent="0.3">
      <c r="A641">
        <v>581</v>
      </c>
      <c r="B641" t="s">
        <v>95</v>
      </c>
      <c r="C641">
        <v>1989</v>
      </c>
      <c r="D641" t="s">
        <v>7</v>
      </c>
    </row>
    <row r="642" spans="1:4" x14ac:dyDescent="0.3">
      <c r="A642">
        <v>581</v>
      </c>
      <c r="B642" t="s">
        <v>95</v>
      </c>
      <c r="C642">
        <v>1992</v>
      </c>
      <c r="D642" t="s">
        <v>8</v>
      </c>
    </row>
    <row r="643" spans="1:4" x14ac:dyDescent="0.3">
      <c r="A643">
        <v>581</v>
      </c>
      <c r="B643" t="s">
        <v>95</v>
      </c>
      <c r="C643">
        <v>1995</v>
      </c>
      <c r="D643" t="s">
        <v>7</v>
      </c>
    </row>
    <row r="644" spans="1:4" x14ac:dyDescent="0.3">
      <c r="A644">
        <v>581</v>
      </c>
      <c r="B644" t="s">
        <v>95</v>
      </c>
      <c r="C644">
        <v>1995</v>
      </c>
      <c r="D644" t="s">
        <v>7</v>
      </c>
    </row>
    <row r="645" spans="1:4" x14ac:dyDescent="0.3">
      <c r="A645">
        <v>581</v>
      </c>
      <c r="B645" t="s">
        <v>95</v>
      </c>
      <c r="C645">
        <v>1999</v>
      </c>
      <c r="D645" t="s">
        <v>7</v>
      </c>
    </row>
    <row r="646" spans="1:4" x14ac:dyDescent="0.3">
      <c r="A646">
        <v>581</v>
      </c>
      <c r="B646" t="s">
        <v>95</v>
      </c>
      <c r="C646">
        <v>2000</v>
      </c>
      <c r="D646" t="s">
        <v>8</v>
      </c>
    </row>
    <row r="647" spans="1:4" x14ac:dyDescent="0.3">
      <c r="A647">
        <v>591</v>
      </c>
      <c r="B647" t="s">
        <v>96</v>
      </c>
      <c r="C647">
        <v>1977</v>
      </c>
      <c r="D647" t="s">
        <v>7</v>
      </c>
    </row>
    <row r="648" spans="1:4" x14ac:dyDescent="0.3">
      <c r="A648">
        <v>591</v>
      </c>
      <c r="B648" t="s">
        <v>96</v>
      </c>
      <c r="C648">
        <v>1979</v>
      </c>
      <c r="D648" t="s">
        <v>5</v>
      </c>
    </row>
    <row r="649" spans="1:4" x14ac:dyDescent="0.3">
      <c r="A649">
        <v>591</v>
      </c>
      <c r="B649" t="s">
        <v>96</v>
      </c>
      <c r="C649">
        <v>1981</v>
      </c>
      <c r="D649" t="s">
        <v>8</v>
      </c>
    </row>
    <row r="650" spans="1:4" x14ac:dyDescent="0.3">
      <c r="A650">
        <v>600</v>
      </c>
      <c r="B650" t="s">
        <v>97</v>
      </c>
      <c r="C650">
        <v>1963</v>
      </c>
      <c r="D650" t="s">
        <v>5</v>
      </c>
    </row>
    <row r="651" spans="1:4" x14ac:dyDescent="0.3">
      <c r="A651">
        <v>600</v>
      </c>
      <c r="B651" t="s">
        <v>97</v>
      </c>
      <c r="C651">
        <v>1971</v>
      </c>
      <c r="D651" t="s">
        <v>8</v>
      </c>
    </row>
    <row r="652" spans="1:4" x14ac:dyDescent="0.3">
      <c r="A652">
        <v>600</v>
      </c>
      <c r="B652" t="s">
        <v>97</v>
      </c>
      <c r="C652">
        <v>1972</v>
      </c>
      <c r="D652" t="s">
        <v>8</v>
      </c>
    </row>
    <row r="653" spans="1:4" x14ac:dyDescent="0.3">
      <c r="A653">
        <v>615</v>
      </c>
      <c r="B653" t="s">
        <v>98</v>
      </c>
      <c r="C653">
        <v>2019</v>
      </c>
      <c r="D653" t="s">
        <v>7</v>
      </c>
    </row>
    <row r="654" spans="1:4" x14ac:dyDescent="0.3">
      <c r="A654">
        <v>615</v>
      </c>
      <c r="B654" t="s">
        <v>98</v>
      </c>
      <c r="C654">
        <v>1962</v>
      </c>
      <c r="D654" t="s">
        <v>7</v>
      </c>
    </row>
    <row r="655" spans="1:4" x14ac:dyDescent="0.3">
      <c r="A655">
        <v>615</v>
      </c>
      <c r="B655" t="s">
        <v>98</v>
      </c>
      <c r="C655">
        <v>1964</v>
      </c>
      <c r="D655" t="s">
        <v>8</v>
      </c>
    </row>
    <row r="656" spans="1:4" x14ac:dyDescent="0.3">
      <c r="A656">
        <v>615</v>
      </c>
      <c r="B656" t="s">
        <v>98</v>
      </c>
      <c r="C656">
        <v>1965</v>
      </c>
      <c r="D656" t="s">
        <v>7</v>
      </c>
    </row>
    <row r="657" spans="1:4" x14ac:dyDescent="0.3">
      <c r="A657">
        <v>615</v>
      </c>
      <c r="B657" t="s">
        <v>98</v>
      </c>
      <c r="C657">
        <v>1967</v>
      </c>
      <c r="D657" t="s">
        <v>8</v>
      </c>
    </row>
    <row r="658" spans="1:4" x14ac:dyDescent="0.3">
      <c r="A658">
        <v>615</v>
      </c>
      <c r="B658" t="s">
        <v>98</v>
      </c>
      <c r="C658">
        <v>1991</v>
      </c>
      <c r="D658" t="s">
        <v>7</v>
      </c>
    </row>
    <row r="659" spans="1:4" x14ac:dyDescent="0.3">
      <c r="A659">
        <v>615</v>
      </c>
      <c r="B659" t="s">
        <v>98</v>
      </c>
      <c r="C659">
        <v>1992</v>
      </c>
      <c r="D659" t="s">
        <v>7</v>
      </c>
    </row>
    <row r="660" spans="1:4" x14ac:dyDescent="0.3">
      <c r="A660">
        <v>615</v>
      </c>
      <c r="B660" t="s">
        <v>98</v>
      </c>
      <c r="C660">
        <v>1992</v>
      </c>
      <c r="D660" t="s">
        <v>7</v>
      </c>
    </row>
    <row r="661" spans="1:4" x14ac:dyDescent="0.3">
      <c r="A661">
        <v>615</v>
      </c>
      <c r="B661" t="s">
        <v>98</v>
      </c>
      <c r="C661">
        <v>1994</v>
      </c>
      <c r="D661" t="s">
        <v>7</v>
      </c>
    </row>
    <row r="662" spans="1:4" x14ac:dyDescent="0.3">
      <c r="A662">
        <v>616</v>
      </c>
      <c r="B662" t="s">
        <v>99</v>
      </c>
      <c r="C662">
        <v>2019</v>
      </c>
      <c r="D662" t="s">
        <v>7</v>
      </c>
    </row>
    <row r="663" spans="1:4" x14ac:dyDescent="0.3">
      <c r="A663">
        <v>616</v>
      </c>
      <c r="B663" t="s">
        <v>99</v>
      </c>
      <c r="C663">
        <v>1957</v>
      </c>
      <c r="D663" t="s">
        <v>7</v>
      </c>
    </row>
    <row r="664" spans="1:4" x14ac:dyDescent="0.3">
      <c r="A664">
        <v>616</v>
      </c>
      <c r="B664" t="s">
        <v>99</v>
      </c>
      <c r="C664">
        <v>1962</v>
      </c>
      <c r="D664" t="s">
        <v>5</v>
      </c>
    </row>
    <row r="665" spans="1:4" x14ac:dyDescent="0.3">
      <c r="A665">
        <v>616</v>
      </c>
      <c r="B665" t="s">
        <v>99</v>
      </c>
      <c r="C665">
        <v>1987</v>
      </c>
      <c r="D665" t="s">
        <v>7</v>
      </c>
    </row>
    <row r="666" spans="1:4" x14ac:dyDescent="0.3">
      <c r="A666">
        <v>616</v>
      </c>
      <c r="B666" t="s">
        <v>99</v>
      </c>
      <c r="C666">
        <v>1991</v>
      </c>
      <c r="D666" t="s">
        <v>5</v>
      </c>
    </row>
    <row r="667" spans="1:4" x14ac:dyDescent="0.3">
      <c r="A667">
        <v>620</v>
      </c>
      <c r="B667" t="s">
        <v>100</v>
      </c>
      <c r="C667">
        <v>2011</v>
      </c>
      <c r="D667" t="s">
        <v>7</v>
      </c>
    </row>
    <row r="668" spans="1:4" x14ac:dyDescent="0.3">
      <c r="A668">
        <v>620</v>
      </c>
      <c r="B668" t="s">
        <v>100</v>
      </c>
      <c r="C668">
        <v>2014</v>
      </c>
      <c r="D668" t="s">
        <v>8</v>
      </c>
    </row>
    <row r="669" spans="1:4" x14ac:dyDescent="0.3">
      <c r="A669">
        <v>620</v>
      </c>
      <c r="B669" t="s">
        <v>100</v>
      </c>
      <c r="C669">
        <v>1969</v>
      </c>
      <c r="D669" t="s">
        <v>7</v>
      </c>
    </row>
    <row r="670" spans="1:4" x14ac:dyDescent="0.3">
      <c r="A670">
        <v>620</v>
      </c>
      <c r="B670" t="s">
        <v>100</v>
      </c>
      <c r="C670">
        <v>1969</v>
      </c>
      <c r="D670" t="s">
        <v>5</v>
      </c>
    </row>
    <row r="671" spans="1:4" x14ac:dyDescent="0.3">
      <c r="A671">
        <v>620</v>
      </c>
      <c r="B671" t="s">
        <v>100</v>
      </c>
      <c r="C671">
        <v>1975</v>
      </c>
      <c r="D671" t="s">
        <v>8</v>
      </c>
    </row>
    <row r="672" spans="1:4" x14ac:dyDescent="0.3">
      <c r="A672">
        <v>620</v>
      </c>
      <c r="B672" t="s">
        <v>100</v>
      </c>
      <c r="C672">
        <v>1975</v>
      </c>
      <c r="D672" t="s">
        <v>8</v>
      </c>
    </row>
    <row r="673" spans="1:4" x14ac:dyDescent="0.3">
      <c r="A673">
        <v>620</v>
      </c>
      <c r="B673" t="s">
        <v>100</v>
      </c>
      <c r="C673">
        <v>1986</v>
      </c>
      <c r="D673" t="s">
        <v>8</v>
      </c>
    </row>
    <row r="674" spans="1:4" x14ac:dyDescent="0.3">
      <c r="A674">
        <v>620</v>
      </c>
      <c r="B674" t="s">
        <v>100</v>
      </c>
      <c r="C674">
        <v>1993</v>
      </c>
      <c r="D674" t="s">
        <v>8</v>
      </c>
    </row>
    <row r="675" spans="1:4" x14ac:dyDescent="0.3">
      <c r="A675">
        <v>625</v>
      </c>
      <c r="B675" t="s">
        <v>101</v>
      </c>
      <c r="C675">
        <v>2012</v>
      </c>
      <c r="D675" t="s">
        <v>5</v>
      </c>
    </row>
    <row r="676" spans="1:4" x14ac:dyDescent="0.3">
      <c r="A676">
        <v>625</v>
      </c>
      <c r="B676" t="s">
        <v>101</v>
      </c>
      <c r="C676">
        <v>2019</v>
      </c>
      <c r="D676" t="s">
        <v>7</v>
      </c>
    </row>
    <row r="677" spans="1:4" x14ac:dyDescent="0.3">
      <c r="A677">
        <v>625</v>
      </c>
      <c r="B677" t="s">
        <v>101</v>
      </c>
      <c r="C677">
        <v>1955</v>
      </c>
      <c r="D677" t="s">
        <v>8</v>
      </c>
    </row>
    <row r="678" spans="1:4" x14ac:dyDescent="0.3">
      <c r="A678">
        <v>625</v>
      </c>
      <c r="B678" t="s">
        <v>101</v>
      </c>
      <c r="C678">
        <v>1958</v>
      </c>
      <c r="D678" t="s">
        <v>7</v>
      </c>
    </row>
    <row r="679" spans="1:4" x14ac:dyDescent="0.3">
      <c r="A679">
        <v>625</v>
      </c>
      <c r="B679" t="s">
        <v>101</v>
      </c>
      <c r="C679">
        <v>1959</v>
      </c>
      <c r="D679" t="s">
        <v>8</v>
      </c>
    </row>
    <row r="680" spans="1:4" x14ac:dyDescent="0.3">
      <c r="A680">
        <v>625</v>
      </c>
      <c r="B680" t="s">
        <v>101</v>
      </c>
      <c r="C680">
        <v>1964</v>
      </c>
      <c r="D680" t="s">
        <v>7</v>
      </c>
    </row>
    <row r="681" spans="1:4" x14ac:dyDescent="0.3">
      <c r="A681">
        <v>625</v>
      </c>
      <c r="B681" t="s">
        <v>101</v>
      </c>
      <c r="C681">
        <v>1966</v>
      </c>
      <c r="D681" t="s">
        <v>8</v>
      </c>
    </row>
    <row r="682" spans="1:4" x14ac:dyDescent="0.3">
      <c r="A682">
        <v>625</v>
      </c>
      <c r="B682" t="s">
        <v>101</v>
      </c>
      <c r="C682">
        <v>1969</v>
      </c>
      <c r="D682" t="s">
        <v>7</v>
      </c>
    </row>
    <row r="683" spans="1:4" x14ac:dyDescent="0.3">
      <c r="A683">
        <v>625</v>
      </c>
      <c r="B683" t="s">
        <v>101</v>
      </c>
      <c r="C683">
        <v>1969</v>
      </c>
      <c r="D683" t="s">
        <v>5</v>
      </c>
    </row>
    <row r="684" spans="1:4" x14ac:dyDescent="0.3">
      <c r="A684">
        <v>625</v>
      </c>
      <c r="B684" t="s">
        <v>101</v>
      </c>
      <c r="C684">
        <v>1970</v>
      </c>
      <c r="D684" t="s">
        <v>5</v>
      </c>
    </row>
    <row r="685" spans="1:4" x14ac:dyDescent="0.3">
      <c r="A685">
        <v>625</v>
      </c>
      <c r="B685" t="s">
        <v>101</v>
      </c>
      <c r="C685">
        <v>1970</v>
      </c>
      <c r="D685" t="s">
        <v>8</v>
      </c>
    </row>
    <row r="686" spans="1:4" x14ac:dyDescent="0.3">
      <c r="A686">
        <v>625</v>
      </c>
      <c r="B686" t="s">
        <v>101</v>
      </c>
      <c r="C686">
        <v>1971</v>
      </c>
      <c r="D686" t="s">
        <v>7</v>
      </c>
    </row>
    <row r="687" spans="1:4" x14ac:dyDescent="0.3">
      <c r="A687">
        <v>625</v>
      </c>
      <c r="B687" t="s">
        <v>101</v>
      </c>
      <c r="C687">
        <v>1971</v>
      </c>
      <c r="D687" t="s">
        <v>7</v>
      </c>
    </row>
    <row r="688" spans="1:4" x14ac:dyDescent="0.3">
      <c r="A688">
        <v>625</v>
      </c>
      <c r="B688" t="s">
        <v>101</v>
      </c>
      <c r="C688">
        <v>1973</v>
      </c>
      <c r="D688" t="s">
        <v>5</v>
      </c>
    </row>
    <row r="689" spans="1:4" x14ac:dyDescent="0.3">
      <c r="A689">
        <v>625</v>
      </c>
      <c r="B689" t="s">
        <v>101</v>
      </c>
      <c r="C689">
        <v>1975</v>
      </c>
      <c r="D689" t="s">
        <v>8</v>
      </c>
    </row>
    <row r="690" spans="1:4" x14ac:dyDescent="0.3">
      <c r="A690">
        <v>625</v>
      </c>
      <c r="B690" t="s">
        <v>101</v>
      </c>
      <c r="C690">
        <v>1976</v>
      </c>
      <c r="D690" t="s">
        <v>8</v>
      </c>
    </row>
    <row r="691" spans="1:4" x14ac:dyDescent="0.3">
      <c r="A691">
        <v>625</v>
      </c>
      <c r="B691" t="s">
        <v>101</v>
      </c>
      <c r="C691">
        <v>1977</v>
      </c>
      <c r="D691" t="s">
        <v>8</v>
      </c>
    </row>
    <row r="692" spans="1:4" x14ac:dyDescent="0.3">
      <c r="A692">
        <v>625</v>
      </c>
      <c r="B692" t="s">
        <v>101</v>
      </c>
      <c r="C692">
        <v>1981</v>
      </c>
      <c r="D692" t="s">
        <v>5</v>
      </c>
    </row>
    <row r="693" spans="1:4" x14ac:dyDescent="0.3">
      <c r="A693">
        <v>625</v>
      </c>
      <c r="B693" t="s">
        <v>101</v>
      </c>
      <c r="C693">
        <v>1985</v>
      </c>
      <c r="D693" t="s">
        <v>7</v>
      </c>
    </row>
    <row r="694" spans="1:4" x14ac:dyDescent="0.3">
      <c r="A694">
        <v>625</v>
      </c>
      <c r="B694" t="s">
        <v>101</v>
      </c>
      <c r="C694">
        <v>1985</v>
      </c>
      <c r="D694" t="s">
        <v>8</v>
      </c>
    </row>
    <row r="695" spans="1:4" x14ac:dyDescent="0.3">
      <c r="A695">
        <v>625</v>
      </c>
      <c r="B695" t="s">
        <v>101</v>
      </c>
      <c r="C695">
        <v>1989</v>
      </c>
      <c r="D695" t="s">
        <v>7</v>
      </c>
    </row>
    <row r="696" spans="1:4" x14ac:dyDescent="0.3">
      <c r="A696">
        <v>625</v>
      </c>
      <c r="B696" t="s">
        <v>101</v>
      </c>
      <c r="C696">
        <v>1990</v>
      </c>
      <c r="D696" t="s">
        <v>5</v>
      </c>
    </row>
    <row r="697" spans="1:4" x14ac:dyDescent="0.3">
      <c r="A697">
        <v>625</v>
      </c>
      <c r="B697" t="s">
        <v>101</v>
      </c>
      <c r="C697">
        <v>1990</v>
      </c>
      <c r="D697" t="s">
        <v>8</v>
      </c>
    </row>
    <row r="698" spans="1:4" x14ac:dyDescent="0.3">
      <c r="A698">
        <v>625</v>
      </c>
      <c r="B698" t="s">
        <v>101</v>
      </c>
      <c r="C698">
        <v>1990</v>
      </c>
      <c r="D698" t="s">
        <v>5</v>
      </c>
    </row>
    <row r="699" spans="1:4" x14ac:dyDescent="0.3">
      <c r="A699">
        <v>625</v>
      </c>
      <c r="B699" t="s">
        <v>101</v>
      </c>
      <c r="C699">
        <v>1991</v>
      </c>
      <c r="D699" t="s">
        <v>5</v>
      </c>
    </row>
    <row r="700" spans="1:4" x14ac:dyDescent="0.3">
      <c r="A700">
        <v>625</v>
      </c>
      <c r="B700" t="s">
        <v>101</v>
      </c>
      <c r="C700">
        <v>1992</v>
      </c>
      <c r="D700" t="s">
        <v>5</v>
      </c>
    </row>
    <row r="701" spans="1:4" x14ac:dyDescent="0.3">
      <c r="A701">
        <v>625</v>
      </c>
      <c r="B701" t="s">
        <v>101</v>
      </c>
      <c r="C701">
        <v>1996</v>
      </c>
      <c r="D701" t="s">
        <v>5</v>
      </c>
    </row>
    <row r="702" spans="1:4" x14ac:dyDescent="0.3">
      <c r="A702">
        <v>625</v>
      </c>
      <c r="B702" t="s">
        <v>101</v>
      </c>
      <c r="C702">
        <v>2004</v>
      </c>
      <c r="D702" t="s">
        <v>5</v>
      </c>
    </row>
    <row r="703" spans="1:4" x14ac:dyDescent="0.3">
      <c r="A703">
        <v>626</v>
      </c>
      <c r="B703" t="s">
        <v>102</v>
      </c>
      <c r="C703">
        <v>2013</v>
      </c>
      <c r="D703" t="s">
        <v>8</v>
      </c>
    </row>
    <row r="704" spans="1:4" x14ac:dyDescent="0.3">
      <c r="A704">
        <v>630</v>
      </c>
      <c r="B704" t="s">
        <v>103</v>
      </c>
      <c r="C704">
        <v>1953</v>
      </c>
      <c r="D704" t="s">
        <v>8</v>
      </c>
    </row>
    <row r="705" spans="1:4" x14ac:dyDescent="0.3">
      <c r="A705">
        <v>630</v>
      </c>
      <c r="B705" t="s">
        <v>103</v>
      </c>
      <c r="C705">
        <v>1953</v>
      </c>
      <c r="D705" t="s">
        <v>7</v>
      </c>
    </row>
    <row r="706" spans="1:4" x14ac:dyDescent="0.3">
      <c r="A706">
        <v>630</v>
      </c>
      <c r="B706" t="s">
        <v>103</v>
      </c>
      <c r="C706">
        <v>1979</v>
      </c>
      <c r="D706" t="s">
        <v>7</v>
      </c>
    </row>
    <row r="707" spans="1:4" x14ac:dyDescent="0.3">
      <c r="A707">
        <v>630</v>
      </c>
      <c r="B707" t="s">
        <v>103</v>
      </c>
      <c r="C707">
        <v>1979</v>
      </c>
      <c r="D707" t="s">
        <v>7</v>
      </c>
    </row>
    <row r="708" spans="1:4" x14ac:dyDescent="0.3">
      <c r="A708">
        <v>630</v>
      </c>
      <c r="B708" t="s">
        <v>103</v>
      </c>
      <c r="C708">
        <v>1980</v>
      </c>
      <c r="D708" t="s">
        <v>5</v>
      </c>
    </row>
    <row r="709" spans="1:4" x14ac:dyDescent="0.3">
      <c r="A709">
        <v>630</v>
      </c>
      <c r="B709" t="s">
        <v>103</v>
      </c>
      <c r="C709">
        <v>1980</v>
      </c>
      <c r="D709" t="s">
        <v>5</v>
      </c>
    </row>
    <row r="710" spans="1:4" x14ac:dyDescent="0.3">
      <c r="A710">
        <v>630</v>
      </c>
      <c r="B710" t="s">
        <v>103</v>
      </c>
      <c r="C710">
        <v>1980</v>
      </c>
      <c r="D710" t="s">
        <v>8</v>
      </c>
    </row>
    <row r="711" spans="1:4" x14ac:dyDescent="0.3">
      <c r="A711">
        <v>630</v>
      </c>
      <c r="B711" t="s">
        <v>103</v>
      </c>
      <c r="C711">
        <v>1981</v>
      </c>
      <c r="D711" t="s">
        <v>7</v>
      </c>
    </row>
    <row r="712" spans="1:4" x14ac:dyDescent="0.3">
      <c r="A712">
        <v>630</v>
      </c>
      <c r="B712" t="s">
        <v>103</v>
      </c>
      <c r="C712">
        <v>1982</v>
      </c>
      <c r="D712" t="s">
        <v>5</v>
      </c>
    </row>
    <row r="713" spans="1:4" x14ac:dyDescent="0.3">
      <c r="A713">
        <v>640</v>
      </c>
      <c r="B713" t="s">
        <v>104</v>
      </c>
      <c r="C713">
        <v>2016</v>
      </c>
      <c r="D713" t="s">
        <v>8</v>
      </c>
    </row>
    <row r="714" spans="1:4" x14ac:dyDescent="0.3">
      <c r="A714">
        <v>640</v>
      </c>
      <c r="B714" t="s">
        <v>104</v>
      </c>
      <c r="C714">
        <v>2010</v>
      </c>
      <c r="D714" t="s">
        <v>5</v>
      </c>
    </row>
    <row r="715" spans="1:4" x14ac:dyDescent="0.3">
      <c r="A715">
        <v>640</v>
      </c>
      <c r="B715" t="s">
        <v>104</v>
      </c>
      <c r="C715">
        <v>1960</v>
      </c>
      <c r="D715" t="s">
        <v>7</v>
      </c>
    </row>
    <row r="716" spans="1:4" x14ac:dyDescent="0.3">
      <c r="A716">
        <v>640</v>
      </c>
      <c r="B716" t="s">
        <v>104</v>
      </c>
      <c r="C716">
        <v>1962</v>
      </c>
      <c r="D716" t="s">
        <v>8</v>
      </c>
    </row>
    <row r="717" spans="1:4" x14ac:dyDescent="0.3">
      <c r="A717">
        <v>640</v>
      </c>
      <c r="B717" t="s">
        <v>104</v>
      </c>
      <c r="C717">
        <v>1963</v>
      </c>
      <c r="D717" t="s">
        <v>8</v>
      </c>
    </row>
    <row r="718" spans="1:4" x14ac:dyDescent="0.3">
      <c r="A718">
        <v>640</v>
      </c>
      <c r="B718" t="s">
        <v>104</v>
      </c>
      <c r="C718">
        <v>1971</v>
      </c>
      <c r="D718" t="s">
        <v>7</v>
      </c>
    </row>
    <row r="719" spans="1:4" x14ac:dyDescent="0.3">
      <c r="A719">
        <v>640</v>
      </c>
      <c r="B719" t="s">
        <v>104</v>
      </c>
      <c r="C719">
        <v>1980</v>
      </c>
      <c r="D719" t="s">
        <v>7</v>
      </c>
    </row>
    <row r="720" spans="1:4" x14ac:dyDescent="0.3">
      <c r="A720">
        <v>640</v>
      </c>
      <c r="B720" t="s">
        <v>104</v>
      </c>
      <c r="C720">
        <v>1997</v>
      </c>
      <c r="D720" t="s">
        <v>7</v>
      </c>
    </row>
    <row r="721" spans="1:4" x14ac:dyDescent="0.3">
      <c r="A721">
        <v>645</v>
      </c>
      <c r="B721" t="s">
        <v>105</v>
      </c>
      <c r="C721">
        <v>1958</v>
      </c>
      <c r="D721" t="s">
        <v>7</v>
      </c>
    </row>
    <row r="722" spans="1:4" x14ac:dyDescent="0.3">
      <c r="A722">
        <v>645</v>
      </c>
      <c r="B722" t="s">
        <v>105</v>
      </c>
      <c r="C722">
        <v>1958</v>
      </c>
      <c r="D722" t="s">
        <v>5</v>
      </c>
    </row>
    <row r="723" spans="1:4" x14ac:dyDescent="0.3">
      <c r="A723">
        <v>645</v>
      </c>
      <c r="B723" t="s">
        <v>105</v>
      </c>
      <c r="C723">
        <v>1959</v>
      </c>
      <c r="D723" t="s">
        <v>8</v>
      </c>
    </row>
    <row r="724" spans="1:4" x14ac:dyDescent="0.3">
      <c r="A724">
        <v>645</v>
      </c>
      <c r="B724" t="s">
        <v>105</v>
      </c>
      <c r="C724">
        <v>1963</v>
      </c>
      <c r="D724" t="s">
        <v>7</v>
      </c>
    </row>
    <row r="725" spans="1:4" x14ac:dyDescent="0.3">
      <c r="A725">
        <v>645</v>
      </c>
      <c r="B725" t="s">
        <v>105</v>
      </c>
      <c r="C725">
        <v>1963</v>
      </c>
      <c r="D725" t="s">
        <v>8</v>
      </c>
    </row>
    <row r="726" spans="1:4" x14ac:dyDescent="0.3">
      <c r="A726">
        <v>645</v>
      </c>
      <c r="B726" t="s">
        <v>105</v>
      </c>
      <c r="C726">
        <v>1963</v>
      </c>
      <c r="D726" t="s">
        <v>7</v>
      </c>
    </row>
    <row r="727" spans="1:4" x14ac:dyDescent="0.3">
      <c r="A727">
        <v>645</v>
      </c>
      <c r="B727" t="s">
        <v>105</v>
      </c>
      <c r="C727">
        <v>1964</v>
      </c>
      <c r="D727" t="s">
        <v>8</v>
      </c>
    </row>
    <row r="728" spans="1:4" x14ac:dyDescent="0.3">
      <c r="A728">
        <v>645</v>
      </c>
      <c r="B728" t="s">
        <v>105</v>
      </c>
      <c r="C728">
        <v>1965</v>
      </c>
      <c r="D728" t="s">
        <v>8</v>
      </c>
    </row>
    <row r="729" spans="1:4" x14ac:dyDescent="0.3">
      <c r="A729">
        <v>645</v>
      </c>
      <c r="B729" t="s">
        <v>105</v>
      </c>
      <c r="C729">
        <v>1966</v>
      </c>
      <c r="D729" t="s">
        <v>8</v>
      </c>
    </row>
    <row r="730" spans="1:4" x14ac:dyDescent="0.3">
      <c r="A730">
        <v>645</v>
      </c>
      <c r="B730" t="s">
        <v>105</v>
      </c>
      <c r="C730">
        <v>1968</v>
      </c>
      <c r="D730" t="s">
        <v>7</v>
      </c>
    </row>
    <row r="731" spans="1:4" x14ac:dyDescent="0.3">
      <c r="A731">
        <v>645</v>
      </c>
      <c r="B731" t="s">
        <v>105</v>
      </c>
      <c r="C731">
        <v>1968</v>
      </c>
      <c r="D731" t="s">
        <v>8</v>
      </c>
    </row>
    <row r="732" spans="1:4" x14ac:dyDescent="0.3">
      <c r="A732">
        <v>645</v>
      </c>
      <c r="B732" t="s">
        <v>105</v>
      </c>
      <c r="C732">
        <v>1970</v>
      </c>
      <c r="D732" t="s">
        <v>8</v>
      </c>
    </row>
    <row r="733" spans="1:4" x14ac:dyDescent="0.3">
      <c r="A733">
        <v>645</v>
      </c>
      <c r="B733" t="s">
        <v>105</v>
      </c>
      <c r="C733">
        <v>1973</v>
      </c>
      <c r="D733" t="s">
        <v>8</v>
      </c>
    </row>
    <row r="734" spans="1:4" x14ac:dyDescent="0.3">
      <c r="A734">
        <v>645</v>
      </c>
      <c r="B734" t="s">
        <v>105</v>
      </c>
      <c r="C734">
        <v>1979</v>
      </c>
      <c r="D734" t="s">
        <v>8</v>
      </c>
    </row>
    <row r="735" spans="1:4" x14ac:dyDescent="0.3">
      <c r="A735">
        <v>645</v>
      </c>
      <c r="B735" t="s">
        <v>105</v>
      </c>
      <c r="C735">
        <v>1995</v>
      </c>
      <c r="D735" t="s">
        <v>8</v>
      </c>
    </row>
    <row r="736" spans="1:4" x14ac:dyDescent="0.3">
      <c r="A736">
        <v>645</v>
      </c>
      <c r="B736" t="s">
        <v>105</v>
      </c>
      <c r="C736">
        <v>1995</v>
      </c>
      <c r="D736" t="s">
        <v>8</v>
      </c>
    </row>
    <row r="737" spans="1:4" x14ac:dyDescent="0.3">
      <c r="A737">
        <v>645</v>
      </c>
      <c r="B737" t="s">
        <v>105</v>
      </c>
      <c r="C737">
        <v>1995</v>
      </c>
      <c r="D737" t="s">
        <v>8</v>
      </c>
    </row>
    <row r="738" spans="1:4" x14ac:dyDescent="0.3">
      <c r="A738">
        <v>651</v>
      </c>
      <c r="B738" t="s">
        <v>106</v>
      </c>
      <c r="C738">
        <v>2011</v>
      </c>
      <c r="D738" t="s">
        <v>7</v>
      </c>
    </row>
    <row r="739" spans="1:4" x14ac:dyDescent="0.3">
      <c r="A739">
        <v>651</v>
      </c>
      <c r="B739" t="s">
        <v>106</v>
      </c>
      <c r="C739">
        <v>2013</v>
      </c>
      <c r="D739" t="s">
        <v>7</v>
      </c>
    </row>
    <row r="740" spans="1:4" x14ac:dyDescent="0.3">
      <c r="A740">
        <v>651</v>
      </c>
      <c r="B740" t="s">
        <v>106</v>
      </c>
      <c r="C740">
        <v>1947</v>
      </c>
      <c r="D740" t="s">
        <v>5</v>
      </c>
    </row>
    <row r="741" spans="1:4" x14ac:dyDescent="0.3">
      <c r="A741">
        <v>651</v>
      </c>
      <c r="B741" t="s">
        <v>106</v>
      </c>
      <c r="C741">
        <v>1952</v>
      </c>
      <c r="D741" t="s">
        <v>7</v>
      </c>
    </row>
    <row r="742" spans="1:4" x14ac:dyDescent="0.3">
      <c r="A742">
        <v>651</v>
      </c>
      <c r="B742" t="s">
        <v>106</v>
      </c>
      <c r="C742">
        <v>1953</v>
      </c>
      <c r="D742" t="s">
        <v>5</v>
      </c>
    </row>
    <row r="743" spans="1:4" x14ac:dyDescent="0.3">
      <c r="A743">
        <v>651</v>
      </c>
      <c r="B743" t="s">
        <v>106</v>
      </c>
      <c r="C743">
        <v>1954</v>
      </c>
      <c r="D743" t="s">
        <v>7</v>
      </c>
    </row>
    <row r="744" spans="1:4" x14ac:dyDescent="0.3">
      <c r="A744">
        <v>651</v>
      </c>
      <c r="B744" t="s">
        <v>106</v>
      </c>
      <c r="C744">
        <v>1954</v>
      </c>
      <c r="D744" t="s">
        <v>5</v>
      </c>
    </row>
    <row r="745" spans="1:4" x14ac:dyDescent="0.3">
      <c r="A745">
        <v>651</v>
      </c>
      <c r="B745" t="s">
        <v>106</v>
      </c>
      <c r="C745">
        <v>1954</v>
      </c>
      <c r="D745" t="s">
        <v>7</v>
      </c>
    </row>
    <row r="746" spans="1:4" x14ac:dyDescent="0.3">
      <c r="A746">
        <v>651</v>
      </c>
      <c r="B746" t="s">
        <v>106</v>
      </c>
      <c r="C746">
        <v>1954</v>
      </c>
      <c r="D746" t="s">
        <v>7</v>
      </c>
    </row>
    <row r="747" spans="1:4" x14ac:dyDescent="0.3">
      <c r="A747">
        <v>651</v>
      </c>
      <c r="B747" t="s">
        <v>106</v>
      </c>
      <c r="C747">
        <v>1958</v>
      </c>
      <c r="D747" t="s">
        <v>5</v>
      </c>
    </row>
    <row r="748" spans="1:4" x14ac:dyDescent="0.3">
      <c r="A748">
        <v>651</v>
      </c>
      <c r="B748" t="s">
        <v>106</v>
      </c>
      <c r="C748">
        <v>1966</v>
      </c>
      <c r="D748" t="s">
        <v>5</v>
      </c>
    </row>
    <row r="749" spans="1:4" x14ac:dyDescent="0.3">
      <c r="A749">
        <v>651</v>
      </c>
      <c r="B749" t="s">
        <v>106</v>
      </c>
      <c r="C749">
        <v>1967</v>
      </c>
      <c r="D749" t="s">
        <v>5</v>
      </c>
    </row>
    <row r="750" spans="1:4" x14ac:dyDescent="0.3">
      <c r="A750">
        <v>651</v>
      </c>
      <c r="B750" t="s">
        <v>106</v>
      </c>
      <c r="C750">
        <v>1974</v>
      </c>
      <c r="D750" t="s">
        <v>8</v>
      </c>
    </row>
    <row r="751" spans="1:4" x14ac:dyDescent="0.3">
      <c r="A751">
        <v>652</v>
      </c>
      <c r="B751" t="s">
        <v>107</v>
      </c>
      <c r="C751">
        <v>1949</v>
      </c>
      <c r="D751" t="s">
        <v>7</v>
      </c>
    </row>
    <row r="752" spans="1:4" x14ac:dyDescent="0.3">
      <c r="A752">
        <v>652</v>
      </c>
      <c r="B752" t="s">
        <v>107</v>
      </c>
      <c r="C752">
        <v>1949</v>
      </c>
      <c r="D752" t="s">
        <v>7</v>
      </c>
    </row>
    <row r="753" spans="1:4" x14ac:dyDescent="0.3">
      <c r="A753">
        <v>652</v>
      </c>
      <c r="B753" t="s">
        <v>107</v>
      </c>
      <c r="C753">
        <v>1949</v>
      </c>
      <c r="D753" t="s">
        <v>7</v>
      </c>
    </row>
    <row r="754" spans="1:4" x14ac:dyDescent="0.3">
      <c r="A754">
        <v>652</v>
      </c>
      <c r="B754" t="s">
        <v>107</v>
      </c>
      <c r="C754">
        <v>1951</v>
      </c>
      <c r="D754" t="s">
        <v>7</v>
      </c>
    </row>
    <row r="755" spans="1:4" x14ac:dyDescent="0.3">
      <c r="A755">
        <v>652</v>
      </c>
      <c r="B755" t="s">
        <v>107</v>
      </c>
      <c r="C755">
        <v>1952</v>
      </c>
      <c r="D755" t="s">
        <v>5</v>
      </c>
    </row>
    <row r="756" spans="1:4" x14ac:dyDescent="0.3">
      <c r="A756">
        <v>652</v>
      </c>
      <c r="B756" t="s">
        <v>107</v>
      </c>
      <c r="C756">
        <v>1954</v>
      </c>
      <c r="D756" t="s">
        <v>7</v>
      </c>
    </row>
    <row r="757" spans="1:4" x14ac:dyDescent="0.3">
      <c r="A757">
        <v>652</v>
      </c>
      <c r="B757" t="s">
        <v>107</v>
      </c>
      <c r="C757">
        <v>1955</v>
      </c>
      <c r="D757" t="s">
        <v>5</v>
      </c>
    </row>
    <row r="758" spans="1:4" x14ac:dyDescent="0.3">
      <c r="A758">
        <v>652</v>
      </c>
      <c r="B758" t="s">
        <v>107</v>
      </c>
      <c r="C758">
        <v>1956</v>
      </c>
      <c r="D758" t="s">
        <v>5</v>
      </c>
    </row>
    <row r="759" spans="1:4" x14ac:dyDescent="0.3">
      <c r="A759">
        <v>652</v>
      </c>
      <c r="B759" t="s">
        <v>107</v>
      </c>
      <c r="C759">
        <v>1961</v>
      </c>
      <c r="D759" t="s">
        <v>7</v>
      </c>
    </row>
    <row r="760" spans="1:4" x14ac:dyDescent="0.3">
      <c r="A760">
        <v>652</v>
      </c>
      <c r="B760" t="s">
        <v>107</v>
      </c>
      <c r="C760">
        <v>1962</v>
      </c>
      <c r="D760" t="s">
        <v>7</v>
      </c>
    </row>
    <row r="761" spans="1:4" x14ac:dyDescent="0.3">
      <c r="A761">
        <v>652</v>
      </c>
      <c r="B761" t="s">
        <v>107</v>
      </c>
      <c r="C761">
        <v>1962</v>
      </c>
      <c r="D761" t="s">
        <v>7</v>
      </c>
    </row>
    <row r="762" spans="1:4" x14ac:dyDescent="0.3">
      <c r="A762">
        <v>652</v>
      </c>
      <c r="B762" t="s">
        <v>107</v>
      </c>
      <c r="C762">
        <v>1962</v>
      </c>
      <c r="D762" t="s">
        <v>5</v>
      </c>
    </row>
    <row r="763" spans="1:4" x14ac:dyDescent="0.3">
      <c r="A763">
        <v>652</v>
      </c>
      <c r="B763" t="s">
        <v>107</v>
      </c>
      <c r="C763">
        <v>1963</v>
      </c>
      <c r="D763" t="s">
        <v>7</v>
      </c>
    </row>
    <row r="764" spans="1:4" x14ac:dyDescent="0.3">
      <c r="A764">
        <v>652</v>
      </c>
      <c r="B764" t="s">
        <v>107</v>
      </c>
      <c r="C764">
        <v>1963</v>
      </c>
      <c r="D764" t="s">
        <v>8</v>
      </c>
    </row>
    <row r="765" spans="1:4" x14ac:dyDescent="0.3">
      <c r="A765">
        <v>652</v>
      </c>
      <c r="B765" t="s">
        <v>107</v>
      </c>
      <c r="C765">
        <v>1963</v>
      </c>
      <c r="D765" t="s">
        <v>7</v>
      </c>
    </row>
    <row r="766" spans="1:4" x14ac:dyDescent="0.3">
      <c r="A766">
        <v>652</v>
      </c>
      <c r="B766" t="s">
        <v>107</v>
      </c>
      <c r="C766">
        <v>1966</v>
      </c>
      <c r="D766" t="s">
        <v>7</v>
      </c>
    </row>
    <row r="767" spans="1:4" x14ac:dyDescent="0.3">
      <c r="A767">
        <v>652</v>
      </c>
      <c r="B767" t="s">
        <v>107</v>
      </c>
      <c r="C767">
        <v>1966</v>
      </c>
      <c r="D767" t="s">
        <v>8</v>
      </c>
    </row>
    <row r="768" spans="1:4" x14ac:dyDescent="0.3">
      <c r="A768">
        <v>652</v>
      </c>
      <c r="B768" t="s">
        <v>107</v>
      </c>
      <c r="C768">
        <v>1969</v>
      </c>
      <c r="D768" t="s">
        <v>7</v>
      </c>
    </row>
    <row r="769" spans="1:4" x14ac:dyDescent="0.3">
      <c r="A769">
        <v>652</v>
      </c>
      <c r="B769" t="s">
        <v>107</v>
      </c>
      <c r="C769">
        <v>1970</v>
      </c>
      <c r="D769" t="s">
        <v>7</v>
      </c>
    </row>
    <row r="770" spans="1:4" x14ac:dyDescent="0.3">
      <c r="A770">
        <v>652</v>
      </c>
      <c r="B770" t="s">
        <v>107</v>
      </c>
      <c r="C770">
        <v>1982</v>
      </c>
      <c r="D770" t="s">
        <v>8</v>
      </c>
    </row>
    <row r="771" spans="1:4" x14ac:dyDescent="0.3">
      <c r="A771">
        <v>652</v>
      </c>
      <c r="B771" t="s">
        <v>107</v>
      </c>
      <c r="C771">
        <v>1987</v>
      </c>
      <c r="D771" t="s">
        <v>5</v>
      </c>
    </row>
    <row r="772" spans="1:4" x14ac:dyDescent="0.3">
      <c r="A772">
        <v>660</v>
      </c>
      <c r="B772" t="s">
        <v>108</v>
      </c>
      <c r="C772">
        <v>1949</v>
      </c>
      <c r="D772" t="s">
        <v>8</v>
      </c>
    </row>
    <row r="773" spans="1:4" x14ac:dyDescent="0.3">
      <c r="A773">
        <v>660</v>
      </c>
      <c r="B773" t="s">
        <v>108</v>
      </c>
      <c r="C773">
        <v>1961</v>
      </c>
      <c r="D773" t="s">
        <v>8</v>
      </c>
    </row>
    <row r="774" spans="1:4" x14ac:dyDescent="0.3">
      <c r="A774">
        <v>660</v>
      </c>
      <c r="B774" t="s">
        <v>108</v>
      </c>
      <c r="C774">
        <v>1976</v>
      </c>
      <c r="D774" t="s">
        <v>8</v>
      </c>
    </row>
    <row r="775" spans="1:4" x14ac:dyDescent="0.3">
      <c r="A775">
        <v>663</v>
      </c>
      <c r="B775" t="s">
        <v>109</v>
      </c>
      <c r="C775">
        <v>1957</v>
      </c>
      <c r="D775" t="s">
        <v>8</v>
      </c>
    </row>
    <row r="776" spans="1:4" x14ac:dyDescent="0.3">
      <c r="A776">
        <v>663</v>
      </c>
      <c r="B776" t="s">
        <v>109</v>
      </c>
      <c r="C776">
        <v>1958</v>
      </c>
      <c r="D776" t="s">
        <v>5</v>
      </c>
    </row>
    <row r="777" spans="1:4" x14ac:dyDescent="0.3">
      <c r="A777">
        <v>663</v>
      </c>
      <c r="B777" t="s">
        <v>109</v>
      </c>
      <c r="C777">
        <v>1959</v>
      </c>
      <c r="D777" t="s">
        <v>5</v>
      </c>
    </row>
    <row r="778" spans="1:4" x14ac:dyDescent="0.3">
      <c r="A778">
        <v>663</v>
      </c>
      <c r="B778" t="s">
        <v>109</v>
      </c>
      <c r="C778">
        <v>1970</v>
      </c>
      <c r="D778" t="s">
        <v>8</v>
      </c>
    </row>
    <row r="779" spans="1:4" x14ac:dyDescent="0.3">
      <c r="A779">
        <v>678</v>
      </c>
      <c r="B779" t="s">
        <v>110</v>
      </c>
      <c r="C779">
        <v>1948</v>
      </c>
      <c r="D779" t="s">
        <v>8</v>
      </c>
    </row>
    <row r="780" spans="1:4" x14ac:dyDescent="0.3">
      <c r="A780">
        <v>678</v>
      </c>
      <c r="B780" t="s">
        <v>110</v>
      </c>
      <c r="C780">
        <v>1955</v>
      </c>
      <c r="D780" t="s">
        <v>8</v>
      </c>
    </row>
    <row r="781" spans="1:4" x14ac:dyDescent="0.3">
      <c r="A781">
        <v>678</v>
      </c>
      <c r="B781" t="s">
        <v>110</v>
      </c>
      <c r="C781">
        <v>1962</v>
      </c>
      <c r="D781" t="s">
        <v>7</v>
      </c>
    </row>
    <row r="782" spans="1:4" x14ac:dyDescent="0.3">
      <c r="A782">
        <v>678</v>
      </c>
      <c r="B782" t="s">
        <v>110</v>
      </c>
      <c r="C782">
        <v>1967</v>
      </c>
      <c r="D782" t="s">
        <v>7</v>
      </c>
    </row>
    <row r="783" spans="1:4" x14ac:dyDescent="0.3">
      <c r="A783">
        <v>678</v>
      </c>
      <c r="B783" t="s">
        <v>110</v>
      </c>
      <c r="C783">
        <v>1974</v>
      </c>
      <c r="D783" t="s">
        <v>7</v>
      </c>
    </row>
    <row r="784" spans="1:4" x14ac:dyDescent="0.3">
      <c r="A784">
        <v>678</v>
      </c>
      <c r="B784" t="s">
        <v>110</v>
      </c>
      <c r="C784">
        <v>1978</v>
      </c>
      <c r="D784" t="s">
        <v>8</v>
      </c>
    </row>
    <row r="785" spans="1:4" x14ac:dyDescent="0.3">
      <c r="A785">
        <v>679</v>
      </c>
      <c r="B785" t="s">
        <v>111</v>
      </c>
      <c r="C785">
        <v>2011</v>
      </c>
      <c r="D785" t="s">
        <v>8</v>
      </c>
    </row>
    <row r="786" spans="1:4" x14ac:dyDescent="0.3">
      <c r="A786">
        <v>679</v>
      </c>
      <c r="B786" t="s">
        <v>111</v>
      </c>
      <c r="C786">
        <v>2015</v>
      </c>
      <c r="D786" t="s">
        <v>7</v>
      </c>
    </row>
    <row r="787" spans="1:4" x14ac:dyDescent="0.3">
      <c r="A787">
        <v>680</v>
      </c>
      <c r="B787" t="s">
        <v>112</v>
      </c>
      <c r="C787">
        <v>1968</v>
      </c>
      <c r="D787" t="s">
        <v>8</v>
      </c>
    </row>
    <row r="788" spans="1:4" x14ac:dyDescent="0.3">
      <c r="A788">
        <v>680</v>
      </c>
      <c r="B788" t="s">
        <v>112</v>
      </c>
      <c r="C788">
        <v>1968</v>
      </c>
      <c r="D788" t="s">
        <v>8</v>
      </c>
    </row>
    <row r="789" spans="1:4" x14ac:dyDescent="0.3">
      <c r="A789">
        <v>680</v>
      </c>
      <c r="B789" t="s">
        <v>112</v>
      </c>
      <c r="C789">
        <v>1969</v>
      </c>
      <c r="D789" t="s">
        <v>7</v>
      </c>
    </row>
    <row r="790" spans="1:4" x14ac:dyDescent="0.3">
      <c r="A790">
        <v>680</v>
      </c>
      <c r="B790" t="s">
        <v>112</v>
      </c>
      <c r="C790">
        <v>1978</v>
      </c>
      <c r="D790" t="s">
        <v>7</v>
      </c>
    </row>
    <row r="791" spans="1:4" x14ac:dyDescent="0.3">
      <c r="A791">
        <v>680</v>
      </c>
      <c r="B791" t="s">
        <v>112</v>
      </c>
      <c r="C791">
        <v>1980</v>
      </c>
      <c r="D791" t="s">
        <v>7</v>
      </c>
    </row>
    <row r="792" spans="1:4" x14ac:dyDescent="0.3">
      <c r="A792">
        <v>680</v>
      </c>
      <c r="B792" t="s">
        <v>112</v>
      </c>
      <c r="C792">
        <v>1986</v>
      </c>
      <c r="D792" t="s">
        <v>7</v>
      </c>
    </row>
    <row r="793" spans="1:4" x14ac:dyDescent="0.3">
      <c r="A793">
        <v>692</v>
      </c>
      <c r="B793" t="s">
        <v>113</v>
      </c>
      <c r="C793">
        <v>2011</v>
      </c>
      <c r="D793" t="s">
        <v>5</v>
      </c>
    </row>
    <row r="794" spans="1:4" x14ac:dyDescent="0.3">
      <c r="A794">
        <v>694</v>
      </c>
      <c r="B794" t="s">
        <v>114</v>
      </c>
      <c r="C794">
        <v>1972</v>
      </c>
      <c r="D794" t="s">
        <v>7</v>
      </c>
    </row>
    <row r="795" spans="1:4" x14ac:dyDescent="0.3">
      <c r="A795">
        <v>694</v>
      </c>
      <c r="B795" t="s">
        <v>114</v>
      </c>
      <c r="C795">
        <v>1995</v>
      </c>
      <c r="D795" t="s">
        <v>7</v>
      </c>
    </row>
    <row r="796" spans="1:4" x14ac:dyDescent="0.3">
      <c r="A796">
        <v>694</v>
      </c>
      <c r="B796" t="s">
        <v>114</v>
      </c>
      <c r="C796">
        <v>1996</v>
      </c>
      <c r="D796" t="s">
        <v>8</v>
      </c>
    </row>
    <row r="797" spans="1:4" x14ac:dyDescent="0.3">
      <c r="A797">
        <v>696</v>
      </c>
      <c r="B797" t="s">
        <v>115</v>
      </c>
      <c r="C797">
        <v>1972</v>
      </c>
      <c r="D797" t="s">
        <v>8</v>
      </c>
    </row>
    <row r="798" spans="1:4" x14ac:dyDescent="0.3">
      <c r="A798">
        <v>698</v>
      </c>
      <c r="B798" t="s">
        <v>116</v>
      </c>
      <c r="C798">
        <v>1970</v>
      </c>
      <c r="D798" t="s">
        <v>7</v>
      </c>
    </row>
    <row r="799" spans="1:4" x14ac:dyDescent="0.3">
      <c r="A799">
        <v>698</v>
      </c>
      <c r="B799" t="s">
        <v>116</v>
      </c>
      <c r="C799">
        <v>2005</v>
      </c>
      <c r="D799" t="s">
        <v>5</v>
      </c>
    </row>
    <row r="800" spans="1:4" x14ac:dyDescent="0.3">
      <c r="A800">
        <v>700</v>
      </c>
      <c r="B800" t="s">
        <v>117</v>
      </c>
      <c r="C800">
        <v>1963</v>
      </c>
      <c r="D800" t="s">
        <v>7</v>
      </c>
    </row>
    <row r="801" spans="1:4" x14ac:dyDescent="0.3">
      <c r="A801">
        <v>700</v>
      </c>
      <c r="B801" t="s">
        <v>117</v>
      </c>
      <c r="C801">
        <v>1973</v>
      </c>
      <c r="D801" t="s">
        <v>7</v>
      </c>
    </row>
    <row r="802" spans="1:4" x14ac:dyDescent="0.3">
      <c r="A802">
        <v>700</v>
      </c>
      <c r="B802" t="s">
        <v>117</v>
      </c>
      <c r="C802">
        <v>1973</v>
      </c>
      <c r="D802" t="s">
        <v>8</v>
      </c>
    </row>
    <row r="803" spans="1:4" x14ac:dyDescent="0.3">
      <c r="A803">
        <v>700</v>
      </c>
      <c r="B803" t="s">
        <v>117</v>
      </c>
      <c r="C803">
        <v>1976</v>
      </c>
      <c r="D803" t="s">
        <v>5</v>
      </c>
    </row>
    <row r="804" spans="1:4" x14ac:dyDescent="0.3">
      <c r="A804">
        <v>700</v>
      </c>
      <c r="B804" t="s">
        <v>117</v>
      </c>
      <c r="C804">
        <v>1978</v>
      </c>
      <c r="D804" t="s">
        <v>7</v>
      </c>
    </row>
    <row r="805" spans="1:4" x14ac:dyDescent="0.3">
      <c r="A805">
        <v>700</v>
      </c>
      <c r="B805" t="s">
        <v>117</v>
      </c>
      <c r="C805">
        <v>1979</v>
      </c>
      <c r="D805" t="s">
        <v>7</v>
      </c>
    </row>
    <row r="806" spans="1:4" x14ac:dyDescent="0.3">
      <c r="A806">
        <v>700</v>
      </c>
      <c r="B806" t="s">
        <v>117</v>
      </c>
      <c r="C806">
        <v>1979</v>
      </c>
      <c r="D806" t="s">
        <v>7</v>
      </c>
    </row>
    <row r="807" spans="1:4" x14ac:dyDescent="0.3">
      <c r="A807">
        <v>700</v>
      </c>
      <c r="B807" t="s">
        <v>117</v>
      </c>
      <c r="C807">
        <v>1990</v>
      </c>
      <c r="D807" t="s">
        <v>8</v>
      </c>
    </row>
    <row r="808" spans="1:4" x14ac:dyDescent="0.3">
      <c r="A808">
        <v>700</v>
      </c>
      <c r="B808" t="s">
        <v>117</v>
      </c>
      <c r="C808">
        <v>1992</v>
      </c>
      <c r="D808" t="s">
        <v>7</v>
      </c>
    </row>
    <row r="809" spans="1:4" x14ac:dyDescent="0.3">
      <c r="A809">
        <v>700</v>
      </c>
      <c r="B809" t="s">
        <v>117</v>
      </c>
      <c r="C809">
        <v>1996</v>
      </c>
      <c r="D809" t="s">
        <v>7</v>
      </c>
    </row>
    <row r="810" spans="1:4" x14ac:dyDescent="0.3">
      <c r="A810">
        <v>700</v>
      </c>
      <c r="B810" t="s">
        <v>117</v>
      </c>
      <c r="C810">
        <v>2001</v>
      </c>
      <c r="D810" t="s">
        <v>7</v>
      </c>
    </row>
    <row r="811" spans="1:4" x14ac:dyDescent="0.3">
      <c r="A811">
        <v>701</v>
      </c>
      <c r="B811" t="s">
        <v>118</v>
      </c>
      <c r="C811">
        <v>2002</v>
      </c>
      <c r="D811" t="s">
        <v>5</v>
      </c>
    </row>
    <row r="812" spans="1:4" x14ac:dyDescent="0.3">
      <c r="A812">
        <v>702</v>
      </c>
      <c r="B812" t="s">
        <v>119</v>
      </c>
      <c r="C812">
        <v>1991</v>
      </c>
      <c r="D812" t="s">
        <v>7</v>
      </c>
    </row>
    <row r="813" spans="1:4" x14ac:dyDescent="0.3">
      <c r="A813">
        <v>702</v>
      </c>
      <c r="B813" t="s">
        <v>119</v>
      </c>
      <c r="C813">
        <v>1992</v>
      </c>
      <c r="D813" t="s">
        <v>7</v>
      </c>
    </row>
    <row r="814" spans="1:4" x14ac:dyDescent="0.3">
      <c r="A814">
        <v>702</v>
      </c>
      <c r="B814" t="s">
        <v>119</v>
      </c>
      <c r="C814">
        <v>1992</v>
      </c>
      <c r="D814" t="s">
        <v>8</v>
      </c>
    </row>
    <row r="815" spans="1:4" x14ac:dyDescent="0.3">
      <c r="A815">
        <v>702</v>
      </c>
      <c r="B815" t="s">
        <v>119</v>
      </c>
      <c r="C815">
        <v>1992</v>
      </c>
      <c r="D815" t="s">
        <v>7</v>
      </c>
    </row>
    <row r="816" spans="1:4" x14ac:dyDescent="0.3">
      <c r="A816">
        <v>702</v>
      </c>
      <c r="B816" t="s">
        <v>119</v>
      </c>
      <c r="C816">
        <v>1997</v>
      </c>
      <c r="D816" t="s">
        <v>8</v>
      </c>
    </row>
    <row r="817" spans="1:4" x14ac:dyDescent="0.3">
      <c r="A817">
        <v>703</v>
      </c>
      <c r="B817" t="s">
        <v>120</v>
      </c>
      <c r="C817">
        <v>2010</v>
      </c>
      <c r="D817" t="s">
        <v>7</v>
      </c>
    </row>
    <row r="818" spans="1:4" x14ac:dyDescent="0.3">
      <c r="A818">
        <v>703</v>
      </c>
      <c r="B818" t="s">
        <v>120</v>
      </c>
      <c r="C818">
        <v>2005</v>
      </c>
      <c r="D818" t="s">
        <v>7</v>
      </c>
    </row>
    <row r="819" spans="1:4" x14ac:dyDescent="0.3">
      <c r="A819">
        <v>710</v>
      </c>
      <c r="B819" t="s">
        <v>121</v>
      </c>
      <c r="C819">
        <v>1949</v>
      </c>
      <c r="D819" t="s">
        <v>7</v>
      </c>
    </row>
    <row r="820" spans="1:4" x14ac:dyDescent="0.3">
      <c r="A820">
        <v>710</v>
      </c>
      <c r="B820" t="s">
        <v>121</v>
      </c>
      <c r="C820">
        <v>1949</v>
      </c>
      <c r="D820" t="s">
        <v>7</v>
      </c>
    </row>
    <row r="821" spans="1:4" x14ac:dyDescent="0.3">
      <c r="A821">
        <v>710</v>
      </c>
      <c r="B821" t="s">
        <v>121</v>
      </c>
      <c r="C821">
        <v>1971</v>
      </c>
      <c r="D821" t="s">
        <v>8</v>
      </c>
    </row>
    <row r="822" spans="1:4" x14ac:dyDescent="0.3">
      <c r="A822">
        <v>710</v>
      </c>
      <c r="B822" t="s">
        <v>121</v>
      </c>
      <c r="C822">
        <v>1980</v>
      </c>
      <c r="D822" t="s">
        <v>7</v>
      </c>
    </row>
    <row r="823" spans="1:4" x14ac:dyDescent="0.3">
      <c r="A823">
        <v>712</v>
      </c>
      <c r="B823" t="s">
        <v>122</v>
      </c>
      <c r="C823">
        <v>1984</v>
      </c>
      <c r="D823" t="s">
        <v>7</v>
      </c>
    </row>
    <row r="824" spans="1:4" x14ac:dyDescent="0.3">
      <c r="A824">
        <v>712</v>
      </c>
      <c r="B824" t="s">
        <v>122</v>
      </c>
      <c r="C824">
        <v>1990</v>
      </c>
      <c r="D824" t="s">
        <v>7</v>
      </c>
    </row>
    <row r="825" spans="1:4" x14ac:dyDescent="0.3">
      <c r="A825">
        <v>732</v>
      </c>
      <c r="B825" t="s">
        <v>123</v>
      </c>
      <c r="C825">
        <v>1960</v>
      </c>
      <c r="D825" t="s">
        <v>7</v>
      </c>
    </row>
    <row r="826" spans="1:4" x14ac:dyDescent="0.3">
      <c r="A826">
        <v>732</v>
      </c>
      <c r="B826" t="s">
        <v>123</v>
      </c>
      <c r="C826">
        <v>1961</v>
      </c>
      <c r="D826" t="s">
        <v>7</v>
      </c>
    </row>
    <row r="827" spans="1:4" x14ac:dyDescent="0.3">
      <c r="A827">
        <v>732</v>
      </c>
      <c r="B827" t="s">
        <v>123</v>
      </c>
      <c r="C827">
        <v>1961</v>
      </c>
      <c r="D827" t="s">
        <v>7</v>
      </c>
    </row>
    <row r="828" spans="1:4" x14ac:dyDescent="0.3">
      <c r="A828">
        <v>732</v>
      </c>
      <c r="B828" t="s">
        <v>123</v>
      </c>
      <c r="C828">
        <v>1962</v>
      </c>
      <c r="D828" t="s">
        <v>5</v>
      </c>
    </row>
    <row r="829" spans="1:4" x14ac:dyDescent="0.3">
      <c r="A829">
        <v>732</v>
      </c>
      <c r="B829" t="s">
        <v>123</v>
      </c>
      <c r="C829">
        <v>1979</v>
      </c>
      <c r="D829" t="s">
        <v>7</v>
      </c>
    </row>
    <row r="830" spans="1:4" x14ac:dyDescent="0.3">
      <c r="A830">
        <v>732</v>
      </c>
      <c r="B830" t="s">
        <v>123</v>
      </c>
      <c r="C830">
        <v>1980</v>
      </c>
      <c r="D830" t="s">
        <v>7</v>
      </c>
    </row>
    <row r="831" spans="1:4" x14ac:dyDescent="0.3">
      <c r="A831">
        <v>732</v>
      </c>
      <c r="B831" t="s">
        <v>123</v>
      </c>
      <c r="C831">
        <v>1980</v>
      </c>
      <c r="D831" t="s">
        <v>8</v>
      </c>
    </row>
    <row r="832" spans="1:4" x14ac:dyDescent="0.3">
      <c r="A832">
        <v>732</v>
      </c>
      <c r="B832" t="s">
        <v>123</v>
      </c>
      <c r="C832">
        <v>1990</v>
      </c>
      <c r="D832" t="s">
        <v>5</v>
      </c>
    </row>
    <row r="833" spans="1:4" x14ac:dyDescent="0.3">
      <c r="A833">
        <v>770</v>
      </c>
      <c r="B833" t="s">
        <v>124</v>
      </c>
      <c r="C833">
        <v>1951</v>
      </c>
      <c r="D833" t="s">
        <v>5</v>
      </c>
    </row>
    <row r="834" spans="1:4" x14ac:dyDescent="0.3">
      <c r="A834">
        <v>770</v>
      </c>
      <c r="B834" t="s">
        <v>124</v>
      </c>
      <c r="C834">
        <v>1958</v>
      </c>
      <c r="D834" t="s">
        <v>7</v>
      </c>
    </row>
    <row r="835" spans="1:4" x14ac:dyDescent="0.3">
      <c r="A835">
        <v>770</v>
      </c>
      <c r="B835" t="s">
        <v>124</v>
      </c>
      <c r="C835">
        <v>1958</v>
      </c>
      <c r="D835" t="s">
        <v>7</v>
      </c>
    </row>
    <row r="836" spans="1:4" x14ac:dyDescent="0.3">
      <c r="A836">
        <v>770</v>
      </c>
      <c r="B836" t="s">
        <v>124</v>
      </c>
      <c r="C836">
        <v>1969</v>
      </c>
      <c r="D836" t="s">
        <v>7</v>
      </c>
    </row>
    <row r="837" spans="1:4" x14ac:dyDescent="0.3">
      <c r="A837">
        <v>770</v>
      </c>
      <c r="B837" t="s">
        <v>124</v>
      </c>
      <c r="C837">
        <v>1971</v>
      </c>
      <c r="D837" t="s">
        <v>7</v>
      </c>
    </row>
    <row r="838" spans="1:4" x14ac:dyDescent="0.3">
      <c r="A838">
        <v>770</v>
      </c>
      <c r="B838" t="s">
        <v>124</v>
      </c>
      <c r="C838">
        <v>1977</v>
      </c>
      <c r="D838" t="s">
        <v>7</v>
      </c>
    </row>
    <row r="839" spans="1:4" x14ac:dyDescent="0.3">
      <c r="A839">
        <v>770</v>
      </c>
      <c r="B839" t="s">
        <v>124</v>
      </c>
      <c r="C839">
        <v>1984</v>
      </c>
      <c r="D839" t="s">
        <v>8</v>
      </c>
    </row>
    <row r="840" spans="1:4" x14ac:dyDescent="0.3">
      <c r="A840">
        <v>770</v>
      </c>
      <c r="B840" t="s">
        <v>124</v>
      </c>
      <c r="C840">
        <v>1999</v>
      </c>
      <c r="D840" t="s">
        <v>7</v>
      </c>
    </row>
    <row r="841" spans="1:4" x14ac:dyDescent="0.3">
      <c r="A841">
        <v>771</v>
      </c>
      <c r="B841" t="s">
        <v>125</v>
      </c>
      <c r="C841">
        <v>2012</v>
      </c>
      <c r="D841" t="s">
        <v>5</v>
      </c>
    </row>
    <row r="842" spans="1:4" x14ac:dyDescent="0.3">
      <c r="A842">
        <v>771</v>
      </c>
      <c r="B842" t="s">
        <v>125</v>
      </c>
      <c r="C842">
        <v>1975</v>
      </c>
      <c r="D842" t="s">
        <v>7</v>
      </c>
    </row>
    <row r="843" spans="1:4" x14ac:dyDescent="0.3">
      <c r="A843">
        <v>771</v>
      </c>
      <c r="B843" t="s">
        <v>125</v>
      </c>
      <c r="C843">
        <v>1975</v>
      </c>
      <c r="D843" t="s">
        <v>7</v>
      </c>
    </row>
    <row r="844" spans="1:4" x14ac:dyDescent="0.3">
      <c r="A844">
        <v>771</v>
      </c>
      <c r="B844" t="s">
        <v>125</v>
      </c>
      <c r="C844">
        <v>1975</v>
      </c>
      <c r="D844" t="s">
        <v>7</v>
      </c>
    </row>
    <row r="845" spans="1:4" x14ac:dyDescent="0.3">
      <c r="A845">
        <v>771</v>
      </c>
      <c r="B845" t="s">
        <v>125</v>
      </c>
      <c r="C845">
        <v>1977</v>
      </c>
      <c r="D845" t="s">
        <v>8</v>
      </c>
    </row>
    <row r="846" spans="1:4" x14ac:dyDescent="0.3">
      <c r="A846">
        <v>771</v>
      </c>
      <c r="B846" t="s">
        <v>125</v>
      </c>
      <c r="C846">
        <v>1981</v>
      </c>
      <c r="D846" t="s">
        <v>8</v>
      </c>
    </row>
    <row r="847" spans="1:4" x14ac:dyDescent="0.3">
      <c r="A847">
        <v>771</v>
      </c>
      <c r="B847" t="s">
        <v>125</v>
      </c>
      <c r="C847">
        <v>1982</v>
      </c>
      <c r="D847" t="s">
        <v>7</v>
      </c>
    </row>
    <row r="848" spans="1:4" x14ac:dyDescent="0.3">
      <c r="A848">
        <v>771</v>
      </c>
      <c r="B848" t="s">
        <v>125</v>
      </c>
      <c r="C848">
        <v>1990</v>
      </c>
      <c r="D848" t="s">
        <v>7</v>
      </c>
    </row>
    <row r="849" spans="1:4" x14ac:dyDescent="0.3">
      <c r="A849">
        <v>771</v>
      </c>
      <c r="B849" t="s">
        <v>125</v>
      </c>
      <c r="C849">
        <v>1996</v>
      </c>
      <c r="D849" t="s">
        <v>8</v>
      </c>
    </row>
    <row r="850" spans="1:4" x14ac:dyDescent="0.3">
      <c r="A850">
        <v>775</v>
      </c>
      <c r="B850" t="s">
        <v>126</v>
      </c>
      <c r="C850">
        <v>1948</v>
      </c>
      <c r="D850" t="s">
        <v>8</v>
      </c>
    </row>
    <row r="851" spans="1:4" x14ac:dyDescent="0.3">
      <c r="A851">
        <v>775</v>
      </c>
      <c r="B851" t="s">
        <v>126</v>
      </c>
      <c r="C851">
        <v>1958</v>
      </c>
      <c r="D851" t="s">
        <v>7</v>
      </c>
    </row>
    <row r="852" spans="1:4" x14ac:dyDescent="0.3">
      <c r="A852">
        <v>775</v>
      </c>
      <c r="B852" t="s">
        <v>126</v>
      </c>
      <c r="C852">
        <v>1962</v>
      </c>
      <c r="D852" t="s">
        <v>7</v>
      </c>
    </row>
    <row r="853" spans="1:4" x14ac:dyDescent="0.3">
      <c r="A853">
        <v>775</v>
      </c>
      <c r="B853" t="s">
        <v>126</v>
      </c>
      <c r="C853">
        <v>1988</v>
      </c>
      <c r="D853" t="s">
        <v>7</v>
      </c>
    </row>
    <row r="854" spans="1:4" x14ac:dyDescent="0.3">
      <c r="A854">
        <v>775</v>
      </c>
      <c r="B854" t="s">
        <v>126</v>
      </c>
      <c r="C854">
        <v>1988</v>
      </c>
      <c r="D854" t="s">
        <v>7</v>
      </c>
    </row>
    <row r="855" spans="1:4" x14ac:dyDescent="0.3">
      <c r="A855">
        <v>775</v>
      </c>
      <c r="B855" t="s">
        <v>126</v>
      </c>
      <c r="C855">
        <v>1992</v>
      </c>
      <c r="D855" t="s">
        <v>7</v>
      </c>
    </row>
    <row r="856" spans="1:4" x14ac:dyDescent="0.3">
      <c r="A856">
        <v>775</v>
      </c>
      <c r="B856" t="s">
        <v>126</v>
      </c>
      <c r="C856">
        <v>2002</v>
      </c>
      <c r="D856" t="s">
        <v>5</v>
      </c>
    </row>
    <row r="857" spans="1:4" x14ac:dyDescent="0.3">
      <c r="A857">
        <v>780</v>
      </c>
      <c r="B857" t="s">
        <v>127</v>
      </c>
      <c r="C857">
        <v>1962</v>
      </c>
      <c r="D857" t="s">
        <v>5</v>
      </c>
    </row>
    <row r="858" spans="1:4" x14ac:dyDescent="0.3">
      <c r="A858">
        <v>780</v>
      </c>
      <c r="B858" t="s">
        <v>127</v>
      </c>
      <c r="C858">
        <v>1966</v>
      </c>
      <c r="D858" t="s">
        <v>5</v>
      </c>
    </row>
    <row r="859" spans="1:4" x14ac:dyDescent="0.3">
      <c r="A859">
        <v>781</v>
      </c>
      <c r="B859" t="s">
        <v>128</v>
      </c>
      <c r="C859">
        <v>2012</v>
      </c>
      <c r="D859" t="s">
        <v>7</v>
      </c>
    </row>
    <row r="860" spans="1:4" x14ac:dyDescent="0.3">
      <c r="A860">
        <v>781</v>
      </c>
      <c r="B860" t="s">
        <v>128</v>
      </c>
      <c r="C860">
        <v>1980</v>
      </c>
      <c r="D860" t="s">
        <v>8</v>
      </c>
    </row>
    <row r="861" spans="1:4" x14ac:dyDescent="0.3">
      <c r="A861">
        <v>781</v>
      </c>
      <c r="B861" t="s">
        <v>128</v>
      </c>
      <c r="C861">
        <v>1983</v>
      </c>
      <c r="D861" t="s">
        <v>5</v>
      </c>
    </row>
    <row r="862" spans="1:4" x14ac:dyDescent="0.3">
      <c r="A862">
        <v>781</v>
      </c>
      <c r="B862" t="s">
        <v>128</v>
      </c>
      <c r="C862">
        <v>1988</v>
      </c>
      <c r="D862" t="s">
        <v>8</v>
      </c>
    </row>
    <row r="863" spans="1:4" x14ac:dyDescent="0.3">
      <c r="A863">
        <v>790</v>
      </c>
      <c r="B863" t="s">
        <v>129</v>
      </c>
      <c r="C863">
        <v>1960</v>
      </c>
      <c r="D863" t="s">
        <v>7</v>
      </c>
    </row>
    <row r="864" spans="1:4" x14ac:dyDescent="0.3">
      <c r="A864">
        <v>790</v>
      </c>
      <c r="B864" t="s">
        <v>129</v>
      </c>
      <c r="C864">
        <v>2002</v>
      </c>
      <c r="D864" t="s">
        <v>7</v>
      </c>
    </row>
    <row r="865" spans="1:4" x14ac:dyDescent="0.3">
      <c r="A865">
        <v>790</v>
      </c>
      <c r="B865" t="s">
        <v>129</v>
      </c>
      <c r="C865">
        <v>2005</v>
      </c>
      <c r="D865" t="s">
        <v>7</v>
      </c>
    </row>
    <row r="866" spans="1:4" x14ac:dyDescent="0.3">
      <c r="A866">
        <v>800</v>
      </c>
      <c r="B866" t="s">
        <v>130</v>
      </c>
      <c r="C866">
        <v>2006</v>
      </c>
      <c r="D866" t="s">
        <v>7</v>
      </c>
    </row>
    <row r="867" spans="1:4" x14ac:dyDescent="0.3">
      <c r="A867">
        <v>800</v>
      </c>
      <c r="B867" t="s">
        <v>130</v>
      </c>
      <c r="C867">
        <v>2014</v>
      </c>
      <c r="D867" t="s">
        <v>7</v>
      </c>
    </row>
    <row r="868" spans="1:4" x14ac:dyDescent="0.3">
      <c r="A868">
        <v>800</v>
      </c>
      <c r="B868" t="s">
        <v>130</v>
      </c>
      <c r="C868">
        <v>1947</v>
      </c>
      <c r="D868" t="s">
        <v>7</v>
      </c>
    </row>
    <row r="869" spans="1:4" x14ac:dyDescent="0.3">
      <c r="A869">
        <v>800</v>
      </c>
      <c r="B869" t="s">
        <v>130</v>
      </c>
      <c r="C869">
        <v>1947</v>
      </c>
      <c r="D869" t="s">
        <v>5</v>
      </c>
    </row>
    <row r="870" spans="1:4" x14ac:dyDescent="0.3">
      <c r="A870">
        <v>800</v>
      </c>
      <c r="B870" t="s">
        <v>130</v>
      </c>
      <c r="C870">
        <v>1951</v>
      </c>
      <c r="D870" t="s">
        <v>8</v>
      </c>
    </row>
    <row r="871" spans="1:4" x14ac:dyDescent="0.3">
      <c r="A871">
        <v>800</v>
      </c>
      <c r="B871" t="s">
        <v>130</v>
      </c>
      <c r="C871">
        <v>1951</v>
      </c>
      <c r="D871" t="s">
        <v>7</v>
      </c>
    </row>
    <row r="872" spans="1:4" x14ac:dyDescent="0.3">
      <c r="A872">
        <v>800</v>
      </c>
      <c r="B872" t="s">
        <v>130</v>
      </c>
      <c r="C872">
        <v>1952</v>
      </c>
      <c r="D872" t="s">
        <v>5</v>
      </c>
    </row>
    <row r="873" spans="1:4" x14ac:dyDescent="0.3">
      <c r="A873">
        <v>800</v>
      </c>
      <c r="B873" t="s">
        <v>130</v>
      </c>
      <c r="C873">
        <v>1953</v>
      </c>
      <c r="D873" t="s">
        <v>5</v>
      </c>
    </row>
    <row r="874" spans="1:4" x14ac:dyDescent="0.3">
      <c r="A874">
        <v>800</v>
      </c>
      <c r="B874" t="s">
        <v>130</v>
      </c>
      <c r="C874">
        <v>1957</v>
      </c>
      <c r="D874" t="s">
        <v>7</v>
      </c>
    </row>
    <row r="875" spans="1:4" x14ac:dyDescent="0.3">
      <c r="A875">
        <v>800</v>
      </c>
      <c r="B875" t="s">
        <v>130</v>
      </c>
      <c r="C875">
        <v>1958</v>
      </c>
      <c r="D875" t="s">
        <v>7</v>
      </c>
    </row>
    <row r="876" spans="1:4" x14ac:dyDescent="0.3">
      <c r="A876">
        <v>800</v>
      </c>
      <c r="B876" t="s">
        <v>130</v>
      </c>
      <c r="C876">
        <v>1971</v>
      </c>
      <c r="D876" t="s">
        <v>7</v>
      </c>
    </row>
    <row r="877" spans="1:4" x14ac:dyDescent="0.3">
      <c r="A877">
        <v>800</v>
      </c>
      <c r="B877" t="s">
        <v>130</v>
      </c>
      <c r="C877">
        <v>1973</v>
      </c>
      <c r="D877" t="s">
        <v>7</v>
      </c>
    </row>
    <row r="878" spans="1:4" x14ac:dyDescent="0.3">
      <c r="A878">
        <v>800</v>
      </c>
      <c r="B878" t="s">
        <v>130</v>
      </c>
      <c r="C878">
        <v>1976</v>
      </c>
      <c r="D878" t="s">
        <v>7</v>
      </c>
    </row>
    <row r="879" spans="1:4" x14ac:dyDescent="0.3">
      <c r="A879">
        <v>800</v>
      </c>
      <c r="B879" t="s">
        <v>130</v>
      </c>
      <c r="C879">
        <v>1977</v>
      </c>
      <c r="D879" t="s">
        <v>8</v>
      </c>
    </row>
    <row r="880" spans="1:4" x14ac:dyDescent="0.3">
      <c r="A880">
        <v>800</v>
      </c>
      <c r="B880" t="s">
        <v>130</v>
      </c>
      <c r="C880">
        <v>1977</v>
      </c>
      <c r="D880" t="s">
        <v>7</v>
      </c>
    </row>
    <row r="881" spans="1:4" x14ac:dyDescent="0.3">
      <c r="A881">
        <v>800</v>
      </c>
      <c r="B881" t="s">
        <v>130</v>
      </c>
      <c r="C881">
        <v>1981</v>
      </c>
      <c r="D881" t="s">
        <v>8</v>
      </c>
    </row>
    <row r="882" spans="1:4" x14ac:dyDescent="0.3">
      <c r="A882">
        <v>800</v>
      </c>
      <c r="B882" t="s">
        <v>130</v>
      </c>
      <c r="C882">
        <v>1984</v>
      </c>
      <c r="D882" t="s">
        <v>5</v>
      </c>
    </row>
    <row r="883" spans="1:4" x14ac:dyDescent="0.3">
      <c r="A883">
        <v>800</v>
      </c>
      <c r="B883" t="s">
        <v>130</v>
      </c>
      <c r="C883">
        <v>1985</v>
      </c>
      <c r="D883" t="s">
        <v>8</v>
      </c>
    </row>
    <row r="884" spans="1:4" x14ac:dyDescent="0.3">
      <c r="A884">
        <v>800</v>
      </c>
      <c r="B884" t="s">
        <v>130</v>
      </c>
      <c r="C884">
        <v>1991</v>
      </c>
      <c r="D884" t="s">
        <v>7</v>
      </c>
    </row>
    <row r="885" spans="1:4" x14ac:dyDescent="0.3">
      <c r="A885">
        <v>811</v>
      </c>
      <c r="B885" t="s">
        <v>131</v>
      </c>
      <c r="C885">
        <v>1970</v>
      </c>
      <c r="D885" t="s">
        <v>7</v>
      </c>
    </row>
    <row r="886" spans="1:4" x14ac:dyDescent="0.3">
      <c r="A886">
        <v>811</v>
      </c>
      <c r="B886" t="s">
        <v>131</v>
      </c>
      <c r="C886">
        <v>1975</v>
      </c>
      <c r="D886" t="s">
        <v>7</v>
      </c>
    </row>
    <row r="887" spans="1:4" x14ac:dyDescent="0.3">
      <c r="A887">
        <v>811</v>
      </c>
      <c r="B887" t="s">
        <v>131</v>
      </c>
      <c r="C887">
        <v>1977</v>
      </c>
      <c r="D887" t="s">
        <v>8</v>
      </c>
    </row>
    <row r="888" spans="1:4" x14ac:dyDescent="0.3">
      <c r="A888">
        <v>811</v>
      </c>
      <c r="B888" t="s">
        <v>131</v>
      </c>
      <c r="C888">
        <v>1979</v>
      </c>
      <c r="D888" t="s">
        <v>7</v>
      </c>
    </row>
    <row r="889" spans="1:4" x14ac:dyDescent="0.3">
      <c r="A889">
        <v>811</v>
      </c>
      <c r="B889" t="s">
        <v>131</v>
      </c>
      <c r="C889">
        <v>1994</v>
      </c>
      <c r="D889" t="s">
        <v>8</v>
      </c>
    </row>
    <row r="890" spans="1:4" x14ac:dyDescent="0.3">
      <c r="A890">
        <v>811</v>
      </c>
      <c r="B890" t="s">
        <v>131</v>
      </c>
      <c r="C890">
        <v>1997</v>
      </c>
      <c r="D890" t="s">
        <v>7</v>
      </c>
    </row>
    <row r="891" spans="1:4" x14ac:dyDescent="0.3">
      <c r="A891">
        <v>811</v>
      </c>
      <c r="B891" t="s">
        <v>131</v>
      </c>
      <c r="C891">
        <v>2000</v>
      </c>
      <c r="D891" t="s">
        <v>8</v>
      </c>
    </row>
    <row r="892" spans="1:4" x14ac:dyDescent="0.3">
      <c r="A892">
        <v>812</v>
      </c>
      <c r="B892" t="s">
        <v>132</v>
      </c>
      <c r="C892">
        <v>2007</v>
      </c>
      <c r="D892" t="s">
        <v>5</v>
      </c>
    </row>
    <row r="893" spans="1:4" x14ac:dyDescent="0.3">
      <c r="A893">
        <v>812</v>
      </c>
      <c r="B893" t="s">
        <v>132</v>
      </c>
      <c r="C893">
        <v>1959</v>
      </c>
      <c r="D893" t="s">
        <v>7</v>
      </c>
    </row>
    <row r="894" spans="1:4" x14ac:dyDescent="0.3">
      <c r="A894">
        <v>812</v>
      </c>
      <c r="B894" t="s">
        <v>132</v>
      </c>
      <c r="C894">
        <v>1960</v>
      </c>
      <c r="D894" t="s">
        <v>7</v>
      </c>
    </row>
    <row r="895" spans="1:4" x14ac:dyDescent="0.3">
      <c r="A895">
        <v>812</v>
      </c>
      <c r="B895" t="s">
        <v>132</v>
      </c>
      <c r="C895">
        <v>1960</v>
      </c>
      <c r="D895" t="s">
        <v>7</v>
      </c>
    </row>
    <row r="896" spans="1:4" x14ac:dyDescent="0.3">
      <c r="A896">
        <v>812</v>
      </c>
      <c r="B896" t="s">
        <v>132</v>
      </c>
      <c r="C896">
        <v>1960</v>
      </c>
      <c r="D896" t="s">
        <v>7</v>
      </c>
    </row>
    <row r="897" spans="1:4" x14ac:dyDescent="0.3">
      <c r="A897">
        <v>812</v>
      </c>
      <c r="B897" t="s">
        <v>132</v>
      </c>
      <c r="C897">
        <v>1964</v>
      </c>
      <c r="D897" t="s">
        <v>7</v>
      </c>
    </row>
    <row r="898" spans="1:4" x14ac:dyDescent="0.3">
      <c r="A898">
        <v>812</v>
      </c>
      <c r="B898" t="s">
        <v>132</v>
      </c>
      <c r="C898">
        <v>1965</v>
      </c>
      <c r="D898" t="s">
        <v>8</v>
      </c>
    </row>
    <row r="899" spans="1:4" x14ac:dyDescent="0.3">
      <c r="A899">
        <v>812</v>
      </c>
      <c r="B899" t="s">
        <v>132</v>
      </c>
      <c r="C899">
        <v>1965</v>
      </c>
      <c r="D899" t="s">
        <v>8</v>
      </c>
    </row>
    <row r="900" spans="1:4" x14ac:dyDescent="0.3">
      <c r="A900">
        <v>812</v>
      </c>
      <c r="B900" t="s">
        <v>132</v>
      </c>
      <c r="C900">
        <v>1966</v>
      </c>
      <c r="D900" t="s">
        <v>8</v>
      </c>
    </row>
    <row r="901" spans="1:4" x14ac:dyDescent="0.3">
      <c r="A901">
        <v>812</v>
      </c>
      <c r="B901" t="s">
        <v>132</v>
      </c>
      <c r="C901">
        <v>1973</v>
      </c>
      <c r="D901" t="s">
        <v>8</v>
      </c>
    </row>
    <row r="902" spans="1:4" x14ac:dyDescent="0.3">
      <c r="A902">
        <v>812</v>
      </c>
      <c r="B902" t="s">
        <v>132</v>
      </c>
      <c r="C902">
        <v>1975</v>
      </c>
      <c r="D902" t="s">
        <v>7</v>
      </c>
    </row>
    <row r="903" spans="1:4" x14ac:dyDescent="0.3">
      <c r="A903">
        <v>812</v>
      </c>
      <c r="B903" t="s">
        <v>132</v>
      </c>
      <c r="C903">
        <v>1975</v>
      </c>
      <c r="D903" t="s">
        <v>7</v>
      </c>
    </row>
    <row r="904" spans="1:4" x14ac:dyDescent="0.3">
      <c r="A904">
        <v>817</v>
      </c>
      <c r="B904" t="s">
        <v>133</v>
      </c>
      <c r="C904">
        <v>1960</v>
      </c>
      <c r="D904" t="s">
        <v>8</v>
      </c>
    </row>
    <row r="905" spans="1:4" x14ac:dyDescent="0.3">
      <c r="A905">
        <v>817</v>
      </c>
      <c r="B905" t="s">
        <v>133</v>
      </c>
      <c r="C905">
        <v>1963</v>
      </c>
      <c r="D905" t="s">
        <v>7</v>
      </c>
    </row>
    <row r="906" spans="1:4" x14ac:dyDescent="0.3">
      <c r="A906">
        <v>817</v>
      </c>
      <c r="B906" t="s">
        <v>133</v>
      </c>
      <c r="C906">
        <v>1964</v>
      </c>
      <c r="D906" t="s">
        <v>7</v>
      </c>
    </row>
    <row r="907" spans="1:4" x14ac:dyDescent="0.3">
      <c r="A907">
        <v>817</v>
      </c>
      <c r="B907" t="s">
        <v>133</v>
      </c>
      <c r="C907">
        <v>1964</v>
      </c>
      <c r="D907" t="s">
        <v>8</v>
      </c>
    </row>
    <row r="908" spans="1:4" x14ac:dyDescent="0.3">
      <c r="A908">
        <v>817</v>
      </c>
      <c r="B908" t="s">
        <v>133</v>
      </c>
      <c r="C908">
        <v>1965</v>
      </c>
      <c r="D908" t="s">
        <v>7</v>
      </c>
    </row>
    <row r="909" spans="1:4" x14ac:dyDescent="0.3">
      <c r="A909">
        <v>817</v>
      </c>
      <c r="B909" t="s">
        <v>133</v>
      </c>
      <c r="C909">
        <v>1965</v>
      </c>
      <c r="D909" t="s">
        <v>7</v>
      </c>
    </row>
    <row r="910" spans="1:4" x14ac:dyDescent="0.3">
      <c r="A910">
        <v>817</v>
      </c>
      <c r="B910" t="s">
        <v>133</v>
      </c>
      <c r="C910">
        <v>1965</v>
      </c>
      <c r="D910" t="s">
        <v>7</v>
      </c>
    </row>
    <row r="911" spans="1:4" x14ac:dyDescent="0.3">
      <c r="A911">
        <v>817</v>
      </c>
      <c r="B911" t="s">
        <v>133</v>
      </c>
      <c r="C911">
        <v>1975</v>
      </c>
      <c r="D911" t="s">
        <v>7</v>
      </c>
    </row>
    <row r="912" spans="1:4" x14ac:dyDescent="0.3">
      <c r="A912">
        <v>817</v>
      </c>
      <c r="B912" t="s">
        <v>133</v>
      </c>
      <c r="C912">
        <v>1975</v>
      </c>
      <c r="D912" t="s">
        <v>7</v>
      </c>
    </row>
    <row r="913" spans="1:4" x14ac:dyDescent="0.3">
      <c r="A913">
        <v>820</v>
      </c>
      <c r="B913" t="s">
        <v>134</v>
      </c>
      <c r="C913">
        <v>1965</v>
      </c>
      <c r="D913" t="s">
        <v>5</v>
      </c>
    </row>
    <row r="914" spans="1:4" x14ac:dyDescent="0.3">
      <c r="A914">
        <v>820</v>
      </c>
      <c r="B914" t="s">
        <v>134</v>
      </c>
      <c r="C914">
        <v>1969</v>
      </c>
      <c r="D914" t="s">
        <v>7</v>
      </c>
    </row>
    <row r="915" spans="1:4" x14ac:dyDescent="0.3">
      <c r="A915">
        <v>820</v>
      </c>
      <c r="B915" t="s">
        <v>134</v>
      </c>
      <c r="C915">
        <v>1985</v>
      </c>
      <c r="D915" t="s">
        <v>5</v>
      </c>
    </row>
    <row r="916" spans="1:4" x14ac:dyDescent="0.3">
      <c r="A916">
        <v>840</v>
      </c>
      <c r="B916" t="s">
        <v>135</v>
      </c>
      <c r="C916">
        <v>2006</v>
      </c>
      <c r="D916" t="s">
        <v>5</v>
      </c>
    </row>
    <row r="917" spans="1:4" x14ac:dyDescent="0.3">
      <c r="A917">
        <v>840</v>
      </c>
      <c r="B917" t="s">
        <v>90</v>
      </c>
      <c r="C917">
        <v>2007</v>
      </c>
      <c r="D917" t="s">
        <v>8</v>
      </c>
    </row>
    <row r="918" spans="1:4" x14ac:dyDescent="0.3">
      <c r="A918">
        <v>840</v>
      </c>
      <c r="B918" t="s">
        <v>135</v>
      </c>
      <c r="C918">
        <v>1950</v>
      </c>
      <c r="D918" t="s">
        <v>5</v>
      </c>
    </row>
    <row r="919" spans="1:4" x14ac:dyDescent="0.3">
      <c r="A919">
        <v>840</v>
      </c>
      <c r="B919" t="s">
        <v>135</v>
      </c>
      <c r="C919">
        <v>1986</v>
      </c>
      <c r="D919" t="s">
        <v>7</v>
      </c>
    </row>
    <row r="920" spans="1:4" x14ac:dyDescent="0.3">
      <c r="A920">
        <v>840</v>
      </c>
      <c r="B920" t="s">
        <v>135</v>
      </c>
      <c r="C920">
        <v>1986</v>
      </c>
      <c r="D920" t="s">
        <v>8</v>
      </c>
    </row>
    <row r="921" spans="1:4" x14ac:dyDescent="0.3">
      <c r="A921">
        <v>840</v>
      </c>
      <c r="B921" t="s">
        <v>135</v>
      </c>
      <c r="C921">
        <v>1986</v>
      </c>
      <c r="D921" t="s">
        <v>8</v>
      </c>
    </row>
    <row r="922" spans="1:4" x14ac:dyDescent="0.3">
      <c r="A922">
        <v>840</v>
      </c>
      <c r="B922" t="s">
        <v>135</v>
      </c>
      <c r="C922">
        <v>1987</v>
      </c>
      <c r="D922" t="s">
        <v>8</v>
      </c>
    </row>
    <row r="923" spans="1:4" x14ac:dyDescent="0.3">
      <c r="A923">
        <v>840</v>
      </c>
      <c r="B923" t="s">
        <v>135</v>
      </c>
      <c r="C923">
        <v>1987</v>
      </c>
      <c r="D923" t="s">
        <v>8</v>
      </c>
    </row>
    <row r="924" spans="1:4" x14ac:dyDescent="0.3">
      <c r="A924">
        <v>840</v>
      </c>
      <c r="B924" t="s">
        <v>135</v>
      </c>
      <c r="C924">
        <v>1989</v>
      </c>
      <c r="D924" t="s">
        <v>8</v>
      </c>
    </row>
    <row r="925" spans="1:4" x14ac:dyDescent="0.3">
      <c r="A925">
        <v>840</v>
      </c>
      <c r="B925" t="s">
        <v>135</v>
      </c>
      <c r="C925">
        <v>1990</v>
      </c>
      <c r="D925" t="s">
        <v>8</v>
      </c>
    </row>
    <row r="926" spans="1:4" x14ac:dyDescent="0.3">
      <c r="A926">
        <v>840</v>
      </c>
      <c r="B926" t="s">
        <v>135</v>
      </c>
      <c r="C926">
        <v>1990</v>
      </c>
      <c r="D926" t="s">
        <v>8</v>
      </c>
    </row>
    <row r="927" spans="1:4" x14ac:dyDescent="0.3">
      <c r="A927">
        <v>840</v>
      </c>
      <c r="B927" t="s">
        <v>135</v>
      </c>
      <c r="C927">
        <v>2001</v>
      </c>
      <c r="D927" t="s">
        <v>7</v>
      </c>
    </row>
    <row r="928" spans="1:4" x14ac:dyDescent="0.3">
      <c r="A928">
        <v>840</v>
      </c>
      <c r="B928" t="s">
        <v>135</v>
      </c>
      <c r="C928">
        <v>2001</v>
      </c>
      <c r="D928" t="s">
        <v>8</v>
      </c>
    </row>
    <row r="929" spans="1:4" x14ac:dyDescent="0.3">
      <c r="A929">
        <v>840</v>
      </c>
      <c r="B929" t="s">
        <v>135</v>
      </c>
      <c r="C929">
        <v>2003</v>
      </c>
      <c r="D929" t="s">
        <v>5</v>
      </c>
    </row>
    <row r="930" spans="1:4" x14ac:dyDescent="0.3">
      <c r="A930">
        <v>850</v>
      </c>
      <c r="B930" t="s">
        <v>136</v>
      </c>
      <c r="C930">
        <v>1952</v>
      </c>
      <c r="D930" t="s">
        <v>8</v>
      </c>
    </row>
    <row r="931" spans="1:4" x14ac:dyDescent="0.3">
      <c r="A931">
        <v>850</v>
      </c>
      <c r="B931" t="s">
        <v>136</v>
      </c>
      <c r="C931">
        <v>1957</v>
      </c>
      <c r="D931" t="s">
        <v>5</v>
      </c>
    </row>
    <row r="932" spans="1:4" x14ac:dyDescent="0.3">
      <c r="A932">
        <v>850</v>
      </c>
      <c r="B932" t="s">
        <v>136</v>
      </c>
      <c r="C932">
        <v>1958</v>
      </c>
      <c r="D932" t="s">
        <v>8</v>
      </c>
    </row>
    <row r="933" spans="1:4" x14ac:dyDescent="0.3">
      <c r="A933">
        <v>850</v>
      </c>
      <c r="B933" t="s">
        <v>136</v>
      </c>
      <c r="C933">
        <v>1965</v>
      </c>
      <c r="D933" t="s">
        <v>8</v>
      </c>
    </row>
    <row r="934" spans="1:4" x14ac:dyDescent="0.3">
      <c r="A934">
        <v>850</v>
      </c>
      <c r="B934" t="s">
        <v>136</v>
      </c>
      <c r="C934">
        <v>1966</v>
      </c>
      <c r="D934" t="s">
        <v>7</v>
      </c>
    </row>
    <row r="935" spans="1:4" x14ac:dyDescent="0.3">
      <c r="A935">
        <v>850</v>
      </c>
      <c r="B935" t="s">
        <v>136</v>
      </c>
      <c r="C935">
        <v>1998</v>
      </c>
      <c r="D935" t="s">
        <v>7</v>
      </c>
    </row>
    <row r="936" spans="1:4" x14ac:dyDescent="0.3">
      <c r="A936">
        <v>850</v>
      </c>
      <c r="B936" t="s">
        <v>136</v>
      </c>
      <c r="C936">
        <v>2001</v>
      </c>
      <c r="D936" t="s">
        <v>8</v>
      </c>
    </row>
    <row r="937" spans="1:4" x14ac:dyDescent="0.3">
      <c r="A937">
        <v>860</v>
      </c>
      <c r="B937" t="s">
        <v>137</v>
      </c>
      <c r="C937">
        <v>2008</v>
      </c>
      <c r="D937" t="s">
        <v>8</v>
      </c>
    </row>
    <row r="938" spans="1:4" x14ac:dyDescent="0.3">
      <c r="A938">
        <v>910</v>
      </c>
      <c r="B938" t="s">
        <v>138</v>
      </c>
      <c r="C938">
        <v>2012</v>
      </c>
      <c r="D938" t="s">
        <v>8</v>
      </c>
    </row>
    <row r="939" spans="1:4" x14ac:dyDescent="0.3">
      <c r="A939">
        <v>910</v>
      </c>
      <c r="B939" t="s">
        <v>138</v>
      </c>
      <c r="C939">
        <v>1990</v>
      </c>
      <c r="D939" t="s">
        <v>8</v>
      </c>
    </row>
    <row r="940" spans="1:4" x14ac:dyDescent="0.3">
      <c r="A940">
        <v>950</v>
      </c>
      <c r="B940" t="s">
        <v>139</v>
      </c>
      <c r="C940">
        <v>2006</v>
      </c>
      <c r="D940" t="s">
        <v>7</v>
      </c>
    </row>
    <row r="941" spans="1:4" x14ac:dyDescent="0.3">
      <c r="A941">
        <v>950</v>
      </c>
      <c r="B941" t="s">
        <v>139</v>
      </c>
      <c r="C941">
        <v>1987</v>
      </c>
      <c r="D941" t="s">
        <v>7</v>
      </c>
    </row>
    <row r="942" spans="1:4" x14ac:dyDescent="0.3">
      <c r="A942">
        <v>950</v>
      </c>
      <c r="B942" t="s">
        <v>139</v>
      </c>
      <c r="C942">
        <v>1987</v>
      </c>
      <c r="D942" t="s">
        <v>7</v>
      </c>
    </row>
    <row r="943" spans="1:4" x14ac:dyDescent="0.3">
      <c r="A943">
        <v>950</v>
      </c>
      <c r="B943" t="s">
        <v>139</v>
      </c>
      <c r="C943">
        <v>2000</v>
      </c>
      <c r="D943" t="s">
        <v>7</v>
      </c>
    </row>
    <row r="944" spans="1:4" x14ac:dyDescent="0.3">
      <c r="A944">
        <v>950</v>
      </c>
      <c r="B944" t="s">
        <v>139</v>
      </c>
      <c r="C944">
        <v>2000</v>
      </c>
      <c r="D94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8BD2-B946-4D38-B4F4-5C5D669DE63D}">
  <dimension ref="A1:N47"/>
  <sheetViews>
    <sheetView zoomScaleNormal="100" workbookViewId="0">
      <selection activeCell="M13" sqref="M13"/>
    </sheetView>
  </sheetViews>
  <sheetFormatPr defaultRowHeight="16.5" x14ac:dyDescent="0.3"/>
  <cols>
    <col min="1" max="1" width="22.25" customWidth="1"/>
    <col min="2" max="2" width="7.75" customWidth="1"/>
    <col min="3" max="3" width="16.125" customWidth="1"/>
    <col min="4" max="4" width="12" customWidth="1"/>
    <col min="5" max="5" width="24.5" customWidth="1"/>
    <col min="6" max="6" width="26.375" customWidth="1"/>
    <col min="7" max="8" width="22.625" customWidth="1"/>
    <col min="9" max="9" width="16.25" customWidth="1"/>
    <col min="10" max="10" width="29.75" customWidth="1"/>
    <col min="12" max="14" width="40" customWidth="1"/>
  </cols>
  <sheetData>
    <row r="1" spans="1:14" x14ac:dyDescent="0.3">
      <c r="A1" t="s">
        <v>281</v>
      </c>
      <c r="B1" t="s">
        <v>142</v>
      </c>
      <c r="C1" t="s">
        <v>157</v>
      </c>
      <c r="D1" t="s">
        <v>143</v>
      </c>
      <c r="E1" t="s">
        <v>170</v>
      </c>
      <c r="F1" t="s">
        <v>171</v>
      </c>
      <c r="G1" t="s">
        <v>178</v>
      </c>
      <c r="H1" t="s">
        <v>204</v>
      </c>
      <c r="I1" t="s">
        <v>179</v>
      </c>
      <c r="J1" t="s">
        <v>141</v>
      </c>
      <c r="L1" t="s">
        <v>198</v>
      </c>
      <c r="M1" t="s">
        <v>199</v>
      </c>
      <c r="N1" t="s">
        <v>200</v>
      </c>
    </row>
    <row r="2" spans="1:14" x14ac:dyDescent="0.3">
      <c r="A2" t="s">
        <v>169</v>
      </c>
      <c r="B2">
        <v>37</v>
      </c>
      <c r="C2" t="s">
        <v>145</v>
      </c>
      <c r="D2" t="s">
        <v>160</v>
      </c>
      <c r="E2" s="3">
        <v>0.73960000000000004</v>
      </c>
      <c r="F2" s="3">
        <v>0.224</v>
      </c>
      <c r="G2" s="3">
        <v>0.20849999999999999</v>
      </c>
      <c r="H2" s="1">
        <f>AVERAGE(E2:G2)</f>
        <v>0.39069999999999999</v>
      </c>
      <c r="I2" t="s">
        <v>153</v>
      </c>
      <c r="J2">
        <v>19</v>
      </c>
      <c r="L2">
        <f>AVERAGE(E2:E37)</f>
        <v>0.59538055555555547</v>
      </c>
      <c r="M2">
        <f>AVERAGE(F2:F37)</f>
        <v>0.5022861111111111</v>
      </c>
      <c r="N2">
        <f>AVERAGE(G2:G37)</f>
        <v>0.43287777777777781</v>
      </c>
    </row>
    <row r="3" spans="1:14" x14ac:dyDescent="0.3">
      <c r="A3" t="s">
        <v>167</v>
      </c>
      <c r="B3">
        <v>28</v>
      </c>
      <c r="C3" t="s">
        <v>154</v>
      </c>
      <c r="D3" t="s">
        <v>160</v>
      </c>
      <c r="E3" s="3">
        <v>0.7147</v>
      </c>
      <c r="F3" s="3">
        <v>0.71899999999999997</v>
      </c>
      <c r="G3" s="3">
        <v>0.43070000000000003</v>
      </c>
      <c r="H3" s="1">
        <f t="shared" ref="H3:H47" si="0">AVERAGE(E3:G3)</f>
        <v>0.62146666666666672</v>
      </c>
      <c r="I3" t="s">
        <v>144</v>
      </c>
      <c r="J3">
        <v>6</v>
      </c>
      <c r="L3" t="s">
        <v>201</v>
      </c>
      <c r="M3" t="s">
        <v>202</v>
      </c>
      <c r="N3" t="s">
        <v>203</v>
      </c>
    </row>
    <row r="4" spans="1:14" x14ac:dyDescent="0.3">
      <c r="A4" t="s">
        <v>158</v>
      </c>
      <c r="B4">
        <v>24</v>
      </c>
      <c r="C4" t="s">
        <v>145</v>
      </c>
      <c r="D4" t="s">
        <v>160</v>
      </c>
      <c r="E4" s="3">
        <v>0.255</v>
      </c>
      <c r="F4" s="3">
        <v>6.1800000000000001E-2</v>
      </c>
      <c r="G4" s="3">
        <v>0.22359999999999999</v>
      </c>
      <c r="H4" s="1">
        <f t="shared" si="0"/>
        <v>0.18013333333333334</v>
      </c>
      <c r="I4" t="s">
        <v>148</v>
      </c>
      <c r="J4">
        <v>6</v>
      </c>
      <c r="L4">
        <f>AVERAGE(E39:E47)</f>
        <v>0.14784444444444447</v>
      </c>
      <c r="M4">
        <f>AVERAGE(F39:F47)</f>
        <v>0.14825555555555553</v>
      </c>
      <c r="N4">
        <f>AVERAGE(G39:G47)</f>
        <v>0.46014444444444447</v>
      </c>
    </row>
    <row r="5" spans="1:14" x14ac:dyDescent="0.3">
      <c r="A5" t="s">
        <v>159</v>
      </c>
      <c r="B5">
        <v>24</v>
      </c>
      <c r="C5" t="s">
        <v>147</v>
      </c>
      <c r="D5" t="s">
        <v>160</v>
      </c>
      <c r="E5" s="3">
        <v>9.5000000000000001E-2</v>
      </c>
      <c r="F5" s="3">
        <v>0</v>
      </c>
      <c r="G5" s="3">
        <v>0.47039999999999998</v>
      </c>
      <c r="H5" s="1">
        <f t="shared" si="0"/>
        <v>0.18846666666666667</v>
      </c>
      <c r="I5" t="s">
        <v>146</v>
      </c>
      <c r="J5">
        <v>4</v>
      </c>
    </row>
    <row r="6" spans="1:14" x14ac:dyDescent="0.3">
      <c r="A6" t="s">
        <v>107</v>
      </c>
      <c r="B6">
        <v>21</v>
      </c>
      <c r="C6" t="s">
        <v>149</v>
      </c>
      <c r="D6" t="s">
        <v>160</v>
      </c>
      <c r="E6" s="3">
        <v>0.53990000000000005</v>
      </c>
      <c r="F6" s="3">
        <v>0.1817</v>
      </c>
      <c r="G6" s="3">
        <v>0.43099999999999999</v>
      </c>
      <c r="H6" s="1">
        <f t="shared" si="0"/>
        <v>0.38420000000000004</v>
      </c>
      <c r="I6" t="s">
        <v>150</v>
      </c>
      <c r="J6">
        <v>1</v>
      </c>
    </row>
    <row r="7" spans="1:14" x14ac:dyDescent="0.3">
      <c r="A7" t="s">
        <v>23</v>
      </c>
      <c r="B7">
        <v>21</v>
      </c>
      <c r="C7" t="s">
        <v>145</v>
      </c>
      <c r="D7" t="s">
        <v>160</v>
      </c>
      <c r="E7" s="3">
        <v>0.49659999999999999</v>
      </c>
      <c r="F7" s="3">
        <v>6.8599999999999994E-2</v>
      </c>
      <c r="G7" s="3">
        <v>0.13500000000000001</v>
      </c>
      <c r="H7" s="1">
        <f t="shared" si="0"/>
        <v>0.23339999999999997</v>
      </c>
    </row>
    <row r="8" spans="1:14" x14ac:dyDescent="0.3">
      <c r="A8" t="s">
        <v>130</v>
      </c>
      <c r="B8">
        <v>19</v>
      </c>
      <c r="C8" t="s">
        <v>149</v>
      </c>
      <c r="D8" t="s">
        <v>161</v>
      </c>
      <c r="E8" s="3">
        <v>0.63380000000000003</v>
      </c>
      <c r="F8" s="3">
        <v>0.63439999999999996</v>
      </c>
      <c r="G8" s="3">
        <v>9.9400000000000002E-2</v>
      </c>
      <c r="H8" s="1">
        <f t="shared" si="0"/>
        <v>0.45586666666666664</v>
      </c>
    </row>
    <row r="9" spans="1:14" x14ac:dyDescent="0.3">
      <c r="A9" t="s">
        <v>16</v>
      </c>
      <c r="B9">
        <v>17</v>
      </c>
      <c r="C9" t="s">
        <v>147</v>
      </c>
      <c r="D9" t="s">
        <v>160</v>
      </c>
      <c r="E9" s="3">
        <v>0.51219999999999999</v>
      </c>
      <c r="F9" s="3">
        <v>0.45860000000000001</v>
      </c>
      <c r="G9" s="3">
        <v>0.37530000000000002</v>
      </c>
      <c r="H9" s="1">
        <f t="shared" si="0"/>
        <v>0.44870000000000004</v>
      </c>
    </row>
    <row r="10" spans="1:14" x14ac:dyDescent="0.3">
      <c r="A10" t="s">
        <v>172</v>
      </c>
      <c r="B10">
        <v>17</v>
      </c>
      <c r="C10" t="s">
        <v>149</v>
      </c>
      <c r="D10" t="s">
        <v>160</v>
      </c>
      <c r="E10" s="3">
        <v>0.36890000000000001</v>
      </c>
      <c r="F10" s="3">
        <v>0.36940000000000001</v>
      </c>
      <c r="G10" s="3">
        <v>0.4844</v>
      </c>
      <c r="H10" s="1">
        <f t="shared" si="0"/>
        <v>0.40756666666666663</v>
      </c>
    </row>
    <row r="11" spans="1:14" x14ac:dyDescent="0.3">
      <c r="A11" t="s">
        <v>152</v>
      </c>
      <c r="B11">
        <v>16</v>
      </c>
      <c r="C11" t="s">
        <v>151</v>
      </c>
      <c r="D11" t="s">
        <v>160</v>
      </c>
      <c r="E11" s="3">
        <v>0.65500000000000003</v>
      </c>
      <c r="F11" s="3">
        <v>0.1308</v>
      </c>
      <c r="G11" s="3">
        <v>0.14169999999999999</v>
      </c>
      <c r="H11" s="1">
        <f t="shared" si="0"/>
        <v>0.30916666666666665</v>
      </c>
    </row>
    <row r="12" spans="1:14" x14ac:dyDescent="0.3">
      <c r="A12" t="s">
        <v>21</v>
      </c>
      <c r="B12">
        <v>16</v>
      </c>
      <c r="C12" t="s">
        <v>147</v>
      </c>
      <c r="D12" t="s">
        <v>160</v>
      </c>
      <c r="E12" s="3">
        <v>0.55279999999999996</v>
      </c>
      <c r="F12" s="3">
        <v>0.38729999999999998</v>
      </c>
      <c r="G12" s="3">
        <v>0.33379999999999999</v>
      </c>
      <c r="H12" s="1">
        <f t="shared" si="0"/>
        <v>0.42463333333333325</v>
      </c>
    </row>
    <row r="13" spans="1:14" x14ac:dyDescent="0.3">
      <c r="A13" t="s">
        <v>162</v>
      </c>
      <c r="B13">
        <v>15</v>
      </c>
      <c r="C13" t="s">
        <v>154</v>
      </c>
      <c r="D13" t="s">
        <v>160</v>
      </c>
      <c r="E13" s="3">
        <v>0.29509999999999997</v>
      </c>
      <c r="F13" s="3">
        <v>0.29770000000000002</v>
      </c>
      <c r="G13" s="3">
        <v>0.51580000000000004</v>
      </c>
      <c r="H13" s="1">
        <f t="shared" si="0"/>
        <v>0.36953333333333332</v>
      </c>
    </row>
    <row r="14" spans="1:14" x14ac:dyDescent="0.3">
      <c r="A14" t="s">
        <v>77</v>
      </c>
      <c r="B14">
        <v>15</v>
      </c>
      <c r="C14" t="s">
        <v>154</v>
      </c>
      <c r="D14" t="s">
        <v>160</v>
      </c>
      <c r="E14" s="3">
        <v>0.87470000000000003</v>
      </c>
      <c r="F14" s="3">
        <v>0.68710000000000004</v>
      </c>
      <c r="G14" s="3">
        <v>0.66420000000000001</v>
      </c>
      <c r="H14" s="1">
        <f t="shared" si="0"/>
        <v>0.74199999999999999</v>
      </c>
    </row>
    <row r="15" spans="1:14" x14ac:dyDescent="0.3">
      <c r="A15" t="s">
        <v>72</v>
      </c>
      <c r="B15">
        <v>15</v>
      </c>
      <c r="C15" t="s">
        <v>154</v>
      </c>
      <c r="D15" t="s">
        <v>160</v>
      </c>
      <c r="E15" s="3">
        <v>0.85050000000000003</v>
      </c>
      <c r="F15" s="3">
        <v>0.83160000000000001</v>
      </c>
      <c r="G15" s="3">
        <v>0.74209999999999998</v>
      </c>
      <c r="H15" s="1">
        <f t="shared" si="0"/>
        <v>0.8080666666666666</v>
      </c>
    </row>
    <row r="16" spans="1:14" x14ac:dyDescent="0.3">
      <c r="A16" t="s">
        <v>70</v>
      </c>
      <c r="B16">
        <v>15</v>
      </c>
      <c r="C16" t="s">
        <v>154</v>
      </c>
      <c r="D16" t="s">
        <v>160</v>
      </c>
      <c r="E16" s="3">
        <v>0.70989999999999998</v>
      </c>
      <c r="F16" s="3">
        <v>0.89800000000000002</v>
      </c>
      <c r="G16" s="3">
        <v>0.65959999999999996</v>
      </c>
      <c r="H16" s="1">
        <f t="shared" si="0"/>
        <v>0.75583333333333336</v>
      </c>
    </row>
    <row r="17" spans="1:8" x14ac:dyDescent="0.3">
      <c r="A17" t="s">
        <v>155</v>
      </c>
      <c r="B17">
        <v>14</v>
      </c>
      <c r="C17" t="s">
        <v>154</v>
      </c>
      <c r="D17" t="s">
        <v>160</v>
      </c>
      <c r="E17" s="3">
        <v>0.86199999999999999</v>
      </c>
      <c r="F17" s="3">
        <v>0.86350000000000005</v>
      </c>
      <c r="G17" s="3">
        <v>0.6411</v>
      </c>
      <c r="H17" s="1">
        <f t="shared" si="0"/>
        <v>0.78886666666666672</v>
      </c>
    </row>
    <row r="18" spans="1:8" x14ac:dyDescent="0.3">
      <c r="A18" t="s">
        <v>163</v>
      </c>
      <c r="B18">
        <v>14</v>
      </c>
      <c r="C18" t="s">
        <v>145</v>
      </c>
      <c r="D18" t="s">
        <v>160</v>
      </c>
      <c r="E18" s="3">
        <v>0.16889999999999999</v>
      </c>
      <c r="F18" s="3">
        <v>0.59750000000000003</v>
      </c>
      <c r="G18" s="3">
        <v>0.21229999999999999</v>
      </c>
      <c r="H18" s="1">
        <f t="shared" si="0"/>
        <v>0.32623333333333332</v>
      </c>
    </row>
    <row r="19" spans="1:8" x14ac:dyDescent="0.3">
      <c r="A19" t="s">
        <v>156</v>
      </c>
      <c r="B19">
        <v>14</v>
      </c>
      <c r="C19" t="s">
        <v>154</v>
      </c>
      <c r="D19" t="s">
        <v>160</v>
      </c>
      <c r="E19" s="3">
        <v>0.81910000000000005</v>
      </c>
      <c r="F19" s="3">
        <v>0.76339999999999997</v>
      </c>
      <c r="G19" s="3">
        <v>0.53949999999999998</v>
      </c>
      <c r="H19" s="1">
        <f t="shared" si="0"/>
        <v>0.70733333333333326</v>
      </c>
    </row>
    <row r="20" spans="1:8" x14ac:dyDescent="0.3">
      <c r="A20" t="s">
        <v>106</v>
      </c>
      <c r="B20">
        <v>13</v>
      </c>
      <c r="C20" t="s">
        <v>154</v>
      </c>
      <c r="D20" t="s">
        <v>160</v>
      </c>
      <c r="E20" s="3">
        <v>0.18360000000000001</v>
      </c>
      <c r="F20" s="3">
        <v>2.3699999999999999E-2</v>
      </c>
      <c r="G20" s="3">
        <v>0.19789999999999999</v>
      </c>
      <c r="H20" s="1">
        <f t="shared" si="0"/>
        <v>0.13506666666666667</v>
      </c>
    </row>
    <row r="21" spans="1:8" x14ac:dyDescent="0.3">
      <c r="A21" t="s">
        <v>173</v>
      </c>
      <c r="B21">
        <v>13</v>
      </c>
      <c r="C21" t="s">
        <v>154</v>
      </c>
      <c r="D21" t="s">
        <v>160</v>
      </c>
      <c r="E21" s="3">
        <v>0.67330000000000001</v>
      </c>
      <c r="F21" s="3">
        <v>0.67310000000000003</v>
      </c>
      <c r="G21" s="3">
        <v>0.79869999999999997</v>
      </c>
      <c r="H21" s="1">
        <f t="shared" si="0"/>
        <v>0.71503333333333341</v>
      </c>
    </row>
    <row r="22" spans="1:8" x14ac:dyDescent="0.3">
      <c r="A22" t="s">
        <v>174</v>
      </c>
      <c r="B22">
        <v>13</v>
      </c>
      <c r="C22" t="s">
        <v>154</v>
      </c>
      <c r="D22" t="s">
        <v>160</v>
      </c>
      <c r="E22" s="3">
        <v>0.80820000000000003</v>
      </c>
      <c r="F22" s="3">
        <v>0.81410000000000005</v>
      </c>
      <c r="G22" s="3">
        <v>0.61280000000000001</v>
      </c>
      <c r="H22" s="1">
        <f t="shared" si="0"/>
        <v>0.74503333333333333</v>
      </c>
    </row>
    <row r="23" spans="1:8" x14ac:dyDescent="0.3">
      <c r="A23" t="s">
        <v>175</v>
      </c>
      <c r="B23">
        <v>13</v>
      </c>
      <c r="C23" t="s">
        <v>154</v>
      </c>
      <c r="D23" t="s">
        <v>160</v>
      </c>
      <c r="E23" s="3">
        <v>0.90839999999999999</v>
      </c>
      <c r="F23" s="3">
        <v>0.90380000000000005</v>
      </c>
      <c r="G23" s="3">
        <v>0.48830000000000001</v>
      </c>
      <c r="H23" s="1">
        <f t="shared" si="0"/>
        <v>0.76683333333333337</v>
      </c>
    </row>
    <row r="24" spans="1:8" x14ac:dyDescent="0.3">
      <c r="A24" t="s">
        <v>135</v>
      </c>
      <c r="B24">
        <v>13</v>
      </c>
      <c r="C24" t="s">
        <v>149</v>
      </c>
      <c r="D24" t="s">
        <v>160</v>
      </c>
      <c r="E24" s="3">
        <v>0.23849999999999999</v>
      </c>
      <c r="F24" s="3">
        <v>0.83599999999999997</v>
      </c>
      <c r="G24" s="3">
        <v>0.30559999999999998</v>
      </c>
      <c r="H24" s="1">
        <f t="shared" si="0"/>
        <v>0.46003333333333335</v>
      </c>
    </row>
    <row r="25" spans="1:8" x14ac:dyDescent="0.3">
      <c r="A25" t="s">
        <v>132</v>
      </c>
      <c r="B25">
        <v>12</v>
      </c>
      <c r="C25" t="s">
        <v>149</v>
      </c>
      <c r="D25" t="s">
        <v>160</v>
      </c>
      <c r="E25" s="3">
        <v>0.51390000000000002</v>
      </c>
      <c r="F25" s="3">
        <v>0.63819999999999999</v>
      </c>
      <c r="G25" s="3">
        <v>0.54530000000000001</v>
      </c>
      <c r="H25" s="1">
        <f t="shared" si="0"/>
        <v>0.56579999999999997</v>
      </c>
    </row>
    <row r="26" spans="1:8" x14ac:dyDescent="0.3">
      <c r="A26" t="s">
        <v>164</v>
      </c>
      <c r="B26">
        <v>12</v>
      </c>
      <c r="C26" t="s">
        <v>154</v>
      </c>
      <c r="D26" t="s">
        <v>160</v>
      </c>
      <c r="E26" s="3">
        <v>0.61499999999999999</v>
      </c>
      <c r="F26" s="3">
        <v>0.32600000000000001</v>
      </c>
      <c r="G26" s="3">
        <v>1.49E-2</v>
      </c>
      <c r="H26" s="1">
        <f t="shared" si="0"/>
        <v>0.31863333333333338</v>
      </c>
    </row>
    <row r="27" spans="1:8" x14ac:dyDescent="0.3">
      <c r="A27" t="s">
        <v>176</v>
      </c>
      <c r="B27">
        <v>12</v>
      </c>
      <c r="C27" t="s">
        <v>154</v>
      </c>
      <c r="D27" t="s">
        <v>160</v>
      </c>
      <c r="E27" s="3">
        <v>0.93020000000000003</v>
      </c>
      <c r="F27" s="3">
        <v>0.92269999999999996</v>
      </c>
      <c r="G27" s="3">
        <v>0.63319999999999999</v>
      </c>
      <c r="H27" s="1">
        <f t="shared" si="0"/>
        <v>0.82869999999999999</v>
      </c>
    </row>
    <row r="28" spans="1:8" x14ac:dyDescent="0.3">
      <c r="A28" t="s">
        <v>117</v>
      </c>
      <c r="B28">
        <v>11</v>
      </c>
      <c r="C28" t="s">
        <v>149</v>
      </c>
      <c r="D28" t="s">
        <v>160</v>
      </c>
      <c r="E28" s="3">
        <v>0.76929999999999998</v>
      </c>
      <c r="F28" s="3">
        <v>0.61409999999999998</v>
      </c>
      <c r="G28" s="3">
        <v>0.2717</v>
      </c>
      <c r="H28" s="1">
        <f t="shared" si="0"/>
        <v>0.55169999999999997</v>
      </c>
    </row>
    <row r="29" spans="1:8" x14ac:dyDescent="0.3">
      <c r="A29" t="s">
        <v>27</v>
      </c>
      <c r="B29">
        <v>11</v>
      </c>
      <c r="C29" t="s">
        <v>145</v>
      </c>
      <c r="D29" t="s">
        <v>160</v>
      </c>
      <c r="E29" s="3">
        <v>0.65659999999999996</v>
      </c>
      <c r="F29" s="3">
        <v>0.33579999999999999</v>
      </c>
      <c r="G29" s="3">
        <v>0.1988</v>
      </c>
      <c r="H29" s="1">
        <f t="shared" si="0"/>
        <v>0.39706666666666668</v>
      </c>
    </row>
    <row r="30" spans="1:8" x14ac:dyDescent="0.3">
      <c r="A30" t="s">
        <v>61</v>
      </c>
      <c r="B30">
        <v>10</v>
      </c>
      <c r="C30" t="s">
        <v>154</v>
      </c>
      <c r="D30" t="s">
        <v>160</v>
      </c>
      <c r="E30" s="3">
        <v>0.78720000000000001</v>
      </c>
      <c r="F30" s="3">
        <v>0.79049999999999998</v>
      </c>
      <c r="G30" s="3">
        <v>0.5544</v>
      </c>
      <c r="H30" s="1">
        <f t="shared" si="0"/>
        <v>0.71070000000000011</v>
      </c>
    </row>
    <row r="31" spans="1:8" x14ac:dyDescent="0.3">
      <c r="A31" t="s">
        <v>177</v>
      </c>
      <c r="B31">
        <v>10</v>
      </c>
      <c r="C31" t="s">
        <v>154</v>
      </c>
      <c r="D31" t="s">
        <v>160</v>
      </c>
      <c r="E31" s="3">
        <v>0.73770000000000002</v>
      </c>
      <c r="F31" s="3">
        <v>0.7228</v>
      </c>
      <c r="G31" s="3">
        <v>0.57979999999999998</v>
      </c>
      <c r="H31" s="1">
        <f t="shared" si="0"/>
        <v>0.68010000000000004</v>
      </c>
    </row>
    <row r="32" spans="1:8" x14ac:dyDescent="0.3">
      <c r="A32" t="s">
        <v>85</v>
      </c>
      <c r="B32">
        <v>10</v>
      </c>
      <c r="C32" t="s">
        <v>154</v>
      </c>
      <c r="D32" t="s">
        <v>160</v>
      </c>
      <c r="E32" s="3">
        <v>0.72350000000000003</v>
      </c>
      <c r="F32" s="3">
        <v>0.80730000000000002</v>
      </c>
      <c r="G32" s="3">
        <v>0.62490000000000001</v>
      </c>
      <c r="H32" s="1">
        <f t="shared" si="0"/>
        <v>0.7185666666666668</v>
      </c>
    </row>
    <row r="33" spans="1:8" x14ac:dyDescent="0.3">
      <c r="A33" t="s">
        <v>17</v>
      </c>
      <c r="B33">
        <v>10</v>
      </c>
      <c r="C33" t="s">
        <v>147</v>
      </c>
      <c r="D33" t="s">
        <v>160</v>
      </c>
      <c r="E33" s="3">
        <v>0.1867</v>
      </c>
      <c r="F33" s="3">
        <v>5.5300000000000002E-2</v>
      </c>
      <c r="G33" s="3">
        <v>0.23569999999999999</v>
      </c>
      <c r="H33" s="1">
        <f t="shared" si="0"/>
        <v>0.15923333333333334</v>
      </c>
    </row>
    <row r="34" spans="1:8" x14ac:dyDescent="0.3">
      <c r="A34" t="s">
        <v>165</v>
      </c>
      <c r="B34">
        <v>10</v>
      </c>
      <c r="C34" t="s">
        <v>154</v>
      </c>
      <c r="D34" t="s">
        <v>160</v>
      </c>
      <c r="E34" s="3">
        <v>0.255</v>
      </c>
      <c r="F34" s="3">
        <v>0.25430000000000003</v>
      </c>
      <c r="G34" s="3">
        <v>0.72109999999999996</v>
      </c>
      <c r="H34" s="1">
        <f t="shared" si="0"/>
        <v>0.41013333333333329</v>
      </c>
    </row>
    <row r="35" spans="1:8" x14ac:dyDescent="0.3">
      <c r="A35" t="s">
        <v>94</v>
      </c>
      <c r="B35">
        <v>10</v>
      </c>
      <c r="C35" t="s">
        <v>154</v>
      </c>
      <c r="D35" t="s">
        <v>160</v>
      </c>
      <c r="E35" s="3">
        <v>0.87909999999999999</v>
      </c>
      <c r="F35" s="3">
        <v>2.0400000000000001E-2</v>
      </c>
      <c r="G35" s="3">
        <v>0.51910000000000001</v>
      </c>
      <c r="H35" s="1">
        <f t="shared" si="0"/>
        <v>0.47286666666666671</v>
      </c>
    </row>
    <row r="36" spans="1:8" x14ac:dyDescent="0.3">
      <c r="A36" t="s">
        <v>166</v>
      </c>
      <c r="B36">
        <v>10</v>
      </c>
      <c r="C36" t="s">
        <v>154</v>
      </c>
      <c r="D36" t="s">
        <v>160</v>
      </c>
      <c r="E36" s="3">
        <v>0.69059999999999999</v>
      </c>
      <c r="F36" s="3">
        <v>0.83879999999999999</v>
      </c>
      <c r="G36" s="3">
        <v>0.182</v>
      </c>
      <c r="H36" s="1">
        <f t="shared" si="0"/>
        <v>0.57046666666666657</v>
      </c>
    </row>
    <row r="37" spans="1:8" x14ac:dyDescent="0.3">
      <c r="A37" t="s">
        <v>168</v>
      </c>
      <c r="B37">
        <v>10</v>
      </c>
      <c r="C37" t="s">
        <v>145</v>
      </c>
      <c r="D37" t="s">
        <v>160</v>
      </c>
      <c r="E37" s="3">
        <v>0.73319999999999996</v>
      </c>
      <c r="F37" s="3">
        <v>0.33100000000000002</v>
      </c>
      <c r="G37" s="3">
        <v>0.79100000000000004</v>
      </c>
      <c r="H37" s="1">
        <f t="shared" si="0"/>
        <v>0.61839999999999995</v>
      </c>
    </row>
    <row r="38" spans="1:8" x14ac:dyDescent="0.3">
      <c r="E38" s="3"/>
      <c r="F38" s="3"/>
      <c r="G38" s="3"/>
      <c r="H38" s="1"/>
    </row>
    <row r="39" spans="1:8" x14ac:dyDescent="0.3">
      <c r="A39" t="s">
        <v>188</v>
      </c>
      <c r="B39">
        <v>0</v>
      </c>
      <c r="C39" t="s">
        <v>184</v>
      </c>
      <c r="D39" t="s">
        <v>186</v>
      </c>
      <c r="E39" s="4">
        <v>1.1900000000000001E-2</v>
      </c>
      <c r="F39" s="4">
        <v>1.78E-2</v>
      </c>
      <c r="G39" s="4">
        <v>0.54059999999999997</v>
      </c>
      <c r="H39" s="1">
        <f t="shared" si="0"/>
        <v>0.19009999999999996</v>
      </c>
    </row>
    <row r="40" spans="1:8" x14ac:dyDescent="0.3">
      <c r="A40" t="s">
        <v>192</v>
      </c>
      <c r="B40">
        <v>0</v>
      </c>
      <c r="C40" t="s">
        <v>184</v>
      </c>
      <c r="D40" t="s">
        <v>186</v>
      </c>
      <c r="E40" s="4">
        <v>3.9199999999999999E-2</v>
      </c>
      <c r="F40" s="4">
        <v>2.8E-3</v>
      </c>
      <c r="G40" s="4">
        <v>0.48909999999999998</v>
      </c>
      <c r="H40" s="1">
        <f t="shared" si="0"/>
        <v>0.17703333333333335</v>
      </c>
    </row>
    <row r="41" spans="1:8" x14ac:dyDescent="0.3">
      <c r="A41" t="s">
        <v>189</v>
      </c>
      <c r="B41">
        <v>0</v>
      </c>
      <c r="C41" t="s">
        <v>184</v>
      </c>
      <c r="D41" t="s">
        <v>186</v>
      </c>
      <c r="E41" s="4">
        <v>0.18</v>
      </c>
      <c r="F41" s="4">
        <v>9.4899999999999998E-2</v>
      </c>
      <c r="G41" s="4">
        <v>0.127</v>
      </c>
      <c r="H41" s="1">
        <f t="shared" si="0"/>
        <v>0.13396666666666665</v>
      </c>
    </row>
    <row r="42" spans="1:8" x14ac:dyDescent="0.3">
      <c r="A42" t="s">
        <v>193</v>
      </c>
      <c r="B42">
        <v>0</v>
      </c>
      <c r="C42" t="s">
        <v>184</v>
      </c>
      <c r="D42" t="s">
        <v>187</v>
      </c>
      <c r="E42" s="4">
        <v>0.38569999999999999</v>
      </c>
      <c r="F42" s="4">
        <v>0.38350000000000001</v>
      </c>
      <c r="G42" s="4">
        <v>0.65610000000000002</v>
      </c>
      <c r="H42" s="1">
        <f t="shared" si="0"/>
        <v>0.47510000000000002</v>
      </c>
    </row>
    <row r="43" spans="1:8" x14ac:dyDescent="0.3">
      <c r="A43" t="s">
        <v>194</v>
      </c>
      <c r="B43">
        <v>0</v>
      </c>
      <c r="C43" t="s">
        <v>190</v>
      </c>
      <c r="D43" t="s">
        <v>187</v>
      </c>
      <c r="E43" s="4">
        <v>9.2899999999999996E-2</v>
      </c>
      <c r="F43" s="4">
        <v>0.33489999999999998</v>
      </c>
      <c r="G43" s="4">
        <v>0.82110000000000005</v>
      </c>
      <c r="H43" s="1">
        <f t="shared" si="0"/>
        <v>0.41629999999999995</v>
      </c>
    </row>
    <row r="44" spans="1:8" x14ac:dyDescent="0.3">
      <c r="A44" t="s">
        <v>191</v>
      </c>
      <c r="B44">
        <v>0</v>
      </c>
      <c r="C44" t="s">
        <v>190</v>
      </c>
      <c r="D44" t="s">
        <v>187</v>
      </c>
      <c r="E44" s="4">
        <v>0.39689999999999998</v>
      </c>
      <c r="F44" s="4">
        <v>0.16569999999999999</v>
      </c>
      <c r="G44" s="4">
        <v>0.81100000000000005</v>
      </c>
      <c r="H44" s="1">
        <f t="shared" si="0"/>
        <v>0.4578666666666667</v>
      </c>
    </row>
    <row r="45" spans="1:8" x14ac:dyDescent="0.3">
      <c r="A45" t="s">
        <v>195</v>
      </c>
      <c r="B45">
        <v>0</v>
      </c>
      <c r="C45" t="s">
        <v>184</v>
      </c>
      <c r="D45" t="s">
        <v>187</v>
      </c>
      <c r="E45" s="4">
        <v>6.2E-2</v>
      </c>
      <c r="F45" s="4">
        <v>0.21279999999999999</v>
      </c>
      <c r="G45" s="4">
        <v>0.41909999999999997</v>
      </c>
      <c r="H45" s="1">
        <f t="shared" si="0"/>
        <v>0.23129999999999998</v>
      </c>
    </row>
    <row r="46" spans="1:8" x14ac:dyDescent="0.3">
      <c r="A46" t="s">
        <v>196</v>
      </c>
      <c r="B46">
        <v>0</v>
      </c>
      <c r="C46" t="s">
        <v>185</v>
      </c>
      <c r="D46" t="s">
        <v>187</v>
      </c>
      <c r="E46" s="4">
        <v>0.1206</v>
      </c>
      <c r="F46" s="4">
        <v>3.1199999999999999E-2</v>
      </c>
      <c r="G46" s="4">
        <v>0.155</v>
      </c>
      <c r="H46" s="1">
        <f t="shared" si="0"/>
        <v>0.10226666666666666</v>
      </c>
    </row>
    <row r="47" spans="1:8" x14ac:dyDescent="0.3">
      <c r="A47" t="s">
        <v>197</v>
      </c>
      <c r="B47">
        <v>0</v>
      </c>
      <c r="C47" t="s">
        <v>185</v>
      </c>
      <c r="D47" t="s">
        <v>187</v>
      </c>
      <c r="E47" s="4">
        <v>4.1399999999999999E-2</v>
      </c>
      <c r="F47" s="4">
        <v>9.0700000000000003E-2</v>
      </c>
      <c r="G47" s="4">
        <v>0.12230000000000001</v>
      </c>
      <c r="H47" s="1">
        <f t="shared" si="0"/>
        <v>8.48E-2</v>
      </c>
    </row>
  </sheetData>
  <sortState xmlns:xlrd2="http://schemas.microsoft.com/office/spreadsheetml/2017/richdata2" ref="I2:J6">
    <sortCondition descending="1" ref="J2:J6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51AC-0679-447F-BA1C-1641F96C5F3E}">
  <dimension ref="A1:BR38"/>
  <sheetViews>
    <sheetView topLeftCell="BM7" workbookViewId="0">
      <selection activeCell="BO36" sqref="BO36"/>
    </sheetView>
  </sheetViews>
  <sheetFormatPr defaultRowHeight="16.5" x14ac:dyDescent="0.3"/>
  <cols>
    <col min="1" max="1" width="21.125" customWidth="1"/>
    <col min="4" max="4" width="25.625" customWidth="1"/>
    <col min="5" max="5" width="22.375" customWidth="1"/>
    <col min="6" max="6" width="16.75" customWidth="1"/>
    <col min="8" max="8" width="17.625" customWidth="1"/>
    <col min="9" max="9" width="31.375" customWidth="1"/>
    <col min="10" max="10" width="19.875" customWidth="1"/>
    <col min="11" max="11" width="18" customWidth="1"/>
    <col min="67" max="67" width="23.75" bestFit="1" customWidth="1"/>
    <col min="68" max="68" width="15.375" bestFit="1" customWidth="1"/>
    <col min="69" max="69" width="25.75" customWidth="1"/>
    <col min="70" max="70" width="32.375" customWidth="1"/>
  </cols>
  <sheetData>
    <row r="1" spans="1:70" x14ac:dyDescent="0.3">
      <c r="A1" t="s">
        <v>140</v>
      </c>
      <c r="B1" t="s">
        <v>142</v>
      </c>
      <c r="D1" s="2" t="s">
        <v>274</v>
      </c>
      <c r="E1" s="2"/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217</v>
      </c>
      <c r="S1" s="2" t="s">
        <v>218</v>
      </c>
      <c r="T1" s="2" t="s">
        <v>219</v>
      </c>
      <c r="U1" s="2" t="s">
        <v>220</v>
      </c>
      <c r="V1" s="2" t="s">
        <v>221</v>
      </c>
      <c r="W1" s="2" t="s">
        <v>222</v>
      </c>
      <c r="X1" s="2" t="s">
        <v>223</v>
      </c>
      <c r="Y1" s="2" t="s">
        <v>224</v>
      </c>
      <c r="Z1" s="2" t="s">
        <v>225</v>
      </c>
      <c r="AA1" s="2" t="s">
        <v>226</v>
      </c>
      <c r="AB1" s="2" t="s">
        <v>227</v>
      </c>
      <c r="AC1" s="2" t="s">
        <v>228</v>
      </c>
      <c r="AD1" s="2" t="s">
        <v>229</v>
      </c>
      <c r="AE1" s="2" t="s">
        <v>230</v>
      </c>
      <c r="AF1" s="2" t="s">
        <v>231</v>
      </c>
      <c r="AG1" s="2" t="s">
        <v>232</v>
      </c>
      <c r="AH1" s="2" t="s">
        <v>233</v>
      </c>
      <c r="AI1" s="2" t="s">
        <v>234</v>
      </c>
      <c r="AJ1" s="2" t="s">
        <v>235</v>
      </c>
      <c r="AK1" s="2" t="s">
        <v>236</v>
      </c>
      <c r="AL1" s="2" t="s">
        <v>237</v>
      </c>
      <c r="AM1" s="2" t="s">
        <v>238</v>
      </c>
      <c r="AN1" s="2" t="s">
        <v>239</v>
      </c>
      <c r="AO1" s="2" t="s">
        <v>240</v>
      </c>
      <c r="AP1" s="2" t="s">
        <v>241</v>
      </c>
      <c r="AQ1" s="2" t="s">
        <v>242</v>
      </c>
      <c r="AR1" s="2" t="s">
        <v>243</v>
      </c>
      <c r="AS1" s="2" t="s">
        <v>244</v>
      </c>
      <c r="AT1" s="2" t="s">
        <v>245</v>
      </c>
      <c r="AU1" s="2" t="s">
        <v>246</v>
      </c>
      <c r="AV1" s="2" t="s">
        <v>247</v>
      </c>
      <c r="AW1" s="2" t="s">
        <v>248</v>
      </c>
      <c r="AX1" s="2" t="s">
        <v>249</v>
      </c>
      <c r="AY1" s="2" t="s">
        <v>250</v>
      </c>
      <c r="AZ1" s="2" t="s">
        <v>251</v>
      </c>
      <c r="BA1" s="2" t="s">
        <v>252</v>
      </c>
      <c r="BB1" s="2" t="s">
        <v>253</v>
      </c>
      <c r="BC1" s="2" t="s">
        <v>254</v>
      </c>
      <c r="BD1" s="2" t="s">
        <v>255</v>
      </c>
      <c r="BE1" s="2" t="s">
        <v>256</v>
      </c>
      <c r="BF1" s="2" t="s">
        <v>257</v>
      </c>
      <c r="BG1" s="2" t="s">
        <v>258</v>
      </c>
      <c r="BH1" s="2" t="s">
        <v>259</v>
      </c>
      <c r="BI1" s="2" t="s">
        <v>260</v>
      </c>
      <c r="BJ1" s="2" t="s">
        <v>261</v>
      </c>
      <c r="BK1" s="2" t="s">
        <v>262</v>
      </c>
      <c r="BL1" s="2" t="s">
        <v>263</v>
      </c>
      <c r="BM1" s="2" t="s">
        <v>264</v>
      </c>
      <c r="BN1" s="2" t="s">
        <v>265</v>
      </c>
      <c r="BO1" s="2" t="s">
        <v>282</v>
      </c>
      <c r="BP1" s="2" t="s">
        <v>273</v>
      </c>
      <c r="BQ1" s="2" t="s">
        <v>275</v>
      </c>
      <c r="BR1" s="2" t="s">
        <v>276</v>
      </c>
    </row>
    <row r="2" spans="1:70" x14ac:dyDescent="0.3">
      <c r="A2" t="s">
        <v>158</v>
      </c>
      <c r="B2">
        <v>24</v>
      </c>
      <c r="E2" s="2"/>
      <c r="F2" s="2">
        <v>5.42784287621933</v>
      </c>
      <c r="G2" s="2">
        <v>-0.85202152190333891</v>
      </c>
      <c r="H2" s="2">
        <v>-5.3081968253912635</v>
      </c>
      <c r="I2" s="2">
        <v>10.130297661543068</v>
      </c>
      <c r="J2" s="2">
        <v>10.569433337639396</v>
      </c>
      <c r="K2" s="2">
        <v>-0.65972617062982408</v>
      </c>
      <c r="L2" s="2">
        <v>3.1919966233917734</v>
      </c>
      <c r="M2" s="2">
        <v>4.822500779324244</v>
      </c>
      <c r="N2" s="2">
        <v>9.6795260107832632</v>
      </c>
      <c r="O2" s="2">
        <v>3.0456433191711483</v>
      </c>
      <c r="P2" s="2">
        <v>5.6581310818492483</v>
      </c>
      <c r="Q2" s="2">
        <v>1.6284165182593853</v>
      </c>
      <c r="R2" s="2">
        <v>2.8117540384903492</v>
      </c>
      <c r="S2" s="2">
        <v>5.5338043957736005</v>
      </c>
      <c r="T2" s="2">
        <v>-2.8412103711090708E-2</v>
      </c>
      <c r="U2" s="2">
        <v>-2.0182515168339421</v>
      </c>
      <c r="V2" s="2">
        <v>6.9341477565334202</v>
      </c>
      <c r="W2" s="2">
        <v>-4.5061248020135878</v>
      </c>
      <c r="X2" s="2">
        <v>10.22276346386812</v>
      </c>
      <c r="Y2" s="2">
        <v>1.5187839499017883</v>
      </c>
      <c r="Z2" s="2">
        <v>-5.1897891413559307</v>
      </c>
      <c r="AA2" s="2">
        <v>-0.73565915910361923</v>
      </c>
      <c r="AB2" s="2">
        <v>4.3490932792675636</v>
      </c>
      <c r="AC2" s="2">
        <v>1.5707387018202326</v>
      </c>
      <c r="AD2" s="2">
        <v>-5.1890243534390379</v>
      </c>
      <c r="AE2" s="2">
        <v>6.1533770627569311</v>
      </c>
      <c r="AF2" s="2">
        <v>2.7048688277055817</v>
      </c>
      <c r="AG2" s="2">
        <v>-1.0899333413379111</v>
      </c>
      <c r="AH2" s="2">
        <v>-7.1569496559795311</v>
      </c>
      <c r="AI2" s="2">
        <v>-2.4672137781047212</v>
      </c>
      <c r="AJ2" s="2">
        <v>9.1331105673896076</v>
      </c>
      <c r="AK2" s="2">
        <v>7.9372915564307647</v>
      </c>
      <c r="AL2" s="2">
        <v>8.2069790722122775</v>
      </c>
      <c r="AM2" s="2">
        <v>5.8362007036852646</v>
      </c>
      <c r="AN2" s="2">
        <v>-2.8452096105707909</v>
      </c>
      <c r="AO2" s="2">
        <v>5.5266898271523388</v>
      </c>
      <c r="AP2" s="2">
        <v>8.1110467707457019</v>
      </c>
      <c r="AQ2" s="2">
        <v>3.8501788515622763</v>
      </c>
      <c r="AR2" s="2">
        <v>-3.3854570406326872</v>
      </c>
      <c r="AS2" s="2">
        <v>-0.78899893905690988</v>
      </c>
      <c r="AT2" s="2">
        <v>-4.4088396825855654</v>
      </c>
      <c r="AU2" s="2">
        <v>-10.894484828590279</v>
      </c>
      <c r="AV2" s="2">
        <v>8.8370407957692407</v>
      </c>
      <c r="AW2" s="2">
        <v>9.0295733006815198</v>
      </c>
      <c r="AX2" s="2">
        <v>8.8516599201343666</v>
      </c>
      <c r="AY2" s="2">
        <v>8.0471515004302745</v>
      </c>
      <c r="AZ2" s="2">
        <v>9.0076508750475739</v>
      </c>
      <c r="BA2" s="2">
        <v>4.057233103464057</v>
      </c>
      <c r="BB2" s="2">
        <v>-5.9185250763494679</v>
      </c>
      <c r="BC2" s="2">
        <v>10.125398156100232</v>
      </c>
      <c r="BD2" s="2">
        <v>6.003951692805785</v>
      </c>
      <c r="BE2" s="2">
        <v>-1.0264204544320989</v>
      </c>
      <c r="BF2" s="2">
        <v>2.4053237807943617</v>
      </c>
      <c r="BG2" s="2">
        <v>-2.5126153208139357</v>
      </c>
      <c r="BH2" s="2">
        <v>2.7311598282894352</v>
      </c>
      <c r="BI2" s="2">
        <v>-2.0803278437781074</v>
      </c>
      <c r="BJ2" s="2">
        <v>2.8185029777591808</v>
      </c>
      <c r="BK2" s="2">
        <v>-2.6173964628203805</v>
      </c>
      <c r="BL2" s="2">
        <v>-2.0259342366392019</v>
      </c>
      <c r="BM2" s="2">
        <v>-9.895268963686874</v>
      </c>
      <c r="BN2" s="2">
        <v>10.263760927888654</v>
      </c>
      <c r="BO2">
        <f t="shared" ref="BO2:BO25" si="0">COUNTIF(E2:BN2, "&lt;0")</f>
        <v>24</v>
      </c>
      <c r="BP2">
        <f>AVERAGE(BO2:BO25)</f>
        <v>12</v>
      </c>
      <c r="BQ2">
        <f>AVERAGE(F2:BN2)</f>
        <v>2.3464302141455948</v>
      </c>
      <c r="BR2">
        <f xml:space="preserve"> AVERAGE(BQ2:BQ25)</f>
        <v>3.4806216592685977</v>
      </c>
    </row>
    <row r="3" spans="1:70" x14ac:dyDescent="0.3">
      <c r="A3" t="s">
        <v>177</v>
      </c>
      <c r="B3">
        <v>10</v>
      </c>
      <c r="E3" s="2"/>
      <c r="F3" s="2">
        <v>4.0439279775492452</v>
      </c>
      <c r="G3" s="2">
        <v>6.128798780245063</v>
      </c>
      <c r="H3" s="2">
        <v>-1.2680163726918892</v>
      </c>
      <c r="I3" s="2">
        <v>2.2828192237583664</v>
      </c>
      <c r="J3" s="2">
        <v>3.7645453806312901</v>
      </c>
      <c r="K3" s="2">
        <v>0.53761308366071603</v>
      </c>
      <c r="L3" s="2">
        <v>8.8233149748536732</v>
      </c>
      <c r="M3" s="2">
        <v>3.0707739378289745</v>
      </c>
      <c r="N3" s="2">
        <v>2.0260810405269751</v>
      </c>
      <c r="O3" s="2">
        <v>0.11701961067960553</v>
      </c>
      <c r="P3" s="2">
        <v>1.4133398815318969</v>
      </c>
      <c r="Q3" s="2">
        <v>2.3114987415627724</v>
      </c>
      <c r="R3" s="2">
        <v>0.44932740448064123</v>
      </c>
      <c r="S3" s="2">
        <v>8.2864264803637724</v>
      </c>
      <c r="T3" s="2">
        <v>2.998382897073455</v>
      </c>
      <c r="U3" s="2">
        <v>8.5348949606810294</v>
      </c>
      <c r="V3" s="2">
        <v>0.37035356366278904</v>
      </c>
      <c r="W3" s="2">
        <v>4.6078249996568417</v>
      </c>
      <c r="X3" s="2">
        <v>3.6646215120786536</v>
      </c>
      <c r="Y3" s="2">
        <v>0.79687887857922135</v>
      </c>
      <c r="Z3" s="2">
        <v>4.2553033945558241</v>
      </c>
      <c r="AA3" s="2">
        <v>9.5621966218117933</v>
      </c>
      <c r="AB3" s="2">
        <v>0.34598474020850745</v>
      </c>
      <c r="AC3" s="2">
        <v>-1.7786966877293651</v>
      </c>
      <c r="AD3" s="2">
        <v>8.5173649911232161</v>
      </c>
      <c r="AE3" s="2">
        <v>7.9553627287483977</v>
      </c>
      <c r="AF3" s="2">
        <v>-0.23633678914332279</v>
      </c>
      <c r="AG3" s="2">
        <v>5.7955929645800524</v>
      </c>
      <c r="AH3" s="2">
        <v>2.1502672717350606</v>
      </c>
      <c r="AI3" s="2">
        <v>-0.60292847758098844</v>
      </c>
      <c r="AJ3" s="2">
        <v>9.069984458774357</v>
      </c>
      <c r="AK3" s="2">
        <v>0.23271076184595074</v>
      </c>
      <c r="AL3" s="2">
        <v>3.4613849394581848</v>
      </c>
      <c r="AM3" s="2">
        <v>1.3150072721026476</v>
      </c>
      <c r="AN3" s="2">
        <v>5.7163738626962157</v>
      </c>
      <c r="AO3" s="2">
        <v>11.014743869558032</v>
      </c>
      <c r="AP3" s="2">
        <v>6.3168347348376841</v>
      </c>
      <c r="AQ3" s="2">
        <v>7.3077196349689615</v>
      </c>
      <c r="AR3" s="2">
        <v>7.3952378011193076</v>
      </c>
      <c r="AS3" s="2">
        <v>1.8884738890652528</v>
      </c>
      <c r="AT3" s="2">
        <v>6.6134057453967898</v>
      </c>
      <c r="AU3" s="2">
        <v>4.3529638298809914</v>
      </c>
      <c r="AV3" s="2">
        <v>7.8024938887035944</v>
      </c>
      <c r="AW3" s="2">
        <v>4.478452136703865</v>
      </c>
      <c r="AX3" s="2">
        <v>8.6618732284122473</v>
      </c>
      <c r="AY3" s="2">
        <v>6.2531646881747776</v>
      </c>
      <c r="AZ3" s="2">
        <v>4.1113790176151639</v>
      </c>
      <c r="BA3" s="2">
        <v>5.7999917410538728</v>
      </c>
      <c r="BB3" s="2">
        <v>2.9619508586669241</v>
      </c>
      <c r="BC3" s="2">
        <v>8.4462815770762489</v>
      </c>
      <c r="BD3" s="2">
        <v>6.6225626130669326</v>
      </c>
      <c r="BE3" s="2">
        <v>6.4526723795314638</v>
      </c>
      <c r="BF3" s="2">
        <v>5.7925848450986734</v>
      </c>
      <c r="BG3" s="2">
        <v>4.3268456145297591</v>
      </c>
      <c r="BH3" s="2">
        <v>3.9212287937935031</v>
      </c>
      <c r="BI3" s="2">
        <v>5.9579767075402401</v>
      </c>
      <c r="BJ3" s="2">
        <v>6.2034894112186834</v>
      </c>
      <c r="BK3" s="2">
        <v>6.6045690681234106</v>
      </c>
      <c r="BL3" s="2">
        <v>5.6881151494365696</v>
      </c>
      <c r="BM3" s="2">
        <v>1.9303248895725602</v>
      </c>
      <c r="BN3" s="2">
        <v>6.9063416733778524</v>
      </c>
      <c r="BO3">
        <f t="shared" si="0"/>
        <v>4</v>
      </c>
      <c r="BP3">
        <f>AVERAGE(BO27:BO37)</f>
        <v>5.7272727272727275</v>
      </c>
      <c r="BQ3">
        <f t="shared" ref="BQ3:BQ37" si="1">AVERAGE(F3:BN3)</f>
        <v>4.4677324064987376</v>
      </c>
      <c r="BR3">
        <f>AVERAGE(BQ27:BQ37)</f>
        <v>4.3099300765483273</v>
      </c>
    </row>
    <row r="4" spans="1:70" x14ac:dyDescent="0.3">
      <c r="A4" t="s">
        <v>162</v>
      </c>
      <c r="B4">
        <v>15</v>
      </c>
      <c r="F4" s="2">
        <v>-13.746135053983892</v>
      </c>
      <c r="G4" s="2">
        <v>9.0631579338656252</v>
      </c>
      <c r="H4" s="2">
        <v>4.1354074218557457</v>
      </c>
      <c r="I4" s="2">
        <v>6.2730379008706194</v>
      </c>
      <c r="J4" s="2">
        <v>3.967225609280149</v>
      </c>
      <c r="K4" s="2">
        <v>4.6129928955768378</v>
      </c>
      <c r="L4" s="2">
        <v>13.821518602087423</v>
      </c>
      <c r="M4" s="2">
        <v>-0.29788367347217104</v>
      </c>
      <c r="N4" s="2">
        <v>-1.4595411424562172</v>
      </c>
      <c r="O4" s="2">
        <v>21.325670732865447</v>
      </c>
      <c r="P4" s="2">
        <v>2.7468287121383099</v>
      </c>
      <c r="Q4" s="2">
        <v>-6.4039649240787497</v>
      </c>
      <c r="R4" s="2">
        <v>6.8890507189633325</v>
      </c>
      <c r="S4" s="2">
        <v>-0.72683956274633488</v>
      </c>
      <c r="T4" s="2">
        <v>0.69792023621519661</v>
      </c>
      <c r="U4" s="2">
        <v>7.9426609761413971</v>
      </c>
      <c r="V4" s="2">
        <v>11.469453043912537</v>
      </c>
      <c r="W4" s="2">
        <v>-0.94057598840964829</v>
      </c>
      <c r="X4" s="2">
        <v>1.6649549502354262</v>
      </c>
      <c r="Y4" s="2">
        <v>0.99105572510647733</v>
      </c>
      <c r="Z4" s="2">
        <v>12.163275569828286</v>
      </c>
      <c r="AA4" s="2">
        <v>-1.053599820210124</v>
      </c>
      <c r="AB4" s="2">
        <v>3.7153269913911231</v>
      </c>
      <c r="AC4" s="2">
        <v>0.15554400495973653</v>
      </c>
      <c r="AD4" s="2">
        <v>11.783180178665404</v>
      </c>
      <c r="AE4" s="2">
        <v>3.2501804597024062</v>
      </c>
      <c r="AF4" s="2">
        <v>5.5030961195224393</v>
      </c>
      <c r="AG4" s="2">
        <v>5.031024367491213</v>
      </c>
      <c r="AH4" s="2">
        <v>1.3495022365178357</v>
      </c>
      <c r="AI4" s="2">
        <v>3.4998221361125275</v>
      </c>
      <c r="AJ4" s="2">
        <v>4.9968364479212539</v>
      </c>
      <c r="AK4" s="2">
        <v>1.0099983709962856</v>
      </c>
      <c r="AL4" s="2">
        <v>-6.2400000013904702</v>
      </c>
      <c r="AM4" s="2">
        <v>-3.829999996198282</v>
      </c>
      <c r="AN4" s="2">
        <v>-7.9200000037477167</v>
      </c>
      <c r="AO4" s="2">
        <v>-7.9999999979409324</v>
      </c>
      <c r="AP4" s="2">
        <v>-1.5899999968582819</v>
      </c>
      <c r="AQ4" s="2">
        <v>4.7499999950961325</v>
      </c>
      <c r="AR4" s="2">
        <v>-1.0099999964981521</v>
      </c>
      <c r="AS4" s="2">
        <v>-0.8568640584241507</v>
      </c>
      <c r="AT4" s="2">
        <v>2.0558071083524254</v>
      </c>
      <c r="AU4" s="2">
        <v>4.4465194122479659</v>
      </c>
      <c r="AV4" s="2">
        <v>-1.2237279602344415</v>
      </c>
      <c r="AW4" s="2">
        <v>4.8336577680945254</v>
      </c>
      <c r="AX4" s="2">
        <v>0.90000000090191179</v>
      </c>
      <c r="AY4" s="2">
        <v>5.4138071449144434</v>
      </c>
      <c r="AZ4" s="2">
        <v>3.4519524895262066</v>
      </c>
      <c r="BA4" s="2">
        <v>4.8617129950774967</v>
      </c>
      <c r="BB4" s="2">
        <v>3.8127469365215205</v>
      </c>
      <c r="BC4" s="2">
        <v>5.1241577957013646</v>
      </c>
      <c r="BD4" s="2">
        <v>4.0325999884441472</v>
      </c>
      <c r="BE4" s="2">
        <v>4.4467063311149531</v>
      </c>
      <c r="BF4" s="2">
        <v>4.9241898983468388</v>
      </c>
      <c r="BG4" s="2">
        <v>4.2406502140265729</v>
      </c>
      <c r="BH4" s="2">
        <v>-3.9000000804854977</v>
      </c>
      <c r="BI4" s="2">
        <v>-0.60000090911638893</v>
      </c>
      <c r="BJ4" s="2">
        <v>0.50000126242927934</v>
      </c>
      <c r="BK4" s="2">
        <v>1.6099354212771431</v>
      </c>
      <c r="BL4" s="2">
        <v>1.8125653240155231</v>
      </c>
      <c r="BM4" s="2">
        <v>0.32715689263838499</v>
      </c>
      <c r="BN4" s="2">
        <v>1.7952999981039284</v>
      </c>
      <c r="BO4">
        <f t="shared" si="0"/>
        <v>17</v>
      </c>
      <c r="BQ4">
        <f t="shared" si="1"/>
        <v>2.4852304287344653</v>
      </c>
    </row>
    <row r="5" spans="1:70" x14ac:dyDescent="0.3">
      <c r="A5" t="s">
        <v>155</v>
      </c>
      <c r="B5">
        <v>14</v>
      </c>
      <c r="F5" s="2">
        <v>1.3977436707753839</v>
      </c>
      <c r="G5" s="2">
        <v>5.3601161089397777</v>
      </c>
      <c r="H5" s="2">
        <v>-1.5994540152080532</v>
      </c>
      <c r="I5" s="2">
        <v>-2.5109396034681026</v>
      </c>
      <c r="J5" s="2">
        <v>0.60622778632574637</v>
      </c>
      <c r="K5" s="2">
        <v>-1.8070923919983954</v>
      </c>
      <c r="L5" s="2">
        <v>0.76720138229009649</v>
      </c>
      <c r="M5" s="2">
        <v>-0.45721886653811339</v>
      </c>
      <c r="N5" s="2">
        <v>6.8813102237921271</v>
      </c>
      <c r="O5" s="2">
        <v>1.8596564785553653</v>
      </c>
      <c r="P5" s="2">
        <v>-2.2476263724496732</v>
      </c>
      <c r="Q5" s="2">
        <v>1.149616094832723</v>
      </c>
      <c r="R5" s="2">
        <v>-8.3808830080084107</v>
      </c>
      <c r="S5" s="2">
        <v>4.9618525825386683</v>
      </c>
      <c r="T5" s="2">
        <v>9.0102673055045415</v>
      </c>
      <c r="U5" s="2">
        <v>2.98076526952687</v>
      </c>
      <c r="V5" s="2">
        <v>2.2346248491377168</v>
      </c>
      <c r="W5" s="2">
        <v>-0.46963418803200341</v>
      </c>
      <c r="X5" s="2">
        <v>-21.441087688912191</v>
      </c>
      <c r="Y5" s="2">
        <v>-6.0476707473300593</v>
      </c>
      <c r="Z5" s="2">
        <v>1.0429181025977812</v>
      </c>
      <c r="AA5" s="2">
        <v>5.3466089993691241</v>
      </c>
      <c r="AB5" s="2">
        <v>15.678717778733755</v>
      </c>
      <c r="AC5" s="2">
        <v>2.0488989108163054</v>
      </c>
      <c r="AD5" s="2">
        <v>21.792773530391969</v>
      </c>
      <c r="AE5" s="2">
        <v>-4.0816675172733596</v>
      </c>
      <c r="AF5" s="2">
        <v>-2.3888084973240353</v>
      </c>
      <c r="AG5" s="2">
        <v>15.482359070013274</v>
      </c>
      <c r="AH5" s="2">
        <v>4.8847351025103762</v>
      </c>
      <c r="AI5" s="2">
        <v>-4.178472372776767</v>
      </c>
      <c r="AJ5" s="2">
        <v>8.5351371664717419</v>
      </c>
      <c r="AK5" s="2">
        <v>8.0014433463192631</v>
      </c>
      <c r="AL5" s="2">
        <v>-15.709837045207735</v>
      </c>
      <c r="AM5" s="2">
        <v>10.136887633514718</v>
      </c>
      <c r="AN5" s="2">
        <v>1.236549316864938</v>
      </c>
      <c r="AO5" s="2">
        <v>2.2144730346744126</v>
      </c>
      <c r="AP5" s="2">
        <v>5.6533923278835516</v>
      </c>
      <c r="AQ5" s="2">
        <v>6.9515799135400727</v>
      </c>
      <c r="AR5" s="2">
        <v>-0.68285021729774087</v>
      </c>
      <c r="AS5" s="2">
        <v>-0.87968102544483884</v>
      </c>
      <c r="AT5" s="2">
        <v>11.658134654294017</v>
      </c>
      <c r="AU5" s="2">
        <v>8.4912098189805647</v>
      </c>
      <c r="AV5" s="2">
        <v>14.72166701210331</v>
      </c>
      <c r="AW5" s="2">
        <v>33.629371852465852</v>
      </c>
      <c r="AX5" s="2">
        <v>17.3325337350837</v>
      </c>
      <c r="AY5" s="2">
        <v>0.64826201409451301</v>
      </c>
      <c r="AZ5" s="2">
        <v>3.2714995788864343</v>
      </c>
      <c r="BA5" s="2">
        <v>3.0526915319682786</v>
      </c>
      <c r="BB5" s="2">
        <v>4.2176955518963268</v>
      </c>
      <c r="BC5" s="2">
        <v>13.550100859548948</v>
      </c>
      <c r="BD5" s="2">
        <v>8.2869798438196085E-2</v>
      </c>
      <c r="BE5" s="2">
        <v>8.8825760717031557</v>
      </c>
      <c r="BF5" s="2">
        <v>5.700001362858643</v>
      </c>
      <c r="BG5" s="2">
        <v>6.8999850453216567</v>
      </c>
      <c r="BH5" s="2">
        <v>2.7676756848447326</v>
      </c>
      <c r="BI5" s="2">
        <v>-6.2555270854528118</v>
      </c>
      <c r="BJ5" s="2">
        <v>-2.9886959855393087</v>
      </c>
      <c r="BK5" s="2">
        <v>2.3740378003778631</v>
      </c>
      <c r="BL5" s="2">
        <v>3.2471819174342897</v>
      </c>
      <c r="BM5" s="2">
        <v>-1.6000067370552387</v>
      </c>
      <c r="BN5" s="2">
        <v>-1.199990524609504</v>
      </c>
      <c r="BO5">
        <f t="shared" si="0"/>
        <v>19</v>
      </c>
      <c r="BQ5">
        <f t="shared" si="1"/>
        <v>3.3084623997753186</v>
      </c>
    </row>
    <row r="6" spans="1:70" x14ac:dyDescent="0.3">
      <c r="A6" t="s">
        <v>77</v>
      </c>
      <c r="B6">
        <v>15</v>
      </c>
      <c r="F6" s="2">
        <v>-10.851376083633653</v>
      </c>
      <c r="G6" s="2">
        <v>21.200697514813299</v>
      </c>
      <c r="H6" s="2">
        <v>5.2139901343490038</v>
      </c>
      <c r="I6" s="2">
        <v>-2.4402235644914896</v>
      </c>
      <c r="J6" s="2">
        <v>0.99734879352743633</v>
      </c>
      <c r="K6" s="2">
        <v>6.7754853017218579</v>
      </c>
      <c r="L6" s="2">
        <v>-0.9857386614879573</v>
      </c>
      <c r="M6" s="2">
        <v>4.3326984640191739</v>
      </c>
      <c r="N6" s="2">
        <v>9.3288374385547996</v>
      </c>
      <c r="O6" s="2">
        <v>-0.24505657508628076</v>
      </c>
      <c r="P6" s="2">
        <v>6.0050180673755733</v>
      </c>
      <c r="Q6" s="2">
        <v>0.15113551378904333</v>
      </c>
      <c r="R6" s="2">
        <v>8.1372758874018558</v>
      </c>
      <c r="S6" s="2">
        <v>3.1305858792362073</v>
      </c>
      <c r="T6" s="2">
        <v>-4.9816310052538881</v>
      </c>
      <c r="U6" s="2">
        <v>-5.3090020809714105</v>
      </c>
      <c r="V6" s="2">
        <v>0.76079360155081588</v>
      </c>
      <c r="W6" s="2">
        <v>-5.3452915275624093</v>
      </c>
      <c r="X6" s="2">
        <v>0.43008826209265294</v>
      </c>
      <c r="Y6" s="2">
        <v>2.1949129236772791</v>
      </c>
      <c r="Z6" s="2">
        <v>2.3505240748609992</v>
      </c>
      <c r="AA6" s="2">
        <v>-0.45767760896157483</v>
      </c>
      <c r="AB6" s="2">
        <v>1.4117036882630174</v>
      </c>
      <c r="AC6" s="2">
        <v>5.5410740219699477</v>
      </c>
      <c r="AD6" s="2">
        <v>0.46785095094605822</v>
      </c>
      <c r="AE6" s="2">
        <v>4.7172096534085171</v>
      </c>
      <c r="AF6" s="2">
        <v>2.67564245126934</v>
      </c>
      <c r="AG6" s="2">
        <v>0.47038133674870153</v>
      </c>
      <c r="AH6" s="2">
        <v>-1.2660506356095453</v>
      </c>
      <c r="AI6" s="2">
        <v>-6.568310694642463</v>
      </c>
      <c r="AJ6" s="2">
        <v>-8.4210514991337675</v>
      </c>
      <c r="AK6" s="2">
        <v>-10.500008564647729</v>
      </c>
      <c r="AL6" s="2">
        <v>-13.469050538127945</v>
      </c>
      <c r="AM6" s="2">
        <v>-3.8999968031238694</v>
      </c>
      <c r="AN6" s="2">
        <v>0.69999882979439576</v>
      </c>
      <c r="AO6" s="2">
        <v>-1.0231726419992242</v>
      </c>
      <c r="AP6" s="2">
        <v>-5.6170465987008811</v>
      </c>
      <c r="AQ6" s="2">
        <v>-1.6241540447898899</v>
      </c>
      <c r="AR6" s="2">
        <v>-4.270140831133503</v>
      </c>
      <c r="AS6" s="2">
        <v>-6.9109273165210112</v>
      </c>
      <c r="AT6" s="2">
        <v>-2.1001730248884627</v>
      </c>
      <c r="AU6" s="2">
        <v>2.9477651835976673</v>
      </c>
      <c r="AV6" s="2">
        <v>5.5778223114442369</v>
      </c>
      <c r="AW6" s="2">
        <v>6.73837393324294</v>
      </c>
      <c r="AX6" s="2">
        <v>6.1351511554897229</v>
      </c>
      <c r="AY6" s="2">
        <v>5.3209795654899779</v>
      </c>
      <c r="AZ6" s="2">
        <v>6.259477764373969</v>
      </c>
      <c r="BA6" s="2">
        <v>6.2258942686919312</v>
      </c>
      <c r="BB6" s="2">
        <v>2.8550640101148446</v>
      </c>
      <c r="BC6" s="2">
        <v>7.1079765758139217</v>
      </c>
      <c r="BD6" s="2">
        <v>6.8746708900163043</v>
      </c>
      <c r="BE6" s="2">
        <v>7.0868989467194154</v>
      </c>
      <c r="BF6" s="2">
        <v>8.4819566360875456</v>
      </c>
      <c r="BG6" s="2">
        <v>9.4702880971408376</v>
      </c>
      <c r="BH6" s="2">
        <v>6.9161671203534496</v>
      </c>
      <c r="BI6" s="2">
        <v>2.3993989141368672</v>
      </c>
      <c r="BJ6" s="2">
        <v>3.7269476533326724</v>
      </c>
      <c r="BK6" s="2">
        <v>5.8211210998933893</v>
      </c>
      <c r="BL6" s="2">
        <v>4.3845288810388183</v>
      </c>
      <c r="BM6" s="2">
        <v>1.7354227636006954</v>
      </c>
      <c r="BN6" s="2">
        <v>5.71220368071927</v>
      </c>
      <c r="BO6">
        <f t="shared" si="0"/>
        <v>20</v>
      </c>
      <c r="BQ6">
        <f t="shared" si="1"/>
        <v>1.6800865891787131</v>
      </c>
    </row>
    <row r="7" spans="1:70" x14ac:dyDescent="0.3">
      <c r="A7" t="s">
        <v>106</v>
      </c>
      <c r="B7">
        <v>13</v>
      </c>
      <c r="F7" s="2">
        <v>5.1611141431879588</v>
      </c>
      <c r="G7" s="2">
        <v>3.8756167236634553</v>
      </c>
      <c r="H7" s="2">
        <v>10.518092617528495</v>
      </c>
      <c r="I7" s="2">
        <v>11.50757747409061</v>
      </c>
      <c r="J7" s="2">
        <v>4.9140422921347238</v>
      </c>
      <c r="K7" s="2">
        <v>5.0464037125934595</v>
      </c>
      <c r="L7" s="2">
        <v>0.80526412695753891</v>
      </c>
      <c r="M7" s="2">
        <v>-1.6067923495359935</v>
      </c>
      <c r="N7" s="2">
        <v>5.2795175135730972</v>
      </c>
      <c r="O7" s="2">
        <v>5.5985150384952931</v>
      </c>
      <c r="P7" s="2">
        <v>4.0573463265853036</v>
      </c>
      <c r="Q7" s="2">
        <v>3.0556806251247508</v>
      </c>
      <c r="R7" s="2">
        <v>3.5068301624594227</v>
      </c>
      <c r="S7" s="2">
        <v>1.5589385716767481</v>
      </c>
      <c r="T7" s="2">
        <v>8.9391471589507603</v>
      </c>
      <c r="U7" s="2">
        <v>13.27968944305853</v>
      </c>
      <c r="V7" s="2">
        <v>9.0030442666979127</v>
      </c>
      <c r="W7" s="2">
        <v>8.6287676449290558</v>
      </c>
      <c r="X7" s="2">
        <v>4.5476896284558137</v>
      </c>
      <c r="Y7" s="2">
        <v>10.011329037958674</v>
      </c>
      <c r="Z7" s="2">
        <v>7.3485538963139874</v>
      </c>
      <c r="AA7" s="2">
        <v>9.9071711339919375</v>
      </c>
      <c r="AB7" s="2">
        <v>5.0944068404394471</v>
      </c>
      <c r="AC7" s="2">
        <v>9.7457627117354804</v>
      </c>
      <c r="AD7" s="2">
        <v>5.7915057914359949</v>
      </c>
      <c r="AE7" s="2">
        <v>4.7445255473911914</v>
      </c>
      <c r="AF7" s="2">
        <v>3.8327526131987355</v>
      </c>
      <c r="AG7" s="2">
        <v>5.4613204955269481</v>
      </c>
      <c r="AH7" s="2">
        <v>4.9208686038543732</v>
      </c>
      <c r="AI7" s="2">
        <v>5.6670291571585523</v>
      </c>
      <c r="AJ7" s="2">
        <v>1.1254045927516927</v>
      </c>
      <c r="AK7" s="2">
        <v>4.4728591893983065</v>
      </c>
      <c r="AL7" s="2">
        <v>2.9007907935330479</v>
      </c>
      <c r="AM7" s="2">
        <v>3.973172185374068</v>
      </c>
      <c r="AN7" s="2">
        <v>4.6424587701841062</v>
      </c>
      <c r="AO7" s="2">
        <v>4.9887305698547095</v>
      </c>
      <c r="AP7" s="2">
        <v>5.4923547401132282</v>
      </c>
      <c r="AQ7" s="2">
        <v>5.5754974611595713</v>
      </c>
      <c r="AR7" s="2">
        <v>6.053438782601873</v>
      </c>
      <c r="AS7" s="2">
        <v>6.3700038342316248</v>
      </c>
      <c r="AT7" s="2">
        <v>3.535251969317855</v>
      </c>
      <c r="AU7" s="2">
        <v>2.3902040278461385</v>
      </c>
      <c r="AV7" s="2">
        <v>3.1934547389789572</v>
      </c>
      <c r="AW7" s="2">
        <v>4.0920716120453022</v>
      </c>
      <c r="AX7" s="2">
        <v>4.4717444686046264</v>
      </c>
      <c r="AY7" s="2">
        <v>6.843838196989239</v>
      </c>
      <c r="AZ7" s="2">
        <v>7.08782742739524</v>
      </c>
      <c r="BA7" s="2">
        <v>7.1562835635168796</v>
      </c>
      <c r="BB7" s="2">
        <v>4.6735998004054267</v>
      </c>
      <c r="BC7" s="2">
        <v>5.1472348587329435</v>
      </c>
      <c r="BD7" s="2">
        <v>1.7645719492580128</v>
      </c>
      <c r="BE7" s="2">
        <v>2.2261997969788609</v>
      </c>
      <c r="BF7" s="2">
        <v>2.1854660536217807</v>
      </c>
      <c r="BG7" s="2">
        <v>2.9159118798572479</v>
      </c>
      <c r="BH7" s="2">
        <v>4.3720190779013848</v>
      </c>
      <c r="BI7" s="2">
        <v>4.3466434555545845</v>
      </c>
      <c r="BJ7" s="2">
        <v>4.1812209999477545</v>
      </c>
      <c r="BK7" s="2">
        <v>5.3141210374639769</v>
      </c>
      <c r="BL7" s="2">
        <v>5.5576838879159283</v>
      </c>
      <c r="BM7" s="2">
        <v>3.5696694750485989</v>
      </c>
      <c r="BN7" s="2">
        <v>3.3267420905086027</v>
      </c>
      <c r="BO7">
        <f t="shared" si="0"/>
        <v>1</v>
      </c>
      <c r="BQ7">
        <f t="shared" si="1"/>
        <v>5.1499702006020289</v>
      </c>
    </row>
    <row r="8" spans="1:70" x14ac:dyDescent="0.3">
      <c r="A8" t="s">
        <v>173</v>
      </c>
      <c r="B8">
        <v>13</v>
      </c>
      <c r="F8" s="2">
        <v>3.4296740146287448</v>
      </c>
      <c r="G8" s="2">
        <v>4.1091586062577363</v>
      </c>
      <c r="H8" s="2">
        <v>4.4059741994364714</v>
      </c>
      <c r="I8" s="2">
        <v>2.2093275018463885</v>
      </c>
      <c r="J8" s="2">
        <v>1.368998869709543</v>
      </c>
      <c r="K8" s="2">
        <v>-4.258290369720072</v>
      </c>
      <c r="L8" s="2">
        <v>3.0753640500780932</v>
      </c>
      <c r="M8" s="2">
        <v>0.36886032865963614</v>
      </c>
      <c r="N8" s="2">
        <v>6.0061749662476842</v>
      </c>
      <c r="O8" s="2">
        <v>9.7234725870862775</v>
      </c>
      <c r="P8" s="2">
        <v>5.2161245570605956</v>
      </c>
      <c r="Q8" s="2">
        <v>-2.4876554021492865</v>
      </c>
      <c r="R8" s="2">
        <v>2.8845841948016044</v>
      </c>
      <c r="S8" s="2">
        <v>6.8525168322058505</v>
      </c>
      <c r="T8" s="2">
        <v>-12.431629021459727</v>
      </c>
      <c r="U8" s="2">
        <v>-3.5301828062753629</v>
      </c>
      <c r="V8" s="2">
        <v>2.2741072416995678</v>
      </c>
      <c r="W8" s="2">
        <v>8.4759356023217123</v>
      </c>
      <c r="X8" s="2">
        <v>-2.5149414195930149</v>
      </c>
      <c r="Y8" s="2">
        <v>0.47169594317210795</v>
      </c>
      <c r="Z8" s="2">
        <v>-3.5030669469670528</v>
      </c>
      <c r="AA8" s="2">
        <v>-6.9236504105538899</v>
      </c>
      <c r="AB8" s="2">
        <v>-4.5637375045894544</v>
      </c>
      <c r="AC8" s="2">
        <v>8.6475694567159707</v>
      </c>
      <c r="AD8" s="2">
        <v>5.0916172720113764</v>
      </c>
      <c r="AE8" s="2">
        <v>5.1991606797487719</v>
      </c>
      <c r="AF8" s="2">
        <v>4.7948988794078105</v>
      </c>
      <c r="AG8" s="2">
        <v>5.628168763594573</v>
      </c>
      <c r="AH8" s="2">
        <v>5.0858727001384239</v>
      </c>
      <c r="AI8" s="2">
        <v>3.32881788321653</v>
      </c>
      <c r="AJ8" s="2">
        <v>5.2818263983442932</v>
      </c>
      <c r="AK8" s="2">
        <v>3.8794190803751718</v>
      </c>
      <c r="AL8" s="2">
        <v>4.8500005537941178</v>
      </c>
      <c r="AM8" s="2">
        <v>3.2999997394774709</v>
      </c>
      <c r="AN8" s="2">
        <v>4.1124189716286139</v>
      </c>
      <c r="AO8" s="2">
        <v>4.6024611556462673</v>
      </c>
      <c r="AP8" s="2">
        <v>4.1963574401957118</v>
      </c>
      <c r="AQ8" s="2">
        <v>4.7003907842791079</v>
      </c>
      <c r="AR8" s="2">
        <v>4.3999968254529591</v>
      </c>
      <c r="AS8" s="2">
        <v>3.7000000816440775</v>
      </c>
      <c r="AT8" s="2">
        <v>4.0000001280791935</v>
      </c>
      <c r="AU8" s="2">
        <v>4.4999995590033137</v>
      </c>
      <c r="AV8" s="2">
        <v>5.2000001331009997</v>
      </c>
      <c r="AW8" s="2">
        <v>5.5999999907744495</v>
      </c>
      <c r="AX8" s="2">
        <v>5.9000038185510419</v>
      </c>
      <c r="AY8" s="2">
        <v>6.3999126061803366</v>
      </c>
      <c r="AZ8" s="2">
        <v>4.3468191044007938</v>
      </c>
      <c r="BA8" s="2">
        <v>9.1497989383181704</v>
      </c>
      <c r="BB8" s="2">
        <v>4.844487051750761</v>
      </c>
      <c r="BC8" s="2">
        <v>7.8997119405162124</v>
      </c>
      <c r="BD8" s="2">
        <v>14.047123580314903</v>
      </c>
      <c r="BE8" s="2">
        <v>9.2927894063004999</v>
      </c>
      <c r="BF8" s="2">
        <v>7.3125250167814499</v>
      </c>
      <c r="BG8" s="2">
        <v>2.8562401633088257</v>
      </c>
      <c r="BH8" s="2">
        <v>2.1207593381733432</v>
      </c>
      <c r="BI8" s="2">
        <v>3.3734657496693643</v>
      </c>
      <c r="BJ8" s="2">
        <v>8.1288948810095576</v>
      </c>
      <c r="BK8" s="2">
        <v>6.2000776812728446</v>
      </c>
      <c r="BL8" s="2">
        <v>6.5077747939152033</v>
      </c>
      <c r="BM8" s="2">
        <v>0.51394164832065314</v>
      </c>
      <c r="BN8" s="2">
        <v>5.3564778969957842</v>
      </c>
      <c r="BO8">
        <f t="shared" si="0"/>
        <v>8</v>
      </c>
      <c r="BQ8">
        <f t="shared" si="1"/>
        <v>3.6886655033821829</v>
      </c>
    </row>
    <row r="9" spans="1:70" x14ac:dyDescent="0.3">
      <c r="A9" t="s">
        <v>159</v>
      </c>
      <c r="B9">
        <v>24</v>
      </c>
      <c r="F9" s="2">
        <v>-2.9319802912678199</v>
      </c>
      <c r="G9" s="2">
        <v>7.8875758938556686</v>
      </c>
      <c r="H9" s="2">
        <v>-1.8927925505704053</v>
      </c>
      <c r="I9" s="2">
        <v>-1.6473573688753333</v>
      </c>
      <c r="J9" s="2">
        <v>2.1617978614489175</v>
      </c>
      <c r="K9" s="2">
        <v>-0.57578680104617774</v>
      </c>
      <c r="L9" s="2">
        <v>-2.1176862010635489</v>
      </c>
      <c r="M9" s="2">
        <v>3.1816173214892558</v>
      </c>
      <c r="N9" s="2">
        <v>3.8119432848659187</v>
      </c>
      <c r="O9" s="2">
        <v>0.6511537080341725</v>
      </c>
      <c r="P9" s="2">
        <v>6.4803805013228839</v>
      </c>
      <c r="Q9" s="2">
        <v>0.97710775896666746</v>
      </c>
      <c r="R9" s="2">
        <v>4.7553220916891803</v>
      </c>
      <c r="S9" s="2">
        <v>5.7798891517062145</v>
      </c>
      <c r="T9" s="2">
        <v>1.1227544910428406</v>
      </c>
      <c r="U9" s="2">
        <v>8.4388354296335706</v>
      </c>
      <c r="V9" s="2">
        <v>3.7081464367304022</v>
      </c>
      <c r="W9" s="2">
        <v>6.2088635364854667</v>
      </c>
      <c r="X9" s="2">
        <v>7.5604214016743043</v>
      </c>
      <c r="Y9" s="2">
        <v>7.3746879193907944</v>
      </c>
      <c r="Z9" s="2">
        <v>-2.8527097111516468</v>
      </c>
      <c r="AA9" s="2">
        <v>-3.5637452243429664</v>
      </c>
      <c r="AB9" s="2">
        <v>0.90818146126979116</v>
      </c>
      <c r="AC9" s="2">
        <v>0.3009170362364415</v>
      </c>
      <c r="AD9" s="2">
        <v>0.6036312943696629</v>
      </c>
      <c r="AE9" s="2">
        <v>-0.49750478837236756</v>
      </c>
      <c r="AF9" s="2">
        <v>-0.79364870019708178</v>
      </c>
      <c r="AG9" s="2">
        <v>0.20042683732594924</v>
      </c>
      <c r="AH9" s="2">
        <v>-2.9134243980719248</v>
      </c>
      <c r="AI9" s="2">
        <v>1.0381228019824817</v>
      </c>
      <c r="AJ9" s="2">
        <v>1.8805447239628137</v>
      </c>
      <c r="AK9" s="2">
        <v>-5.3099329225117771</v>
      </c>
      <c r="AL9" s="2">
        <v>-5.4262959921538254</v>
      </c>
      <c r="AM9" s="2">
        <v>-11.950629293956098</v>
      </c>
      <c r="AN9" s="2">
        <v>9.897707488157053</v>
      </c>
      <c r="AO9" s="2">
        <v>4.1407733285678319</v>
      </c>
      <c r="AP9" s="2">
        <v>2.7047139307778707</v>
      </c>
      <c r="AQ9" s="2">
        <v>2.1818403295712301</v>
      </c>
      <c r="AR9" s="2">
        <v>2.7102480104849889</v>
      </c>
      <c r="AS9" s="2">
        <v>0.87005925942489171</v>
      </c>
      <c r="AT9" s="2">
        <v>-0.34274788325214445</v>
      </c>
      <c r="AU9" s="2">
        <v>1.0518201345010851</v>
      </c>
      <c r="AV9" s="2">
        <v>3.4807797318832598</v>
      </c>
      <c r="AW9" s="2">
        <v>-1.3178567596495014</v>
      </c>
      <c r="AX9" s="2">
        <v>3.0721733766473136</v>
      </c>
      <c r="AY9" s="2">
        <v>1.7687506028819513</v>
      </c>
      <c r="AZ9" s="2">
        <v>4.7065299400830298</v>
      </c>
      <c r="BA9" s="2">
        <v>2.6580323082746986</v>
      </c>
      <c r="BB9" s="2">
        <v>5.890378948443157</v>
      </c>
      <c r="BC9" s="2">
        <v>-5.6515115344829923</v>
      </c>
      <c r="BD9" s="2">
        <v>5.0982135441003607</v>
      </c>
      <c r="BE9" s="2">
        <v>0.50242440358158547</v>
      </c>
      <c r="BF9" s="2">
        <v>4.3247841147287431</v>
      </c>
      <c r="BG9" s="2">
        <v>1.7225656019627706</v>
      </c>
      <c r="BH9" s="2">
        <v>2.5625088349002993</v>
      </c>
      <c r="BI9" s="2">
        <v>1.8124680784753195</v>
      </c>
      <c r="BJ9" s="2">
        <v>2.5102713454468528</v>
      </c>
      <c r="BK9" s="2">
        <v>1.6678109548465585</v>
      </c>
      <c r="BL9" s="2">
        <v>-1.6845950813302153</v>
      </c>
      <c r="BM9" s="2">
        <v>-3.3433726117598894</v>
      </c>
      <c r="BN9" s="2">
        <v>-1.798239889314857</v>
      </c>
      <c r="BO9">
        <f t="shared" si="0"/>
        <v>19</v>
      </c>
      <c r="BQ9">
        <f t="shared" si="1"/>
        <v>1.3730386427516996</v>
      </c>
    </row>
    <row r="10" spans="1:70" x14ac:dyDescent="0.3">
      <c r="A10" t="s">
        <v>17</v>
      </c>
      <c r="B10">
        <v>10</v>
      </c>
      <c r="F10" s="2">
        <v>1.8556593208204362</v>
      </c>
      <c r="G10" s="2">
        <v>5.7648460405448958</v>
      </c>
      <c r="H10" s="2">
        <v>3.5804367075503762</v>
      </c>
      <c r="I10" s="2">
        <v>5.4166455711631869</v>
      </c>
      <c r="J10" s="2">
        <v>9.0371564885594751</v>
      </c>
      <c r="K10" s="2">
        <v>5.3738422706956896</v>
      </c>
      <c r="L10" s="2">
        <v>5.9775428581695991</v>
      </c>
      <c r="M10" s="2">
        <v>6.5981832445984878</v>
      </c>
      <c r="N10" s="2">
        <v>0.65543884657029139</v>
      </c>
      <c r="O10" s="2">
        <v>3.626720940310463</v>
      </c>
      <c r="P10" s="2">
        <v>3.9950036069328121</v>
      </c>
      <c r="Q10" s="2">
        <v>5.762304882423706</v>
      </c>
      <c r="R10" s="2">
        <v>7.8698525032513658</v>
      </c>
      <c r="S10" s="2">
        <v>-1.2276417312355505</v>
      </c>
      <c r="T10" s="2">
        <v>2.1306817628165931</v>
      </c>
      <c r="U10" s="2">
        <v>10.500693056519324</v>
      </c>
      <c r="V10" s="2">
        <v>10.383889090211468</v>
      </c>
      <c r="W10" s="2">
        <v>5.966211807189282</v>
      </c>
      <c r="X10" s="2">
        <v>5.6099266923249331</v>
      </c>
      <c r="Y10" s="2">
        <v>0.59935405252360852</v>
      </c>
      <c r="Z10" s="2">
        <v>-1.2220350240018263</v>
      </c>
      <c r="AA10" s="2">
        <v>-2.0746608951461099</v>
      </c>
      <c r="AB10" s="2">
        <v>0.90569388389398853</v>
      </c>
      <c r="AC10" s="2">
        <v>6.327295760862313</v>
      </c>
      <c r="AD10" s="2">
        <v>5.6262348492033993</v>
      </c>
      <c r="AE10" s="2">
        <v>5.3307744175355793</v>
      </c>
      <c r="AF10" s="2">
        <v>6.6383559804035599</v>
      </c>
      <c r="AG10" s="2">
        <v>1.7460338067292014</v>
      </c>
      <c r="AH10" s="2">
        <v>2.7278489293241677</v>
      </c>
      <c r="AI10" s="2">
        <v>2.7917489495977037</v>
      </c>
      <c r="AJ10" s="2">
        <v>-3.3193084230375405</v>
      </c>
      <c r="AK10" s="2">
        <v>6.0736878770601948</v>
      </c>
      <c r="AL10" s="2">
        <v>6.4957182081885918</v>
      </c>
      <c r="AM10" s="2">
        <v>0.2119034986425703</v>
      </c>
      <c r="AN10" s="2">
        <v>6.1893045575923509</v>
      </c>
      <c r="AO10" s="2">
        <v>1.870776293881633</v>
      </c>
      <c r="AP10" s="2">
        <v>4.5980830624853866</v>
      </c>
      <c r="AQ10" s="2">
        <v>3.5902330335791106</v>
      </c>
      <c r="AR10" s="2">
        <v>-0.73565108544769942</v>
      </c>
      <c r="AS10" s="2">
        <v>7.291288158696176</v>
      </c>
      <c r="AT10" s="2">
        <v>2.7231932732137949</v>
      </c>
      <c r="AU10" s="2">
        <v>3.7543378611993887</v>
      </c>
      <c r="AV10" s="2">
        <v>4.5470380516539706</v>
      </c>
      <c r="AW10" s="2">
        <v>6.2323029606910154</v>
      </c>
      <c r="AX10" s="2">
        <v>6.0505992221597324</v>
      </c>
      <c r="AY10" s="2">
        <v>6.5672435517758743</v>
      </c>
      <c r="AZ10" s="2">
        <v>6.1883271667800841</v>
      </c>
      <c r="BA10" s="2">
        <v>4.2316001100934244</v>
      </c>
      <c r="BB10" s="2">
        <v>-2.4316278798801108</v>
      </c>
      <c r="BC10" s="2">
        <v>3.7311403443300861</v>
      </c>
      <c r="BD10" s="2">
        <v>3.8356906620750522</v>
      </c>
      <c r="BE10" s="2">
        <v>4.1286877486693925</v>
      </c>
      <c r="BF10" s="2">
        <v>2.7915597574680078</v>
      </c>
      <c r="BG10" s="2">
        <v>3.0580805621437008</v>
      </c>
      <c r="BH10" s="2">
        <v>3.840079970939513</v>
      </c>
      <c r="BI10" s="2">
        <v>3.8929721972641289</v>
      </c>
      <c r="BJ10" s="2">
        <v>4.8429139105038672</v>
      </c>
      <c r="BK10" s="2">
        <v>3.8449947696673519</v>
      </c>
      <c r="BL10" s="2">
        <v>2.653066254803548</v>
      </c>
      <c r="BM10" s="2">
        <v>-8.9647601840458435</v>
      </c>
      <c r="BN10" s="2">
        <v>12.534096015773869</v>
      </c>
      <c r="BO10">
        <f t="shared" si="0"/>
        <v>7</v>
      </c>
      <c r="BQ10">
        <f t="shared" si="1"/>
        <v>3.9113378717911966</v>
      </c>
    </row>
    <row r="11" spans="1:70" x14ac:dyDescent="0.3">
      <c r="A11" t="s">
        <v>165</v>
      </c>
      <c r="B11">
        <v>10</v>
      </c>
      <c r="F11" s="2">
        <v>1.8647951656280242</v>
      </c>
      <c r="G11" s="2">
        <v>15.331814327257661</v>
      </c>
      <c r="H11" s="2">
        <v>10.615069994894682</v>
      </c>
      <c r="I11" s="2">
        <v>8.2511181236127271</v>
      </c>
      <c r="J11" s="2">
        <v>2.1541055684121346</v>
      </c>
      <c r="K11" s="2">
        <v>-0.40552138784256897</v>
      </c>
      <c r="L11" s="2">
        <v>10.91206151687291</v>
      </c>
      <c r="M11" s="2">
        <v>-0.36712003855366504</v>
      </c>
      <c r="N11" s="2">
        <v>1.5475366910074655</v>
      </c>
      <c r="O11" s="2">
        <v>2.1770711685564379</v>
      </c>
      <c r="P11" s="2">
        <v>5.1137177133657019</v>
      </c>
      <c r="Q11" s="2">
        <v>-0.20270834665795689</v>
      </c>
      <c r="R11" s="2">
        <v>26.404881061347425</v>
      </c>
      <c r="S11" s="2">
        <v>10.980088950599992</v>
      </c>
      <c r="T11" s="2">
        <v>-13.51349755814789</v>
      </c>
      <c r="U11" s="2">
        <v>11.049129161566157</v>
      </c>
      <c r="V11" s="2">
        <v>21.809034965751167</v>
      </c>
      <c r="W11" s="2">
        <v>18.316874889719756</v>
      </c>
      <c r="X11" s="2">
        <v>2.8939187784275759</v>
      </c>
      <c r="Y11" s="2">
        <v>-2.7447792399756139</v>
      </c>
      <c r="Z11" s="2">
        <v>0.6946381440428695</v>
      </c>
      <c r="AA11" s="2">
        <v>4.4572038895704509</v>
      </c>
      <c r="AB11" s="2">
        <v>1.9861653533897083</v>
      </c>
      <c r="AC11" s="2">
        <v>5.5348978261815489</v>
      </c>
      <c r="AD11" s="2">
        <v>2.6102493302488767</v>
      </c>
      <c r="AE11" s="2">
        <v>4.6848560368771643</v>
      </c>
      <c r="AF11" s="2">
        <v>0.72972821977677427</v>
      </c>
      <c r="AG11" s="2">
        <v>8.6019190785082458</v>
      </c>
      <c r="AH11" s="2">
        <v>5.7952444076923939</v>
      </c>
      <c r="AI11" s="2">
        <v>6.0454733294344862</v>
      </c>
      <c r="AJ11" s="2">
        <v>6.9666071138825885</v>
      </c>
      <c r="AK11" s="2">
        <v>6.956364956920595</v>
      </c>
      <c r="AL11" s="2">
        <v>3.5097664776681796</v>
      </c>
      <c r="AM11" s="2">
        <v>5.9798731275517554</v>
      </c>
      <c r="AN11" s="2">
        <v>3.2909385464143526</v>
      </c>
      <c r="AO11" s="2">
        <v>5.5970357593324849</v>
      </c>
      <c r="AP11" s="2">
        <v>3.7036035958789171</v>
      </c>
      <c r="AQ11" s="2">
        <v>1.5376556395092962</v>
      </c>
      <c r="AR11" s="2">
        <v>0.4760251020651225</v>
      </c>
      <c r="AS11" s="2">
        <v>3.8755468142557987</v>
      </c>
      <c r="AT11" s="2">
        <v>3.5615821908514818</v>
      </c>
      <c r="AU11" s="2">
        <v>0.72383596148732465</v>
      </c>
      <c r="AV11" s="2">
        <v>4.5597768113034647</v>
      </c>
      <c r="AW11" s="2">
        <v>1.6923742064221869</v>
      </c>
      <c r="AX11" s="2">
        <v>3.4661224814424259</v>
      </c>
      <c r="AY11" s="2">
        <v>4.2300948540936645</v>
      </c>
      <c r="AZ11" s="2">
        <v>4.1879144179963106</v>
      </c>
      <c r="BA11" s="2">
        <v>5.522028201268725</v>
      </c>
      <c r="BB11" s="2">
        <v>-1.2555146257260361</v>
      </c>
      <c r="BC11" s="2">
        <v>5.2662806528622497</v>
      </c>
      <c r="BD11" s="2">
        <v>4.6142522376624697</v>
      </c>
      <c r="BE11" s="2">
        <v>6.3348217011689911</v>
      </c>
      <c r="BF11" s="2">
        <v>1.7925314446657836</v>
      </c>
      <c r="BG11" s="2">
        <v>1.7105440042255964</v>
      </c>
      <c r="BH11" s="2">
        <v>3.127557723829554</v>
      </c>
      <c r="BI11" s="2">
        <v>3.5883645966783462</v>
      </c>
      <c r="BJ11" s="2">
        <v>-3.1419499456220734</v>
      </c>
      <c r="BK11" s="2">
        <v>-1.2231373108329109</v>
      </c>
      <c r="BL11" s="2">
        <v>2.4017811544496936</v>
      </c>
      <c r="BM11" s="2">
        <v>-7.5567336239076468</v>
      </c>
      <c r="BN11" s="2">
        <v>1.0158708190588754</v>
      </c>
      <c r="BO11">
        <f t="shared" si="0"/>
        <v>9</v>
      </c>
      <c r="BQ11">
        <f t="shared" si="1"/>
        <v>4.2596685607938065</v>
      </c>
    </row>
    <row r="12" spans="1:70" x14ac:dyDescent="0.3">
      <c r="A12" t="s">
        <v>94</v>
      </c>
      <c r="B12">
        <v>10</v>
      </c>
      <c r="F12" s="2">
        <v>2.0486327506124837</v>
      </c>
      <c r="G12" s="2">
        <v>2.2710697011123244</v>
      </c>
      <c r="H12" s="2">
        <v>-0.92940162279039384</v>
      </c>
      <c r="I12" s="2">
        <v>3.9625188465145698</v>
      </c>
      <c r="J12" s="2">
        <v>-0.45225386339750173</v>
      </c>
      <c r="K12" s="2">
        <v>2.0645524078982618</v>
      </c>
      <c r="L12" s="2">
        <v>5.5285656096770879</v>
      </c>
      <c r="M12" s="2">
        <v>6.8287860983492976</v>
      </c>
      <c r="N12" s="2">
        <v>3.721222168093675</v>
      </c>
      <c r="O12" s="2">
        <v>5.2764555754307736</v>
      </c>
      <c r="P12" s="2">
        <v>3.929365030783643</v>
      </c>
      <c r="Q12" s="2">
        <v>-1.2726215309689053</v>
      </c>
      <c r="R12" s="2">
        <v>-2.6184783296628495</v>
      </c>
      <c r="S12" s="2">
        <v>2.0068793796109503</v>
      </c>
      <c r="T12" s="2">
        <v>1.2586916345315444</v>
      </c>
      <c r="U12" s="2">
        <v>-3.0688583912995853</v>
      </c>
      <c r="V12" s="2">
        <v>2.3640003583404621</v>
      </c>
      <c r="W12" s="2">
        <v>-2.6618059640832143</v>
      </c>
      <c r="X12" s="2">
        <v>9.854650294431039</v>
      </c>
      <c r="Y12" s="2">
        <v>0.95270758544631917</v>
      </c>
      <c r="Z12" s="2">
        <v>-9.8000000008595265</v>
      </c>
      <c r="AA12" s="2">
        <v>-1.9000000000129944</v>
      </c>
      <c r="AB12" s="2">
        <v>0.89999999939620068</v>
      </c>
      <c r="AC12" s="2">
        <v>1.7601819429504246</v>
      </c>
      <c r="AD12" s="2">
        <v>1.15634413876586</v>
      </c>
      <c r="AE12" s="2">
        <v>1.9602248816339909</v>
      </c>
      <c r="AF12" s="2">
        <v>1.1749132610662514</v>
      </c>
      <c r="AG12" s="2">
        <v>3.4069292103673376</v>
      </c>
      <c r="AH12" s="2">
        <v>4.074880656830544</v>
      </c>
      <c r="AI12" s="2">
        <v>3.1289050504252458</v>
      </c>
      <c r="AJ12" s="2">
        <v>-6.3063515914491006</v>
      </c>
      <c r="AK12" s="2">
        <v>1.1808849422964016</v>
      </c>
      <c r="AL12" s="2">
        <v>2.09992318708629</v>
      </c>
      <c r="AM12" s="2">
        <v>-4.2101300703649258E-2</v>
      </c>
      <c r="AN12" s="2">
        <v>1.6785923173170829</v>
      </c>
      <c r="AO12" s="2">
        <v>2.1542044764896673</v>
      </c>
      <c r="AP12" s="2">
        <v>3.6934926158577639</v>
      </c>
      <c r="AQ12" s="2">
        <v>3.91707459882808</v>
      </c>
      <c r="AR12" s="2">
        <v>4.6992270438238819</v>
      </c>
      <c r="AS12" s="2">
        <v>4.4568589377860661</v>
      </c>
      <c r="AT12" s="2">
        <v>5.9802357642470838</v>
      </c>
      <c r="AU12" s="2">
        <v>-12.407971102275937</v>
      </c>
      <c r="AV12" s="2">
        <v>9.784892121364436</v>
      </c>
      <c r="AW12" s="2">
        <v>5.257003621480095</v>
      </c>
      <c r="AX12" s="2">
        <v>4.7558450966262598</v>
      </c>
      <c r="AY12" s="2">
        <v>5.3985084500447442</v>
      </c>
      <c r="AZ12" s="2">
        <v>5.7105641969030074</v>
      </c>
      <c r="BA12" s="2">
        <v>6.7126325424281532</v>
      </c>
      <c r="BB12" s="2">
        <v>-3.9787086128043256</v>
      </c>
      <c r="BC12" s="2">
        <v>0.61923974584779273</v>
      </c>
      <c r="BD12" s="2">
        <v>1.5784270512272371</v>
      </c>
      <c r="BE12" s="2">
        <v>3.0111481150705686</v>
      </c>
      <c r="BF12" s="2">
        <v>2.300376232135946</v>
      </c>
      <c r="BG12" s="2">
        <v>3.339203113050246</v>
      </c>
      <c r="BH12" s="2">
        <v>3.1322980726386902</v>
      </c>
      <c r="BI12" s="2">
        <v>3.9931460641238914</v>
      </c>
      <c r="BJ12" s="2">
        <v>3.933307594547415</v>
      </c>
      <c r="BK12" s="2">
        <v>3.2000128803528298</v>
      </c>
      <c r="BL12" s="2">
        <v>4.4000000000228994</v>
      </c>
      <c r="BM12" s="2">
        <v>-7.1406099998753803</v>
      </c>
      <c r="BN12" s="2">
        <v>4.4023399998777819</v>
      </c>
      <c r="BO12">
        <f t="shared" si="0"/>
        <v>13</v>
      </c>
      <c r="BQ12">
        <f t="shared" si="1"/>
        <v>1.9416516894026103</v>
      </c>
    </row>
    <row r="13" spans="1:70" x14ac:dyDescent="0.3">
      <c r="A13" t="s">
        <v>164</v>
      </c>
      <c r="B13">
        <v>12</v>
      </c>
      <c r="F13" s="2"/>
      <c r="G13" s="2">
        <v>0.72660837864029304</v>
      </c>
      <c r="H13" s="2">
        <v>-1.9837675752010853</v>
      </c>
      <c r="I13" s="2">
        <v>27.690886351932392</v>
      </c>
      <c r="J13" s="2">
        <v>16.13833050205038</v>
      </c>
      <c r="K13" s="2">
        <v>0.23096196671465918</v>
      </c>
      <c r="L13" s="2">
        <v>3.5671328969531118</v>
      </c>
      <c r="M13" s="2">
        <v>10.19644262466808</v>
      </c>
      <c r="N13" s="2">
        <v>1.2485320891494069</v>
      </c>
      <c r="O13" s="2">
        <v>11.985931150311899</v>
      </c>
      <c r="P13" s="2">
        <v>1.8428864378673211</v>
      </c>
      <c r="Q13" s="2">
        <v>-0.7329078678789358</v>
      </c>
      <c r="R13" s="2">
        <v>-4.5847569331991878</v>
      </c>
      <c r="S13" s="2">
        <v>12.162611059057028</v>
      </c>
      <c r="T13" s="2">
        <v>-5.1343744470942312</v>
      </c>
      <c r="U13" s="2">
        <v>8.5461049302162166</v>
      </c>
      <c r="V13" s="2">
        <v>-1.8785936823511236</v>
      </c>
      <c r="W13" s="2">
        <v>-0.50471383301591288</v>
      </c>
      <c r="X13" s="2">
        <v>4.7900398376862654</v>
      </c>
      <c r="Y13" s="2">
        <v>3.3712102190242632</v>
      </c>
      <c r="Z13" s="2">
        <v>3.4502884196609784</v>
      </c>
      <c r="AA13" s="2">
        <v>-2.339924122420328</v>
      </c>
      <c r="AB13" s="2">
        <v>3.7353420271206517</v>
      </c>
      <c r="AC13" s="2">
        <v>-3.2268644524963719</v>
      </c>
      <c r="AD13" s="2">
        <v>2.9947605044289674</v>
      </c>
      <c r="AE13" s="2">
        <v>5.7135793548047928</v>
      </c>
      <c r="AF13" s="2">
        <v>1.9003841518218536</v>
      </c>
      <c r="AG13" s="2">
        <v>1.7203979762206814</v>
      </c>
      <c r="AH13" s="2">
        <v>4.7775854200110359</v>
      </c>
      <c r="AI13" s="2">
        <v>-1.7713045332743036</v>
      </c>
      <c r="AJ13" s="2">
        <v>1.7880872817851952</v>
      </c>
      <c r="AK13" s="2">
        <v>1.8741257308372496</v>
      </c>
      <c r="AL13" s="2">
        <v>5.8736374324218872</v>
      </c>
      <c r="AM13" s="2">
        <v>-3.0607322246072499</v>
      </c>
      <c r="AN13" s="2">
        <v>9.819800418884256</v>
      </c>
      <c r="AO13" s="2">
        <v>5.8188266341195458</v>
      </c>
      <c r="AP13" s="2">
        <v>-4.0446965245441788</v>
      </c>
      <c r="AQ13" s="2">
        <v>2.777804784283731</v>
      </c>
      <c r="AR13" s="2">
        <v>3.6731783232240218</v>
      </c>
      <c r="AS13" s="2">
        <v>-3.9180258792329283</v>
      </c>
      <c r="AT13" s="2">
        <v>-0.7994938157893472</v>
      </c>
      <c r="AU13" s="2">
        <v>1.3814839619905825</v>
      </c>
      <c r="AV13" s="2">
        <v>6.9282695510630248</v>
      </c>
      <c r="AW13" s="2">
        <v>4.7327579245202998</v>
      </c>
      <c r="AX13" s="2">
        <v>8.5662872490666757</v>
      </c>
      <c r="AY13" s="2">
        <v>18.333198759771349</v>
      </c>
      <c r="AZ13" s="2">
        <v>-1.9694227516076097</v>
      </c>
      <c r="BA13" s="2">
        <v>-0.33107919527837737</v>
      </c>
      <c r="BB13" s="2">
        <v>9.7875871972803452E-2</v>
      </c>
      <c r="BC13" s="2">
        <v>2.620229520553778</v>
      </c>
      <c r="BD13" s="2">
        <v>4.1727832830441827</v>
      </c>
      <c r="BE13" s="2">
        <v>4.4700131823369276</v>
      </c>
      <c r="BF13" s="2">
        <v>4.150813186271705</v>
      </c>
      <c r="BG13" s="2">
        <v>4.2748232713028358</v>
      </c>
      <c r="BH13" s="2">
        <v>5.376339236949363</v>
      </c>
      <c r="BI13" s="2">
        <v>1.2609092244830293</v>
      </c>
      <c r="BJ13" s="2">
        <v>6.270545693865742</v>
      </c>
      <c r="BK13" s="2">
        <v>4.5267462250106547</v>
      </c>
      <c r="BL13" s="2">
        <v>5.7599305897370527</v>
      </c>
      <c r="BM13" s="2">
        <v>-1.7633217941727679</v>
      </c>
      <c r="BN13" s="2">
        <v>2.2997485412952585</v>
      </c>
      <c r="BO13">
        <f t="shared" si="0"/>
        <v>16</v>
      </c>
      <c r="BQ13">
        <f t="shared" si="1"/>
        <v>3.4265708757494568</v>
      </c>
    </row>
    <row r="14" spans="1:70" x14ac:dyDescent="0.3">
      <c r="A14" t="s">
        <v>72</v>
      </c>
      <c r="B14">
        <v>15</v>
      </c>
      <c r="F14" s="2">
        <v>0.19179548957242787</v>
      </c>
      <c r="G14" s="2">
        <v>4.1029925886798537</v>
      </c>
      <c r="H14" s="2">
        <v>8.5786189152970707</v>
      </c>
      <c r="I14" s="2">
        <v>4.9504886660415508</v>
      </c>
      <c r="J14" s="2">
        <v>4.8849768341290059</v>
      </c>
      <c r="K14" s="2">
        <v>-4.2505141841549516</v>
      </c>
      <c r="L14" s="2">
        <v>-15.743628208205095</v>
      </c>
      <c r="M14" s="2">
        <v>-1.2483602458120231</v>
      </c>
      <c r="N14" s="2">
        <v>24.197383945680599</v>
      </c>
      <c r="O14" s="2">
        <v>25.007241929389565</v>
      </c>
      <c r="P14" s="2">
        <v>14.237531556250957</v>
      </c>
      <c r="Q14" s="2">
        <v>3.3642620350363472</v>
      </c>
      <c r="R14" s="2">
        <v>5.3927604839590941</v>
      </c>
      <c r="S14" s="2">
        <v>11.160674545486145</v>
      </c>
      <c r="T14" s="2">
        <v>-5.2277475553208319</v>
      </c>
      <c r="U14" s="2">
        <v>9.0423517263021154</v>
      </c>
      <c r="V14" s="2">
        <v>6.0241178495416676</v>
      </c>
      <c r="W14" s="2">
        <v>-5.7641583939028465</v>
      </c>
      <c r="X14" s="2">
        <v>6.7594309351917587</v>
      </c>
      <c r="Y14" s="2">
        <v>4.2048310442729644</v>
      </c>
      <c r="Z14" s="2">
        <v>-13.12788048505135</v>
      </c>
      <c r="AA14" s="2">
        <v>-6.8033888153481286</v>
      </c>
      <c r="AB14" s="2">
        <v>-10.924085033938681</v>
      </c>
      <c r="AC14" s="2">
        <v>-1.1156232171682348</v>
      </c>
      <c r="AD14" s="2">
        <v>5.9130274591138345</v>
      </c>
      <c r="AE14" s="2">
        <v>6.0945274206787303E-2</v>
      </c>
      <c r="AF14" s="2">
        <v>3.2001254670293946</v>
      </c>
      <c r="AG14" s="2">
        <v>7.3340254875871977</v>
      </c>
      <c r="AH14" s="2">
        <v>1.9193812958954197</v>
      </c>
      <c r="AI14" s="2">
        <v>11.776885934206945</v>
      </c>
      <c r="AJ14" s="2">
        <v>0.35835260258265578</v>
      </c>
      <c r="AK14" s="2">
        <v>4.6311929469535613</v>
      </c>
      <c r="AL14" s="2">
        <v>-2.0351187757126468</v>
      </c>
      <c r="AM14" s="2">
        <v>-1.8149244834631872</v>
      </c>
      <c r="AN14" s="2">
        <v>-7.2664766676595605E-2</v>
      </c>
      <c r="AO14" s="2">
        <v>4.1959240452684128</v>
      </c>
      <c r="AP14" s="2">
        <v>2.9370994197520019</v>
      </c>
      <c r="AQ14" s="2">
        <v>2.5812541028255254</v>
      </c>
      <c r="AR14" s="2">
        <v>0.58412689458522493</v>
      </c>
      <c r="AS14" s="2">
        <v>5.0159347572053861</v>
      </c>
      <c r="AT14" s="2">
        <v>5.9176846516328681</v>
      </c>
      <c r="AU14" s="2">
        <v>15.329155738186401</v>
      </c>
      <c r="AV14" s="2">
        <v>7.3471949703428407</v>
      </c>
      <c r="AW14" s="2">
        <v>9.2505582284969421</v>
      </c>
      <c r="AX14" s="2">
        <v>6.4385165250910461</v>
      </c>
      <c r="AY14" s="2">
        <v>6.0594280312554787</v>
      </c>
      <c r="AZ14" s="2">
        <v>6.5911303607354199</v>
      </c>
      <c r="BA14" s="2">
        <v>6.7644727778479989</v>
      </c>
      <c r="BB14" s="2">
        <v>8.0369251018968413</v>
      </c>
      <c r="BC14" s="2">
        <v>8.0056559152817783</v>
      </c>
      <c r="BD14" s="2">
        <v>5.3079242036664169</v>
      </c>
      <c r="BE14" s="2">
        <v>4.2300611751055328</v>
      </c>
      <c r="BF14" s="2">
        <v>6.6713353928837762</v>
      </c>
      <c r="BG14" s="2">
        <v>6.3097186557238274</v>
      </c>
      <c r="BH14" s="2">
        <v>2.6526932954183451</v>
      </c>
      <c r="BI14" s="2">
        <v>-1.6168689499181568</v>
      </c>
      <c r="BJ14" s="2">
        <v>0.80588661954270435</v>
      </c>
      <c r="BK14" s="2">
        <v>1.9227573415730177</v>
      </c>
      <c r="BL14" s="2">
        <v>2.2084292771582028</v>
      </c>
      <c r="BM14" s="2">
        <v>-1.7942530823359135</v>
      </c>
      <c r="BN14" s="2">
        <v>3.6471865410069597</v>
      </c>
      <c r="BO14">
        <f t="shared" si="0"/>
        <v>14</v>
      </c>
      <c r="BQ14">
        <f t="shared" si="1"/>
        <v>3.6813972596373978</v>
      </c>
    </row>
    <row r="15" spans="1:70" x14ac:dyDescent="0.3">
      <c r="A15" t="s">
        <v>21</v>
      </c>
      <c r="B15">
        <v>16</v>
      </c>
      <c r="F15" s="2">
        <v>10.926594841623015</v>
      </c>
      <c r="G15" s="2">
        <v>8.244736819974662</v>
      </c>
      <c r="H15" s="2">
        <v>8.5387887993979774</v>
      </c>
      <c r="I15" s="2">
        <v>4.4321303682907995</v>
      </c>
      <c r="J15" s="2">
        <v>9.1600362620539499</v>
      </c>
      <c r="K15" s="2">
        <v>7.5814018828488798</v>
      </c>
      <c r="L15" s="2">
        <v>8.5529311789897662</v>
      </c>
      <c r="M15" s="2">
        <v>6.9773886237350666</v>
      </c>
      <c r="N15" s="2">
        <v>8.441389168774009</v>
      </c>
      <c r="O15" s="2">
        <v>6.9592261077993527</v>
      </c>
      <c r="P15" s="2">
        <v>9.6161375784047181</v>
      </c>
      <c r="Q15" s="2">
        <v>4.5828125052524484</v>
      </c>
      <c r="R15" s="2">
        <v>5.3643102172053574</v>
      </c>
      <c r="S15" s="2">
        <v>2.4483195624655423</v>
      </c>
      <c r="T15" s="2">
        <v>1.7409194401264472</v>
      </c>
      <c r="U15" s="2">
        <v>1.6644613597298417</v>
      </c>
      <c r="V15" s="2">
        <v>1.0940258905988429</v>
      </c>
      <c r="W15" s="2">
        <v>9.7926439181661067</v>
      </c>
      <c r="X15" s="2">
        <v>4.5147510798518624</v>
      </c>
      <c r="Y15" s="2">
        <v>13.084481729048747</v>
      </c>
      <c r="Z15" s="2">
        <v>9.2068094535796376</v>
      </c>
      <c r="AA15" s="2">
        <v>5.3484564383762461</v>
      </c>
      <c r="AB15" s="2">
        <v>-4.4913643464285542</v>
      </c>
      <c r="AC15" s="2">
        <v>2.7094737730582779</v>
      </c>
      <c r="AD15" s="2">
        <v>4.9422336515400218</v>
      </c>
      <c r="AE15" s="2">
        <v>3.5677882281900395</v>
      </c>
      <c r="AF15" s="2">
        <v>-1.8090554813949211</v>
      </c>
      <c r="AG15" s="2">
        <v>-13.379843782662419</v>
      </c>
      <c r="AH15" s="2">
        <v>1.5622470054955926</v>
      </c>
      <c r="AI15" s="2">
        <v>8.0989930057319839</v>
      </c>
      <c r="AJ15" s="2">
        <v>9.4190055624272588</v>
      </c>
      <c r="AK15" s="2">
        <v>8.2016803339644611</v>
      </c>
      <c r="AL15" s="2">
        <v>5.4557444355758378</v>
      </c>
      <c r="AM15" s="2">
        <v>2.8501468139855035</v>
      </c>
      <c r="AN15" s="2">
        <v>1.7516787571154993</v>
      </c>
      <c r="AO15" s="2">
        <v>4.0797032057862594</v>
      </c>
      <c r="AP15" s="2">
        <v>6.4609904400289935</v>
      </c>
      <c r="AQ15" s="2">
        <v>7.341500702885881</v>
      </c>
      <c r="AR15" s="2">
        <v>3.9172065887284759</v>
      </c>
      <c r="AS15" s="2">
        <v>2.7153741548282113</v>
      </c>
      <c r="AT15" s="2">
        <v>0.57427279063453796</v>
      </c>
      <c r="AU15" s="2">
        <v>2.2291494166372843</v>
      </c>
      <c r="AV15" s="2">
        <v>4.2054959448157376</v>
      </c>
      <c r="AW15" s="2">
        <v>7.5220796578461915</v>
      </c>
      <c r="AX15" s="2">
        <v>7.1912794023353541</v>
      </c>
      <c r="AY15" s="2">
        <v>8.6524656105666935</v>
      </c>
      <c r="AZ15" s="2">
        <v>11.983985394787069</v>
      </c>
      <c r="BA15" s="2">
        <v>9.8556548515846316</v>
      </c>
      <c r="BB15" s="2">
        <v>1.2429923177641911</v>
      </c>
      <c r="BC15" s="2">
        <v>5.8279934942857068</v>
      </c>
      <c r="BD15" s="2">
        <v>11.313625909704555</v>
      </c>
      <c r="BE15" s="2">
        <v>9.7788276826499043</v>
      </c>
      <c r="BF15" s="2">
        <v>6.9034367830630288</v>
      </c>
      <c r="BG15" s="2">
        <v>5.0666130164503755</v>
      </c>
      <c r="BH15" s="2">
        <v>5.7326903496409045</v>
      </c>
      <c r="BI15" s="2">
        <v>4.9534349427557061</v>
      </c>
      <c r="BJ15" s="2">
        <v>5.591328223989052</v>
      </c>
      <c r="BK15" s="2">
        <v>3.685344522376127</v>
      </c>
      <c r="BL15" s="2">
        <v>2.9797153275852253</v>
      </c>
      <c r="BM15" s="2">
        <v>-17.944864095120096</v>
      </c>
      <c r="BN15" s="2">
        <v>15.335819064068048</v>
      </c>
      <c r="BO15">
        <f t="shared" si="0"/>
        <v>4</v>
      </c>
      <c r="BQ15">
        <f t="shared" si="1"/>
        <v>5.1532392931732769</v>
      </c>
    </row>
    <row r="16" spans="1:70" x14ac:dyDescent="0.3">
      <c r="A16" t="s">
        <v>163</v>
      </c>
      <c r="B16">
        <v>14</v>
      </c>
      <c r="F16" s="2">
        <v>6.9002855142294521</v>
      </c>
      <c r="G16" s="2">
        <v>3.3002585160209321</v>
      </c>
      <c r="H16" s="2">
        <v>4.7102913398507269</v>
      </c>
      <c r="I16" s="2">
        <v>4.2124773594568268</v>
      </c>
      <c r="J16" s="2">
        <v>6.1679747564274265</v>
      </c>
      <c r="K16" s="2">
        <v>1.9915033352727534</v>
      </c>
      <c r="L16" s="2">
        <v>9.1503672041403377</v>
      </c>
      <c r="M16" s="2">
        <v>4.5270738418807639</v>
      </c>
      <c r="N16" s="2">
        <v>4.701151407707755</v>
      </c>
      <c r="O16" s="2">
        <v>5.5534257331189423</v>
      </c>
      <c r="P16" s="2">
        <v>5.538151942856004</v>
      </c>
      <c r="Q16" s="2">
        <v>6.6312974757339589</v>
      </c>
      <c r="R16" s="2">
        <v>7.3028129074068175</v>
      </c>
      <c r="S16" s="2">
        <v>8.3815254365003256</v>
      </c>
      <c r="T16" s="2">
        <v>6.8524447141295326</v>
      </c>
      <c r="U16" s="2">
        <v>7.5259495314272868</v>
      </c>
      <c r="V16" s="2">
        <v>11.494081601995518</v>
      </c>
      <c r="W16" s="2">
        <v>12.028729946121587</v>
      </c>
      <c r="X16" s="2">
        <v>11.862146971295019</v>
      </c>
      <c r="Y16" s="2">
        <v>11.712145943447979</v>
      </c>
      <c r="Z16" s="2">
        <v>9.1704588494291244</v>
      </c>
      <c r="AA16" s="2">
        <v>-1.3976177180351499</v>
      </c>
      <c r="AB16" s="2">
        <v>-3.0426178847185952</v>
      </c>
      <c r="AC16" s="2">
        <v>2.8165994460145782</v>
      </c>
      <c r="AD16" s="2">
        <v>4.5231356783092025</v>
      </c>
      <c r="AE16" s="2">
        <v>4.9648356657136219</v>
      </c>
      <c r="AF16" s="2">
        <v>7.5823043760417761</v>
      </c>
      <c r="AG16" s="2">
        <v>5.9153720655604474</v>
      </c>
      <c r="AH16" s="2">
        <v>6.9352039110352308</v>
      </c>
      <c r="AI16" s="2">
        <v>4.1232828794173884</v>
      </c>
      <c r="AJ16" s="2">
        <v>3.4936501549147181</v>
      </c>
      <c r="AK16" s="2">
        <v>1.6964280112470078</v>
      </c>
      <c r="AL16" s="2">
        <v>4.9363594147528147</v>
      </c>
      <c r="AM16" s="2">
        <v>5.3179176602394165</v>
      </c>
      <c r="AN16" s="2">
        <v>6.8228103035857828</v>
      </c>
      <c r="AO16" s="2">
        <v>1.5737851317500571</v>
      </c>
      <c r="AP16" s="2">
        <v>4.2425161026985876</v>
      </c>
      <c r="AQ16" s="2">
        <v>6.8037755808063594E-2</v>
      </c>
      <c r="AR16" s="2">
        <v>-1.36607971240079</v>
      </c>
      <c r="AS16" s="2">
        <v>-2.314140568190453</v>
      </c>
      <c r="AT16" s="2">
        <v>-0.83405471674609544</v>
      </c>
      <c r="AU16" s="2">
        <v>-2.1404394998569387E-2</v>
      </c>
      <c r="AV16" s="2">
        <v>4.3207454855159142</v>
      </c>
      <c r="AW16" s="2">
        <v>4.0574183636377086</v>
      </c>
      <c r="AX16" s="2">
        <v>2.1334906645960103</v>
      </c>
      <c r="AY16" s="2">
        <v>4.8071171926837621</v>
      </c>
      <c r="AZ16" s="2">
        <v>5.4216228721823541</v>
      </c>
      <c r="BA16" s="2">
        <v>6.4962921197090964</v>
      </c>
      <c r="BB16" s="2">
        <v>-0.26113732808028089</v>
      </c>
      <c r="BC16" s="2">
        <v>11.095231268552055</v>
      </c>
      <c r="BD16" s="2">
        <v>4.2863712070228246</v>
      </c>
      <c r="BE16" s="2">
        <v>-0.70804311231688644</v>
      </c>
      <c r="BF16" s="2">
        <v>8.2930764894047115</v>
      </c>
      <c r="BG16" s="2">
        <v>5.3012385923702539</v>
      </c>
      <c r="BH16" s="2">
        <v>2.9571517348710614</v>
      </c>
      <c r="BI16" s="2">
        <v>4.2680258331458276</v>
      </c>
      <c r="BJ16" s="2">
        <v>4.8100788555404108</v>
      </c>
      <c r="BK16" s="2">
        <v>3.2042503407663929</v>
      </c>
      <c r="BL16" s="2">
        <v>-0.40185510068000951</v>
      </c>
      <c r="BM16" s="2">
        <v>-0.81978539095079839</v>
      </c>
      <c r="BN16" s="2">
        <v>4.1998816661414082</v>
      </c>
      <c r="BO16">
        <f t="shared" si="0"/>
        <v>10</v>
      </c>
      <c r="BQ16">
        <f t="shared" si="1"/>
        <v>4.5772467154845886</v>
      </c>
    </row>
    <row r="17" spans="1:69" x14ac:dyDescent="0.3">
      <c r="A17" t="s">
        <v>27</v>
      </c>
      <c r="B17">
        <v>11</v>
      </c>
      <c r="F17" s="2">
        <v>7.3470963314556883</v>
      </c>
      <c r="G17" s="2">
        <v>10.035293334221222</v>
      </c>
      <c r="H17" s="2">
        <v>4.3282498184459115</v>
      </c>
      <c r="I17" s="2">
        <v>6.5478676504710194</v>
      </c>
      <c r="J17" s="2">
        <v>5.621733449477361</v>
      </c>
      <c r="K17" s="2">
        <v>8.2389204457594047</v>
      </c>
      <c r="L17" s="2">
        <v>3.8525644078289503</v>
      </c>
      <c r="M17" s="2">
        <v>0.15223771093175742</v>
      </c>
      <c r="N17" s="2">
        <v>3.5144589125139589</v>
      </c>
      <c r="O17" s="2">
        <v>3.3659460033261439</v>
      </c>
      <c r="P17" s="2">
        <v>4.5905399275988543</v>
      </c>
      <c r="Q17" s="2">
        <v>3.4775351231047296</v>
      </c>
      <c r="R17" s="2">
        <v>6.2769347556202177</v>
      </c>
      <c r="S17" s="2">
        <v>9.386834919383034</v>
      </c>
      <c r="T17" s="2">
        <v>4.3008631654842588</v>
      </c>
      <c r="U17" s="2">
        <v>1.4471109951741141</v>
      </c>
      <c r="V17" s="2">
        <v>0.34906369930381231</v>
      </c>
      <c r="W17" s="2">
        <v>-2.6425029788215397</v>
      </c>
      <c r="X17" s="2">
        <v>4.0907505741000278</v>
      </c>
      <c r="Y17" s="2">
        <v>5.9433353983084061</v>
      </c>
      <c r="Z17" s="2">
        <v>5.5520418148404644</v>
      </c>
      <c r="AA17" s="2">
        <v>-0.22272344418630041</v>
      </c>
      <c r="AB17" s="2">
        <v>-10.408085798296952</v>
      </c>
      <c r="AC17" s="2">
        <v>3.6082865381696649</v>
      </c>
      <c r="AD17" s="2">
        <v>2.0611320662589492</v>
      </c>
      <c r="AE17" s="2">
        <v>9.4259623607365199</v>
      </c>
      <c r="AF17" s="2">
        <v>9.726146430503718</v>
      </c>
      <c r="AG17" s="2">
        <v>-9.4412734462939198</v>
      </c>
      <c r="AH17" s="2">
        <v>-12.312041447129602</v>
      </c>
      <c r="AI17" s="2">
        <v>-4.9825635364660457</v>
      </c>
      <c r="AJ17" s="2">
        <v>2.2192591027909003</v>
      </c>
      <c r="AK17" s="2">
        <v>-0.54050912472392554</v>
      </c>
      <c r="AL17" s="2">
        <v>5.2435770077329096</v>
      </c>
      <c r="AM17" s="2">
        <v>12.308366184844502</v>
      </c>
      <c r="AN17" s="2">
        <v>7.411395047351192</v>
      </c>
      <c r="AO17" s="2">
        <v>2.7989730791260854</v>
      </c>
      <c r="AP17" s="2">
        <v>6.4768244207970866</v>
      </c>
      <c r="AQ17" s="2">
        <v>-0.39153755583382122</v>
      </c>
      <c r="AR17" s="2">
        <v>1.4949106430883319</v>
      </c>
      <c r="AS17" s="2">
        <v>2.6943713980691228</v>
      </c>
      <c r="AT17" s="2">
        <v>0.61789232562429675</v>
      </c>
      <c r="AU17" s="2">
        <v>5.4535289381876737</v>
      </c>
      <c r="AV17" s="2">
        <v>4.1650231366611195</v>
      </c>
      <c r="AW17" s="2">
        <v>4.9582032061174459</v>
      </c>
      <c r="AX17" s="2">
        <v>6.285060325096012</v>
      </c>
      <c r="AY17" s="2">
        <v>7.5288990440594006</v>
      </c>
      <c r="AZ17" s="2">
        <v>8.5183877690954972</v>
      </c>
      <c r="BA17" s="2">
        <v>9.1265683014642036</v>
      </c>
      <c r="BB17" s="2">
        <v>1.0958236592426971</v>
      </c>
      <c r="BC17" s="2">
        <v>8.3324591074957652</v>
      </c>
      <c r="BD17" s="2">
        <v>6.3271924016111711</v>
      </c>
      <c r="BE17" s="2">
        <v>6.1397247056043511</v>
      </c>
      <c r="BF17" s="2">
        <v>5.8525182108492828</v>
      </c>
      <c r="BG17" s="2">
        <v>2.3821573718054054</v>
      </c>
      <c r="BH17" s="2">
        <v>3.2522447721845111</v>
      </c>
      <c r="BI17" s="2">
        <v>3.9533187152076721</v>
      </c>
      <c r="BJ17" s="2">
        <v>2.5188354423313513</v>
      </c>
      <c r="BK17" s="2">
        <v>3.9693513413649981</v>
      </c>
      <c r="BL17" s="2">
        <v>2.2406317687504895</v>
      </c>
      <c r="BM17" s="2">
        <v>-10.952698932501534</v>
      </c>
      <c r="BN17" s="2">
        <v>13.349509077797663</v>
      </c>
      <c r="BO17">
        <f t="shared" si="0"/>
        <v>9</v>
      </c>
      <c r="BQ17">
        <f t="shared" si="1"/>
        <v>3.5747864930018962</v>
      </c>
    </row>
    <row r="18" spans="1:69" x14ac:dyDescent="0.3">
      <c r="A18" t="s">
        <v>135</v>
      </c>
      <c r="B18">
        <v>13</v>
      </c>
      <c r="F18" s="2">
        <v>5.6954709502975476</v>
      </c>
      <c r="G18" s="2">
        <v>4.8462941891589821</v>
      </c>
      <c r="H18" s="2">
        <v>7.0162651841658317</v>
      </c>
      <c r="I18" s="2">
        <v>3.4024944357127254</v>
      </c>
      <c r="J18" s="2">
        <v>5.3450893293223629</v>
      </c>
      <c r="K18" s="2">
        <v>4.4411585340256039</v>
      </c>
      <c r="L18" s="2">
        <v>5.2226875892266378</v>
      </c>
      <c r="M18" s="2">
        <v>5.0381593969295579</v>
      </c>
      <c r="N18" s="2">
        <v>4.6894734410081895</v>
      </c>
      <c r="O18" s="2">
        <v>3.6924874865479609</v>
      </c>
      <c r="P18" s="2">
        <v>5.3890084162125902</v>
      </c>
      <c r="Q18" s="2">
        <v>5.4303874939234333</v>
      </c>
      <c r="R18" s="2">
        <v>8.78200912237088</v>
      </c>
      <c r="S18" s="2">
        <v>3.3946063785020613</v>
      </c>
      <c r="T18" s="2">
        <v>5.4511028696547754</v>
      </c>
      <c r="U18" s="2">
        <v>8.778403330513342</v>
      </c>
      <c r="V18" s="2">
        <v>5.5629702515126667</v>
      </c>
      <c r="W18" s="2">
        <v>5.1923845302780762</v>
      </c>
      <c r="X18" s="2">
        <v>5.5955710759113089</v>
      </c>
      <c r="Y18" s="2">
        <v>5.2007110791118691</v>
      </c>
      <c r="Z18" s="2">
        <v>3.4222087375366499</v>
      </c>
      <c r="AA18" s="2">
        <v>3.6984060985110858</v>
      </c>
      <c r="AB18" s="2">
        <v>1.8969517895909718</v>
      </c>
      <c r="AC18" s="2">
        <v>-7.039378201225901</v>
      </c>
      <c r="AD18" s="2">
        <v>-6.8583772086468286</v>
      </c>
      <c r="AE18" s="2">
        <v>3.5106840300550601</v>
      </c>
      <c r="AF18" s="2">
        <v>4.3618096727769711</v>
      </c>
      <c r="AG18" s="2">
        <v>6.6969311046818518</v>
      </c>
      <c r="AH18" s="2">
        <v>6.1839182028338797</v>
      </c>
      <c r="AI18" s="2">
        <v>3.0826725285588736</v>
      </c>
      <c r="AJ18" s="2">
        <v>-0.4363900805334282</v>
      </c>
      <c r="AK18" s="2">
        <v>0.4176290660979447</v>
      </c>
      <c r="AL18" s="2">
        <v>2.1818899856129974</v>
      </c>
      <c r="AM18" s="2">
        <v>4.3736659181907669</v>
      </c>
      <c r="AN18" s="2">
        <v>4.6252251173966101</v>
      </c>
      <c r="AO18" s="2">
        <v>5.8603478716378987</v>
      </c>
      <c r="AP18" s="2">
        <v>5.1864116740616453</v>
      </c>
      <c r="AQ18" s="2">
        <v>-0.51409059954188763</v>
      </c>
      <c r="AR18" s="2">
        <v>3.3464511839826656</v>
      </c>
      <c r="AS18" s="2">
        <v>4.3825048334725381</v>
      </c>
      <c r="AT18" s="2">
        <v>3.0492315098586573</v>
      </c>
      <c r="AU18" s="2">
        <v>3.716255001583832</v>
      </c>
      <c r="AV18" s="2">
        <v>5.0869111351307339</v>
      </c>
      <c r="AW18" s="2">
        <v>6.5692285118062586</v>
      </c>
      <c r="AX18" s="2">
        <v>4.9425051187767792</v>
      </c>
      <c r="AY18" s="2">
        <v>5.316416821369387</v>
      </c>
      <c r="AZ18" s="2">
        <v>6.5192915501893793</v>
      </c>
      <c r="BA18" s="2">
        <v>4.3444873050918318</v>
      </c>
      <c r="BB18" s="2">
        <v>1.4483230627566854</v>
      </c>
      <c r="BC18" s="2">
        <v>7.3344999603453829</v>
      </c>
      <c r="BD18" s="2">
        <v>3.8582328279566269</v>
      </c>
      <c r="BE18" s="2">
        <v>6.8969517105098532</v>
      </c>
      <c r="BF18" s="2">
        <v>6.750531301422555</v>
      </c>
      <c r="BG18" s="2">
        <v>6.3479874826086728</v>
      </c>
      <c r="BH18" s="2">
        <v>6.3483097167276128</v>
      </c>
      <c r="BI18" s="2">
        <v>7.1494567500075163</v>
      </c>
      <c r="BJ18" s="2">
        <v>6.9309883258402039</v>
      </c>
      <c r="BK18" s="2">
        <v>6.3414855715347329</v>
      </c>
      <c r="BL18" s="2">
        <v>6.1185256622130311</v>
      </c>
      <c r="BM18" s="2">
        <v>-9.5182947405907186</v>
      </c>
      <c r="BN18" s="2">
        <v>5.7031559684062074</v>
      </c>
      <c r="BO18">
        <f t="shared" si="0"/>
        <v>5</v>
      </c>
      <c r="BQ18">
        <f t="shared" si="1"/>
        <v>4.226240776442328</v>
      </c>
    </row>
    <row r="19" spans="1:69" x14ac:dyDescent="0.3">
      <c r="A19" t="s">
        <v>156</v>
      </c>
      <c r="B19">
        <v>14</v>
      </c>
      <c r="F19" s="2">
        <v>1.8090435500572255</v>
      </c>
      <c r="G19" s="2">
        <v>4.5409670642764439</v>
      </c>
      <c r="H19" s="2">
        <v>1.6997151729227795</v>
      </c>
      <c r="I19" s="2">
        <v>6.6852387905255881</v>
      </c>
      <c r="J19" s="2">
        <v>7.1801557915249816</v>
      </c>
      <c r="K19" s="2">
        <v>1.6999999980082237</v>
      </c>
      <c r="L19" s="2">
        <v>3.6281553320876014E-2</v>
      </c>
      <c r="M19" s="2">
        <v>2.0199238329879421</v>
      </c>
      <c r="N19" s="2">
        <v>8.5254468016975977</v>
      </c>
      <c r="O19" s="2">
        <v>8.620493239716879</v>
      </c>
      <c r="P19" s="2">
        <v>3.465916492276861</v>
      </c>
      <c r="Q19" s="2">
        <v>0.90023465027167049</v>
      </c>
      <c r="R19" s="2">
        <v>2.2566182498725738</v>
      </c>
      <c r="S19" s="2">
        <v>3.4998283200315541</v>
      </c>
      <c r="T19" s="2">
        <v>1.6692165238664245</v>
      </c>
      <c r="U19" s="2">
        <v>-0.44917634153227937</v>
      </c>
      <c r="V19" s="2">
        <v>4.6675809840749594E-2</v>
      </c>
      <c r="W19" s="2">
        <v>2.4063321661992774</v>
      </c>
      <c r="X19" s="2">
        <v>4.5112656074807234</v>
      </c>
      <c r="Y19" s="2">
        <v>4.8435037562916108</v>
      </c>
      <c r="Z19" s="2">
        <v>2.881428565017103</v>
      </c>
      <c r="AA19" s="2">
        <v>4.7817555346547351</v>
      </c>
      <c r="AB19" s="2">
        <v>-2.1028016174281703</v>
      </c>
      <c r="AC19" s="2">
        <v>4.0930342669799984</v>
      </c>
      <c r="AD19" s="2">
        <v>-5.311340498476568</v>
      </c>
      <c r="AE19" s="2">
        <v>1.2360469106910301</v>
      </c>
      <c r="AF19" s="2">
        <v>7.2312687313393695</v>
      </c>
      <c r="AG19" s="2">
        <v>-7.0799999995221583</v>
      </c>
      <c r="AH19" s="2">
        <v>0.72999999869576015</v>
      </c>
      <c r="AI19" s="2">
        <v>3.3499979838772447</v>
      </c>
      <c r="AJ19" s="2">
        <v>2.3519606446944721</v>
      </c>
      <c r="AK19" s="2">
        <v>-19.012909633684927</v>
      </c>
      <c r="AL19" s="2">
        <v>1.3745493787097729</v>
      </c>
      <c r="AM19" s="2">
        <v>-1.9473843345680137</v>
      </c>
      <c r="AN19" s="2">
        <v>-7.9997532856654487</v>
      </c>
      <c r="AO19" s="2">
        <v>1.7538213991709739</v>
      </c>
      <c r="AP19" s="2">
        <v>-5.8770820148606191</v>
      </c>
      <c r="AQ19" s="2">
        <v>1.7850142812972223</v>
      </c>
      <c r="AR19" s="2">
        <v>-1.979285588314454</v>
      </c>
      <c r="AS19" s="2">
        <v>6.6527278847047882</v>
      </c>
      <c r="AT19" s="2">
        <v>-6.3454551533225043</v>
      </c>
      <c r="AU19" s="2">
        <v>26.417316600136871</v>
      </c>
      <c r="AV19" s="2">
        <v>9.3131209689808685</v>
      </c>
      <c r="AW19" s="2">
        <v>6.5979448602823112</v>
      </c>
      <c r="AX19" s="2">
        <v>4.5050956716019499</v>
      </c>
      <c r="AY19" s="2">
        <v>4.2239142791538313</v>
      </c>
      <c r="AZ19" s="2">
        <v>8.0581451522880627</v>
      </c>
      <c r="BA19" s="2">
        <v>5.3982852096073941</v>
      </c>
      <c r="BB19" s="2">
        <v>3.1880512155610319</v>
      </c>
      <c r="BC19" s="2">
        <v>5.3464660523753196</v>
      </c>
      <c r="BD19" s="2">
        <v>6.3150450363764605</v>
      </c>
      <c r="BE19" s="2">
        <v>15.18176908302253</v>
      </c>
      <c r="BF19" s="2">
        <v>20.715768285872755</v>
      </c>
      <c r="BG19" s="2">
        <v>4.5567723661529271</v>
      </c>
      <c r="BH19" s="2">
        <v>-20.598770715403163</v>
      </c>
      <c r="BI19" s="2">
        <v>6.0554740287726219</v>
      </c>
      <c r="BJ19" s="2">
        <v>4.1926100742920767</v>
      </c>
      <c r="BK19" s="2">
        <v>3.4646021399665727</v>
      </c>
      <c r="BL19" s="2">
        <v>5.2542412025153595</v>
      </c>
      <c r="BM19" s="2">
        <v>-1.9689478204583679</v>
      </c>
      <c r="BN19" s="2">
        <v>3.0502026946514604</v>
      </c>
      <c r="BO19">
        <f t="shared" si="0"/>
        <v>12</v>
      </c>
      <c r="BQ19">
        <f t="shared" si="1"/>
        <v>2.7180390306455116</v>
      </c>
    </row>
    <row r="20" spans="1:69" x14ac:dyDescent="0.3">
      <c r="A20" t="s">
        <v>167</v>
      </c>
      <c r="B20">
        <v>28</v>
      </c>
      <c r="F20" s="2">
        <v>2.2391333671805569E-2</v>
      </c>
      <c r="G20" s="2">
        <v>6.9158421543829718</v>
      </c>
      <c r="H20" s="2">
        <v>-2.8469716807152423</v>
      </c>
      <c r="I20" s="2">
        <v>-1.1204491178588967</v>
      </c>
      <c r="J20" s="2">
        <v>6.7770740726696488</v>
      </c>
      <c r="K20" s="2">
        <v>-3.575147484967232</v>
      </c>
      <c r="L20" s="2">
        <v>1.4240812829788609</v>
      </c>
      <c r="M20" s="2">
        <v>1.9632208230600412</v>
      </c>
      <c r="N20" s="2">
        <v>1.3893504905018688</v>
      </c>
      <c r="O20" s="2">
        <v>5.925074716047888</v>
      </c>
      <c r="P20" s="2">
        <v>2.247314099773206</v>
      </c>
      <c r="Q20" s="2">
        <v>-5.0709864790971011</v>
      </c>
      <c r="R20" s="2">
        <v>0.63219524983838937</v>
      </c>
      <c r="S20" s="2">
        <v>11.445289142156795</v>
      </c>
      <c r="T20" s="2">
        <v>15.713466450316389</v>
      </c>
      <c r="U20" s="2">
        <v>16.665219736210517</v>
      </c>
      <c r="V20" s="2">
        <v>6.2238537819563788</v>
      </c>
      <c r="W20" s="2">
        <v>-5.9309867214475958</v>
      </c>
      <c r="X20" s="2">
        <v>-5.0185993295368831</v>
      </c>
      <c r="Y20" s="2">
        <v>1.5243101477997527</v>
      </c>
      <c r="Z20" s="2">
        <v>7.4375636561280487</v>
      </c>
      <c r="AA20" s="2">
        <v>5.9586664325729259</v>
      </c>
      <c r="AB20" s="2">
        <v>2.0625016947758041</v>
      </c>
      <c r="AC20" s="2">
        <v>-5.0089067687658968</v>
      </c>
      <c r="AD20" s="2">
        <v>-6.2810435807506622</v>
      </c>
      <c r="AE20" s="2">
        <v>5.4138110119001936</v>
      </c>
      <c r="AF20" s="2">
        <v>14.220884598001419</v>
      </c>
      <c r="AG20" s="2">
        <v>-0.33109181843944668</v>
      </c>
      <c r="AH20" s="2">
        <v>8.931393687877673</v>
      </c>
      <c r="AI20" s="2">
        <v>-5.4700537764081645</v>
      </c>
      <c r="AJ20" s="2">
        <v>7.5109102705443149</v>
      </c>
      <c r="AK20" s="2">
        <v>6.5778613810455511</v>
      </c>
      <c r="AL20" s="2">
        <v>4.5687492698699259</v>
      </c>
      <c r="AM20" s="2">
        <v>1.0062287802976329</v>
      </c>
      <c r="AN20" s="2">
        <v>5.9970923218051411</v>
      </c>
      <c r="AO20" s="2">
        <v>5.9191241968552788</v>
      </c>
      <c r="AP20" s="2">
        <v>18.312657185027277</v>
      </c>
      <c r="AQ20" s="2">
        <v>4.3085042552503552</v>
      </c>
      <c r="AR20" s="2">
        <v>3.1040956154965187</v>
      </c>
      <c r="AS20" s="2">
        <v>6.34586743997545</v>
      </c>
      <c r="AT20" s="2">
        <v>6.5003605339688306</v>
      </c>
      <c r="AU20" s="2">
        <v>6.0064715363131995</v>
      </c>
      <c r="AV20" s="2">
        <v>6.2888081614651554</v>
      </c>
      <c r="AW20" s="2">
        <v>5.1408885176267489</v>
      </c>
      <c r="AX20" s="2">
        <v>5.6435155134363129</v>
      </c>
      <c r="AY20" s="2">
        <v>6.5314117467791988</v>
      </c>
      <c r="AZ20" s="2">
        <v>5.735274236644841</v>
      </c>
      <c r="BA20" s="2">
        <v>3.8467447312105776</v>
      </c>
      <c r="BB20" s="2">
        <v>-2.7677043659913778</v>
      </c>
      <c r="BC20" s="2">
        <v>3.8582419523010714</v>
      </c>
      <c r="BD20" s="2">
        <v>-3.2135320925337112</v>
      </c>
      <c r="BE20" s="2">
        <v>-17.004688404894466</v>
      </c>
      <c r="BF20" s="2">
        <v>1.9551446330242186</v>
      </c>
      <c r="BG20" s="2">
        <v>4.6613795422987323</v>
      </c>
      <c r="BH20" s="2">
        <v>1.9101768905275094</v>
      </c>
      <c r="BI20" s="2">
        <v>3.4676421840928811</v>
      </c>
      <c r="BJ20" s="2">
        <v>0.70925628476643965</v>
      </c>
      <c r="BK20" s="2">
        <v>-2.6809305497998963</v>
      </c>
      <c r="BL20" s="2">
        <v>-2.178251045300911</v>
      </c>
      <c r="BM20" s="2">
        <v>-3.6298056261567524</v>
      </c>
      <c r="BN20" s="2">
        <v>0.11458821394730023</v>
      </c>
      <c r="BO20">
        <f t="shared" si="0"/>
        <v>16</v>
      </c>
      <c r="BQ20">
        <f t="shared" si="1"/>
        <v>2.8981205100742109</v>
      </c>
    </row>
    <row r="21" spans="1:69" x14ac:dyDescent="0.3">
      <c r="A21" t="s">
        <v>168</v>
      </c>
      <c r="B21">
        <v>10</v>
      </c>
      <c r="F21" s="2">
        <v>4.7999999984688344</v>
      </c>
      <c r="G21" s="2">
        <v>3.9000000007305147</v>
      </c>
      <c r="H21" s="2">
        <v>5.600000000413587</v>
      </c>
      <c r="I21" s="2">
        <v>6.4999999992656541</v>
      </c>
      <c r="J21" s="2">
        <v>11.999999999448391</v>
      </c>
      <c r="K21" s="2">
        <v>19.200000001329798</v>
      </c>
      <c r="L21" s="2">
        <v>12.099999999443909</v>
      </c>
      <c r="M21" s="2">
        <v>7.5999999998095831</v>
      </c>
      <c r="N21" s="2">
        <v>4.499999999414797</v>
      </c>
      <c r="O21" s="2">
        <v>2.700000000345554</v>
      </c>
      <c r="P21" s="2">
        <v>3.8999999998803077</v>
      </c>
      <c r="Q21" s="2">
        <v>-0.60000000030720457</v>
      </c>
      <c r="R21" s="2">
        <v>-1.7999999999536413</v>
      </c>
      <c r="S21" s="2">
        <v>0.40000000017835191</v>
      </c>
      <c r="T21" s="2">
        <v>2.8000000009195105</v>
      </c>
      <c r="U21" s="2">
        <v>8.7999999996035712</v>
      </c>
      <c r="V21" s="2">
        <v>10.200000000282628</v>
      </c>
      <c r="W21" s="2">
        <v>6.599999997132457</v>
      </c>
      <c r="X21" s="2">
        <v>-0.59999999729608078</v>
      </c>
      <c r="Y21" s="2">
        <v>-8.800000000032</v>
      </c>
      <c r="Z21" s="2">
        <v>7.0999999994297696</v>
      </c>
      <c r="AA21" s="2">
        <v>-4.2000000000634827</v>
      </c>
      <c r="AB21" s="2">
        <v>-3.8999999999775383</v>
      </c>
      <c r="AC21" s="2">
        <v>-1.9000000003492232</v>
      </c>
      <c r="AD21" s="2">
        <v>2.0000000002720668</v>
      </c>
      <c r="AE21" s="2">
        <v>0.80000000057796683</v>
      </c>
      <c r="AF21" s="2">
        <v>-6.1999999998654829</v>
      </c>
      <c r="AG21" s="2">
        <v>7.7999999991418747</v>
      </c>
      <c r="AH21" s="2">
        <v>4.2000000004121887</v>
      </c>
      <c r="AI21" s="2">
        <v>-4.5000000005441763</v>
      </c>
      <c r="AJ21" s="2">
        <v>2.6999991342741225</v>
      </c>
      <c r="AK21" s="2">
        <v>0.40000000853616768</v>
      </c>
      <c r="AL21" s="2">
        <v>-6.6999981497151992</v>
      </c>
      <c r="AM21" s="2">
        <v>3.3999988973605753</v>
      </c>
      <c r="AN21" s="2">
        <v>0</v>
      </c>
      <c r="AO21" s="2">
        <v>1.0000012228145607</v>
      </c>
      <c r="AP21" s="2">
        <v>5.699997683294896</v>
      </c>
      <c r="AQ21" s="2">
        <v>2.3000016510538899</v>
      </c>
      <c r="AR21" s="2">
        <v>-1.400000470058103</v>
      </c>
      <c r="AS21" s="2">
        <v>2.099998867504894</v>
      </c>
      <c r="AT21" s="2">
        <v>4.2000004208353943</v>
      </c>
      <c r="AU21" s="2">
        <v>2.80000068850687</v>
      </c>
      <c r="AV21" s="2">
        <v>6.299999433141366</v>
      </c>
      <c r="AW21" s="2">
        <v>8.500000184794132</v>
      </c>
      <c r="AX21" s="2">
        <v>4.5000002108688761</v>
      </c>
      <c r="AY21" s="2">
        <v>5.7935435846330421</v>
      </c>
      <c r="AZ21" s="2">
        <v>5.1114877777345811</v>
      </c>
      <c r="BA21" s="2">
        <v>4.1434068116562628</v>
      </c>
      <c r="BB21" s="2">
        <v>3.0136989826621061</v>
      </c>
      <c r="BC21" s="2">
        <v>5.1688251522581368</v>
      </c>
      <c r="BD21" s="2">
        <v>5.8493676717300929</v>
      </c>
      <c r="BE21" s="2">
        <v>2.6903497466884687</v>
      </c>
      <c r="BF21" s="2">
        <v>2.9334416518612016</v>
      </c>
      <c r="BG21" s="2">
        <v>0.25550303164547472</v>
      </c>
      <c r="BH21" s="2">
        <v>-3.4110960130708889</v>
      </c>
      <c r="BI21" s="2">
        <v>-4.9157864687410751</v>
      </c>
      <c r="BJ21" s="2">
        <v>1.5671910652095562</v>
      </c>
      <c r="BK21" s="2">
        <v>4.9482707655926816</v>
      </c>
      <c r="BL21" s="2">
        <v>1.0984677782785184</v>
      </c>
      <c r="BM21" s="2">
        <v>-15.907951189613868</v>
      </c>
      <c r="BN21" s="2">
        <v>-3.4786641929499069</v>
      </c>
      <c r="BO21">
        <f t="shared" si="0"/>
        <v>15</v>
      </c>
      <c r="BQ21">
        <f t="shared" si="1"/>
        <v>2.4862304251950706</v>
      </c>
    </row>
    <row r="22" spans="1:69" x14ac:dyDescent="0.3">
      <c r="A22" t="s">
        <v>107</v>
      </c>
      <c r="B22">
        <v>21</v>
      </c>
      <c r="F22" s="2">
        <v>10.833063900000212</v>
      </c>
      <c r="G22" s="2">
        <v>24.521297171784866</v>
      </c>
      <c r="H22" s="2">
        <v>-8.6527466722075985</v>
      </c>
      <c r="I22" s="2">
        <v>9.2713638022406997</v>
      </c>
      <c r="J22" s="2">
        <v>2.2993738753767587</v>
      </c>
      <c r="K22" s="2">
        <v>-7.6590655102021117</v>
      </c>
      <c r="L22" s="2">
        <v>8.257682647050828</v>
      </c>
      <c r="M22" s="2">
        <v>3.7290802210556535</v>
      </c>
      <c r="N22" s="2">
        <v>18.767915211832147</v>
      </c>
      <c r="O22" s="2">
        <v>-1.7968528752820134</v>
      </c>
      <c r="P22" s="2">
        <v>8.9558145627442087</v>
      </c>
      <c r="Q22" s="2">
        <v>25.660715199263322</v>
      </c>
      <c r="R22" s="2">
        <v>-10.469854943838058</v>
      </c>
      <c r="S22" s="2">
        <v>25.795772854596379</v>
      </c>
      <c r="T22" s="2">
        <v>16.351576055523424</v>
      </c>
      <c r="U22" s="2">
        <v>12.254446601941751</v>
      </c>
      <c r="V22" s="2">
        <v>-1.7995178775541802</v>
      </c>
      <c r="W22" s="2">
        <v>9.9425901239230399</v>
      </c>
      <c r="X22" s="2">
        <v>0.88798882323537498</v>
      </c>
      <c r="Y22" s="2">
        <v>14.508116953239551</v>
      </c>
      <c r="Z22" s="2">
        <v>7.755343864624308</v>
      </c>
      <c r="AA22" s="2">
        <v>2.7890866482567276</v>
      </c>
      <c r="AB22" s="2">
        <v>2.3203399372133902</v>
      </c>
      <c r="AC22" s="2">
        <v>-7.610630211871964</v>
      </c>
      <c r="AD22" s="2">
        <v>9.350807331789099</v>
      </c>
      <c r="AE22" s="2">
        <v>-7.952928955436775</v>
      </c>
      <c r="AF22" s="2">
        <v>1.6822823455100462</v>
      </c>
      <c r="AG22" s="2">
        <v>18.011140100219492</v>
      </c>
      <c r="AH22" s="2">
        <v>-13.647282176715109</v>
      </c>
      <c r="AI22" s="2">
        <v>3.7395559023375142</v>
      </c>
      <c r="AJ22" s="2">
        <v>7.6664681871244227</v>
      </c>
      <c r="AK22" s="2">
        <v>12.972790068566042</v>
      </c>
      <c r="AL22" s="2">
        <v>6.1508955731007546</v>
      </c>
      <c r="AM22" s="2">
        <v>7.2130292052743101</v>
      </c>
      <c r="AN22" s="2">
        <v>7.0265895430311502</v>
      </c>
      <c r="AO22" s="2">
        <v>9.8255694047096398</v>
      </c>
      <c r="AP22" s="2">
        <v>5.0238045081104019</v>
      </c>
      <c r="AQ22" s="2">
        <v>6.7853045243386703</v>
      </c>
      <c r="AR22" s="2">
        <v>-3.553449871090038</v>
      </c>
      <c r="AS22" s="2">
        <v>0.6756425894105007</v>
      </c>
      <c r="AT22" s="2">
        <v>1.0472871019198067</v>
      </c>
      <c r="AU22" s="2">
        <v>3.9548319270274419</v>
      </c>
      <c r="AV22" s="2">
        <v>7.204435052744131</v>
      </c>
      <c r="AW22" s="2">
        <v>6.9029594348920256</v>
      </c>
      <c r="AX22" s="2">
        <v>6.2150778353928189</v>
      </c>
      <c r="AY22" s="2">
        <v>5.0461955558552631</v>
      </c>
      <c r="AZ22" s="2">
        <v>5.6745917768580512</v>
      </c>
      <c r="BA22" s="2">
        <v>4.4766727360801895</v>
      </c>
      <c r="BB22" s="2">
        <v>5.9120427933770543</v>
      </c>
      <c r="BC22" s="2">
        <v>5.1919058407533072</v>
      </c>
      <c r="BD22" s="2">
        <v>2.850002843579702</v>
      </c>
      <c r="BE22" s="2">
        <v>-26.339017077253246</v>
      </c>
      <c r="BF22" s="2">
        <v>-26.300087661506126</v>
      </c>
      <c r="BG22" s="2">
        <v>-10.310339909052999</v>
      </c>
      <c r="BH22" s="2">
        <v>-3.1872812971191138</v>
      </c>
      <c r="BI22" s="2">
        <v>-5.6304380499225601</v>
      </c>
      <c r="BJ22" s="2">
        <v>-0.72748672359244893</v>
      </c>
      <c r="BK22" s="2">
        <v>1.4757664755075126</v>
      </c>
      <c r="BO22">
        <f t="shared" si="0"/>
        <v>15</v>
      </c>
      <c r="BQ22">
        <f t="shared" si="1"/>
        <v>3.8162109879097881</v>
      </c>
    </row>
    <row r="23" spans="1:69" x14ac:dyDescent="0.3">
      <c r="A23" t="s">
        <v>130</v>
      </c>
      <c r="B23">
        <v>19</v>
      </c>
      <c r="F23" s="2">
        <v>5.3621463016878721</v>
      </c>
      <c r="G23" s="2">
        <v>7.5542544478408615</v>
      </c>
      <c r="H23" s="2">
        <v>7.9998307869878431</v>
      </c>
      <c r="I23" s="2">
        <v>6.8309961437054199</v>
      </c>
      <c r="J23" s="2">
        <v>8.1816615376771722</v>
      </c>
      <c r="K23" s="2">
        <v>11.122518494638925</v>
      </c>
      <c r="L23" s="2">
        <v>8.6159823332819769</v>
      </c>
      <c r="M23" s="2">
        <v>8.1222702555428867</v>
      </c>
      <c r="N23" s="2">
        <v>6.5506598858774794</v>
      </c>
      <c r="O23" s="2">
        <v>11.407949066209767</v>
      </c>
      <c r="P23" s="2">
        <v>4.8953737602429896</v>
      </c>
      <c r="Q23" s="2">
        <v>4.2785080386105108</v>
      </c>
      <c r="R23" s="2">
        <v>10.236433014879822</v>
      </c>
      <c r="S23" s="2">
        <v>4.466253385754527</v>
      </c>
      <c r="T23" s="2">
        <v>4.9704052276649691</v>
      </c>
      <c r="U23" s="2">
        <v>9.3268110817843706</v>
      </c>
      <c r="V23" s="2">
        <v>9.843463235311134</v>
      </c>
      <c r="W23" s="2">
        <v>10.295746534938459</v>
      </c>
      <c r="X23" s="2">
        <v>5.371766512542365</v>
      </c>
      <c r="Y23" s="2">
        <v>5.1735410057193434</v>
      </c>
      <c r="Z23" s="2">
        <v>5.9068677630363879</v>
      </c>
      <c r="AA23" s="2">
        <v>5.3523487506674314</v>
      </c>
      <c r="AB23" s="2">
        <v>5.5842024691908421</v>
      </c>
      <c r="AC23" s="2">
        <v>5.7524302514899261</v>
      </c>
      <c r="AD23" s="2">
        <v>4.6472403565933149</v>
      </c>
      <c r="AE23" s="2">
        <v>5.5338277672477147</v>
      </c>
      <c r="AF23" s="2">
        <v>9.5189460221078974</v>
      </c>
      <c r="AG23" s="2">
        <v>13.288114071764383</v>
      </c>
      <c r="AH23" s="2">
        <v>12.19050598661093</v>
      </c>
      <c r="AI23" s="2">
        <v>11.167163444629253</v>
      </c>
      <c r="AJ23" s="2">
        <v>8.558260321242301</v>
      </c>
      <c r="AK23" s="2">
        <v>8.083388023453324</v>
      </c>
      <c r="AL23" s="2">
        <v>8.251915915246272</v>
      </c>
      <c r="AM23" s="2">
        <v>7.9970246672043288</v>
      </c>
      <c r="AN23" s="2">
        <v>8.1203153462537756</v>
      </c>
      <c r="AO23" s="2">
        <v>5.6519444649947133</v>
      </c>
      <c r="AP23" s="2">
        <v>-2.7535751531408152</v>
      </c>
      <c r="AQ23" s="2">
        <v>-7.6340352860010228</v>
      </c>
      <c r="AR23" s="2">
        <v>4.5723077511554209</v>
      </c>
      <c r="AS23" s="2">
        <v>4.4552470433501412</v>
      </c>
      <c r="AT23" s="2">
        <v>3.4442490096837162</v>
      </c>
      <c r="AU23" s="2">
        <v>6.1490360521003566</v>
      </c>
      <c r="AV23" s="2">
        <v>7.189243303409711</v>
      </c>
      <c r="AW23" s="2">
        <v>6.2893421428579472</v>
      </c>
      <c r="AX23" s="2">
        <v>4.1876384288433712</v>
      </c>
      <c r="AY23" s="2">
        <v>4.967810892461074</v>
      </c>
      <c r="AZ23" s="2">
        <v>5.4351516905080928</v>
      </c>
      <c r="BA23" s="2">
        <v>1.7256988486633418</v>
      </c>
      <c r="BB23" s="2">
        <v>-0.69061823230057939</v>
      </c>
      <c r="BC23" s="2">
        <v>7.513390532616242</v>
      </c>
      <c r="BD23" s="2">
        <v>0.84013208305333364</v>
      </c>
      <c r="BE23" s="2">
        <v>7.2427962024964216</v>
      </c>
      <c r="BF23" s="2">
        <v>2.6874955632055588</v>
      </c>
      <c r="BG23" s="2">
        <v>0.98446886361942632</v>
      </c>
      <c r="BH23" s="2">
        <v>3.1340472491163496</v>
      </c>
      <c r="BI23" s="2">
        <v>3.4351577169218217</v>
      </c>
      <c r="BJ23" s="2">
        <v>4.1776810321000966</v>
      </c>
      <c r="BK23" s="2">
        <v>4.222870287460708</v>
      </c>
      <c r="BL23" s="2">
        <v>2.1516561218081875</v>
      </c>
      <c r="BM23" s="2">
        <v>-6.1954891595807311</v>
      </c>
      <c r="BN23" s="2">
        <v>1.5662953378873965</v>
      </c>
      <c r="BO23">
        <f t="shared" si="0"/>
        <v>4</v>
      </c>
      <c r="BQ23">
        <f t="shared" si="1"/>
        <v>5.6608043441791329</v>
      </c>
    </row>
    <row r="24" spans="1:69" x14ac:dyDescent="0.3">
      <c r="A24" t="s">
        <v>70</v>
      </c>
      <c r="B24">
        <v>15</v>
      </c>
      <c r="F24" s="2">
        <v>3.7736528319365163</v>
      </c>
      <c r="G24" s="2">
        <v>4.9996942708476269</v>
      </c>
      <c r="H24" s="2">
        <v>14.286011263052927</v>
      </c>
      <c r="I24" s="2">
        <v>15.459712706293587</v>
      </c>
      <c r="J24" s="2">
        <v>9.4087191006689181</v>
      </c>
      <c r="K24" s="2">
        <v>5.5003715576667815</v>
      </c>
      <c r="L24" s="2">
        <v>5.0236918524871896</v>
      </c>
      <c r="M24" s="2">
        <v>10.830868344100878</v>
      </c>
      <c r="N24" s="2">
        <v>2.5243026452815656</v>
      </c>
      <c r="O24" s="2">
        <v>0</v>
      </c>
      <c r="P24" s="2">
        <v>7.6251575468443349</v>
      </c>
      <c r="Q24" s="2">
        <v>3.8374840024309975</v>
      </c>
      <c r="R24" s="2">
        <v>4.8328491185244218</v>
      </c>
      <c r="S24" s="2">
        <v>2.4405411835407165</v>
      </c>
      <c r="T24" s="2">
        <v>-2.0515225871268967</v>
      </c>
      <c r="U24" s="2">
        <v>6.959085372964438</v>
      </c>
      <c r="V24" s="2">
        <v>11.045434507344808</v>
      </c>
      <c r="W24" s="2">
        <v>-5.1677426455196098</v>
      </c>
      <c r="X24" s="2">
        <v>14.576956109650112</v>
      </c>
      <c r="Y24" s="2">
        <v>-3.3151860775687538</v>
      </c>
      <c r="Z24" s="2">
        <v>-3.582402546284726</v>
      </c>
      <c r="AA24" s="2">
        <v>-5.4140077846693089</v>
      </c>
      <c r="AB24" s="2">
        <v>5.5555550411677075</v>
      </c>
      <c r="AC24" s="2">
        <v>5.5555521635343439</v>
      </c>
      <c r="AD24" s="2">
        <v>1.5865043145892912</v>
      </c>
      <c r="AE24" s="2">
        <v>0.51016218065298347</v>
      </c>
      <c r="AF24" s="2">
        <v>6.6423697703106512</v>
      </c>
      <c r="AG24" s="2">
        <v>4.0600216835487259</v>
      </c>
      <c r="AH24" s="2">
        <v>-0.24365613446188661</v>
      </c>
      <c r="AI24" s="2">
        <v>-0.6999674937780469</v>
      </c>
      <c r="AJ24" s="2">
        <v>-3.9806868137453506</v>
      </c>
      <c r="AK24" s="2">
        <v>-15.095827485871922</v>
      </c>
      <c r="AL24" s="2">
        <v>14.982414350239324</v>
      </c>
      <c r="AM24" s="2">
        <v>7.8458323191036925</v>
      </c>
      <c r="AN24" s="2">
        <v>8.8362116315139616</v>
      </c>
      <c r="AO24" s="2">
        <v>14.377377570583889</v>
      </c>
      <c r="AP24" s="2">
        <v>-2.2998765678462831</v>
      </c>
      <c r="AQ24" s="2">
        <v>2.4817514358491621</v>
      </c>
      <c r="AR24" s="2">
        <v>-0.78347960638990344</v>
      </c>
      <c r="AS24" s="2">
        <v>0.82343874878108636</v>
      </c>
      <c r="AT24" s="2">
        <v>3.8266225796225655</v>
      </c>
      <c r="AU24" s="2">
        <v>6.7201714230121183</v>
      </c>
      <c r="AV24" s="2">
        <v>-0.97866533539263401</v>
      </c>
      <c r="AW24" s="2">
        <v>-4.666299382419183</v>
      </c>
      <c r="AX24" s="2">
        <v>2.6501320995314472</v>
      </c>
      <c r="AY24" s="2">
        <v>-1.1751203909525145</v>
      </c>
      <c r="AZ24" s="2">
        <v>4.0622528272169234</v>
      </c>
      <c r="BA24" s="2">
        <v>5.5379109730041733</v>
      </c>
      <c r="BB24" s="2">
        <v>6.0992591626745281</v>
      </c>
      <c r="BC24" s="2">
        <v>6.3981990530655395</v>
      </c>
      <c r="BD24" s="2">
        <v>6.5435070292660669</v>
      </c>
      <c r="BE24" s="2">
        <v>6.1123430766482585</v>
      </c>
      <c r="BF24" s="2">
        <v>5.9205885732303187</v>
      </c>
      <c r="BG24" s="2">
        <v>5.7428684528658493</v>
      </c>
      <c r="BH24" s="2">
        <v>5.5590793053514602</v>
      </c>
      <c r="BI24" s="2">
        <v>4.3477482382254351</v>
      </c>
      <c r="BJ24" s="2">
        <v>4.9762130997398373</v>
      </c>
      <c r="BK24" s="2">
        <v>5.4599214483578322</v>
      </c>
      <c r="BL24" s="2">
        <v>1.7528249671906906</v>
      </c>
      <c r="BM24" s="2">
        <v>5.2605949247180916</v>
      </c>
      <c r="BO24">
        <f t="shared" si="0"/>
        <v>14</v>
      </c>
      <c r="BQ24">
        <f t="shared" si="1"/>
        <v>3.8982920000867449</v>
      </c>
    </row>
    <row r="25" spans="1:69" x14ac:dyDescent="0.3">
      <c r="A25" t="s">
        <v>23</v>
      </c>
      <c r="B25">
        <v>21</v>
      </c>
      <c r="F25" s="2">
        <v>3.1925194388935836</v>
      </c>
      <c r="G25" s="2">
        <v>8.5329337629071347</v>
      </c>
      <c r="H25" s="2">
        <v>3.9009511638181635</v>
      </c>
      <c r="I25" s="2">
        <v>11.129345293262546</v>
      </c>
      <c r="J25" s="2">
        <v>4.1628666647640244</v>
      </c>
      <c r="K25" s="2">
        <v>1.5102501110188626</v>
      </c>
      <c r="L25" s="2">
        <v>2.8338690309889643</v>
      </c>
      <c r="M25" s="2">
        <v>7.3372326582167489</v>
      </c>
      <c r="N25" s="2">
        <v>0.70603679615604165</v>
      </c>
      <c r="O25" s="2">
        <v>7.7119143812438153</v>
      </c>
      <c r="P25" s="2">
        <v>1.479291209989924</v>
      </c>
      <c r="Q25" s="2">
        <v>1.2828050361939631</v>
      </c>
      <c r="R25" s="2">
        <v>7.1099578949557696</v>
      </c>
      <c r="S25" s="2">
        <v>2.0693332016928423</v>
      </c>
      <c r="T25" s="2">
        <v>2.896257780071565</v>
      </c>
      <c r="U25" s="2">
        <v>7.7277398467983573</v>
      </c>
      <c r="V25" s="2">
        <v>6.2707835129883307</v>
      </c>
      <c r="W25" s="2">
        <v>2.3468963719124361</v>
      </c>
      <c r="X25" s="2">
        <v>0.76435514542563965</v>
      </c>
      <c r="Y25" s="2">
        <v>-4.4213223644177617</v>
      </c>
      <c r="Z25" s="2">
        <v>-0.36281090307269892</v>
      </c>
      <c r="AA25" s="2">
        <v>-2.0710060706990419</v>
      </c>
      <c r="AB25" s="2">
        <v>-3.7648171234142183</v>
      </c>
      <c r="AC25" s="2">
        <v>1.4421646334598108</v>
      </c>
      <c r="AD25" s="2">
        <v>0.19330016136507311</v>
      </c>
      <c r="AE25" s="2">
        <v>6.5103450282765891</v>
      </c>
      <c r="AF25" s="2">
        <v>3.5816499384792024</v>
      </c>
      <c r="AG25" s="2">
        <v>5.8213684197814217</v>
      </c>
      <c r="AH25" s="2">
        <v>-8.5698820132998463</v>
      </c>
      <c r="AI25" s="2">
        <v>6.4679408530580815</v>
      </c>
      <c r="AJ25" s="2">
        <v>9.7298879771459497</v>
      </c>
      <c r="AK25" s="2">
        <v>6.0604732624884861</v>
      </c>
      <c r="AL25" s="2">
        <v>0.2753881575618351</v>
      </c>
      <c r="AM25" s="2">
        <v>-2.3495079282346865</v>
      </c>
      <c r="AN25" s="2">
        <v>3.9516627239124062</v>
      </c>
      <c r="AO25" s="2">
        <v>-0.19783725666346186</v>
      </c>
      <c r="AP25" s="2">
        <v>6.3709314010188081</v>
      </c>
      <c r="AQ25" s="2">
        <v>0.29405516051951963</v>
      </c>
      <c r="AR25" s="2">
        <v>-5.9704581464099959</v>
      </c>
      <c r="AS25" s="2">
        <v>3.6869441668768275</v>
      </c>
      <c r="AT25" s="2">
        <v>3.3942361077907037</v>
      </c>
      <c r="AU25" s="2">
        <v>-8.8556473528677913</v>
      </c>
      <c r="AV25" s="2">
        <v>-7.75530004959883</v>
      </c>
      <c r="AW25" s="2">
        <v>18.286606689124454</v>
      </c>
      <c r="AX25" s="2">
        <v>10.317913804314841</v>
      </c>
      <c r="AY25" s="2">
        <v>9.8721491085103708</v>
      </c>
      <c r="AZ25" s="2">
        <v>8.7535788078585028</v>
      </c>
      <c r="BA25" s="2">
        <v>5.2778541239878223</v>
      </c>
      <c r="BB25" s="2">
        <v>-3.2023026574900229</v>
      </c>
      <c r="BC25" s="2">
        <v>-1.4887912507834784</v>
      </c>
      <c r="BD25" s="2">
        <v>4.1764253592392748</v>
      </c>
      <c r="BE25" s="2">
        <v>5.6259569750864102</v>
      </c>
      <c r="BF25" s="2">
        <v>1.3430940360747599</v>
      </c>
      <c r="BG25" s="2">
        <v>-3.8943864745066179</v>
      </c>
      <c r="BH25" s="2"/>
      <c r="BI25" s="2"/>
      <c r="BJ25" s="2"/>
      <c r="BK25" s="2"/>
      <c r="BL25" s="2"/>
      <c r="BM25" s="2"/>
      <c r="BN25" s="2"/>
      <c r="BO25">
        <f t="shared" si="0"/>
        <v>13</v>
      </c>
      <c r="BQ25">
        <f t="shared" si="1"/>
        <v>2.8054666038105815</v>
      </c>
    </row>
    <row r="27" spans="1:69" x14ac:dyDescent="0.3">
      <c r="A27" t="s">
        <v>194</v>
      </c>
      <c r="B27">
        <v>0</v>
      </c>
      <c r="F27" s="2">
        <v>2.4832705021235313</v>
      </c>
      <c r="G27" s="2">
        <v>1.2944682436207842</v>
      </c>
      <c r="H27" s="2">
        <v>6.2149489749011622</v>
      </c>
      <c r="I27" s="2">
        <v>6.9785403724640389</v>
      </c>
      <c r="J27" s="2">
        <v>5.9808925126034751</v>
      </c>
      <c r="K27" s="2">
        <v>2.3819661204079097</v>
      </c>
      <c r="L27" s="2">
        <v>6.3036501458394838</v>
      </c>
      <c r="M27" s="2">
        <v>5.0951031970861891</v>
      </c>
      <c r="N27" s="2">
        <v>7.0435262556638065</v>
      </c>
      <c r="O27" s="2">
        <v>7.175781587252871</v>
      </c>
      <c r="P27" s="2">
        <v>3.999615120397948</v>
      </c>
      <c r="Q27" s="2">
        <v>3.9090555052316631</v>
      </c>
      <c r="R27" s="2">
        <v>2.6191930591073458</v>
      </c>
      <c r="S27" s="2">
        <v>4.1054594175760286</v>
      </c>
      <c r="T27" s="2">
        <v>1.3356463086077639</v>
      </c>
      <c r="U27" s="2">
        <v>2.5913266682095752</v>
      </c>
      <c r="V27" s="2">
        <v>3.5928623764609711</v>
      </c>
      <c r="W27" s="2">
        <v>0.89410409617738651</v>
      </c>
      <c r="X27" s="2">
        <v>4.0507805810833872</v>
      </c>
      <c r="Y27" s="2">
        <v>3.0353992768940401</v>
      </c>
      <c r="Z27" s="2">
        <v>3.3388073334963906</v>
      </c>
      <c r="AA27" s="2">
        <v>3.3228678613405549</v>
      </c>
      <c r="AB27" s="2">
        <v>-2.2219694325321626</v>
      </c>
      <c r="AC27" s="2">
        <v>4.5959242608001318</v>
      </c>
      <c r="AD27" s="2">
        <v>5.2521152448473032</v>
      </c>
      <c r="AE27" s="2">
        <v>4.0309680258607443</v>
      </c>
      <c r="AF27" s="2">
        <v>2.5479320143274151</v>
      </c>
      <c r="AG27" s="2">
        <v>5.7436778427317563</v>
      </c>
      <c r="AH27" s="2">
        <v>3.8644404491959676</v>
      </c>
      <c r="AI27" s="2">
        <v>3.5735068997854</v>
      </c>
      <c r="AJ27" s="2">
        <v>-0.39508717684445571</v>
      </c>
      <c r="AK27" s="2">
        <v>0.41378038381574811</v>
      </c>
      <c r="AL27" s="2">
        <v>4.0335671408414839</v>
      </c>
      <c r="AM27" s="2">
        <v>3.9804736671948007</v>
      </c>
      <c r="AN27" s="2">
        <v>3.8338305890550828</v>
      </c>
      <c r="AO27" s="2">
        <v>3.8544199628351521</v>
      </c>
      <c r="AP27" s="2">
        <v>3.908290893401059</v>
      </c>
      <c r="AQ27" s="2">
        <v>4.6140115756183775</v>
      </c>
      <c r="AR27" s="2">
        <v>4.9366749281626028</v>
      </c>
      <c r="AS27" s="2">
        <v>3.9124277327118762</v>
      </c>
      <c r="AT27" s="2">
        <v>2.0383007317353048</v>
      </c>
      <c r="AU27" s="2">
        <v>4.0145266537552118</v>
      </c>
      <c r="AV27" s="2">
        <v>3.1103251090279826</v>
      </c>
      <c r="AW27" s="2">
        <v>4.2054468868626458</v>
      </c>
      <c r="AX27" s="2">
        <v>3.160338325106153</v>
      </c>
      <c r="AY27" s="2">
        <v>2.7268934458503793</v>
      </c>
      <c r="AZ27" s="2">
        <v>3.7684875158189044</v>
      </c>
      <c r="BA27" s="2">
        <v>3.5770148781477644</v>
      </c>
      <c r="BB27" s="2">
        <v>1.8668320701175958</v>
      </c>
      <c r="BC27" s="2">
        <v>2.1723370910162458</v>
      </c>
      <c r="BD27" s="2">
        <v>2.4697462938173089</v>
      </c>
      <c r="BE27" s="2">
        <v>3.9173624632850448</v>
      </c>
      <c r="BF27" s="2">
        <v>2.6002118806565306</v>
      </c>
      <c r="BG27" s="2">
        <v>2.5629315208338852</v>
      </c>
      <c r="BH27" s="2">
        <v>2.1722047533741602</v>
      </c>
      <c r="BI27" s="2">
        <v>2.7416430686472353</v>
      </c>
      <c r="BJ27" s="2">
        <v>2.2959269469406252</v>
      </c>
      <c r="BK27" s="2">
        <v>2.8709724802166789</v>
      </c>
      <c r="BL27" s="2">
        <v>2.1131494246237565</v>
      </c>
      <c r="BM27" s="2">
        <v>-3.8365585665900426E-3</v>
      </c>
      <c r="BN27" s="2">
        <v>1.4751628833045771</v>
      </c>
      <c r="BO27">
        <f>COUNTIF(E27:BN27, "&lt;0")</f>
        <v>3</v>
      </c>
      <c r="BQ27">
        <f t="shared" si="1"/>
        <v>3.345610301359442</v>
      </c>
    </row>
    <row r="28" spans="1:69" x14ac:dyDescent="0.3">
      <c r="A28" t="s">
        <v>195</v>
      </c>
      <c r="B28">
        <v>0</v>
      </c>
      <c r="E28" s="2"/>
      <c r="F28" s="2">
        <v>14.290898939140149</v>
      </c>
      <c r="G28" s="2">
        <v>15.7632900982763</v>
      </c>
      <c r="H28" s="2">
        <v>8.6279778023168348</v>
      </c>
      <c r="I28" s="2">
        <v>14.642200409209806</v>
      </c>
      <c r="J28" s="2">
        <v>1.794892069265444</v>
      </c>
      <c r="K28" s="2">
        <v>1.6034532501830938</v>
      </c>
      <c r="L28" s="2">
        <v>3.3976606271092038</v>
      </c>
      <c r="M28" s="2">
        <v>11.343663519023181</v>
      </c>
      <c r="N28" s="2">
        <v>9.2066006725893885</v>
      </c>
      <c r="O28" s="2">
        <v>7.2929199042725372</v>
      </c>
      <c r="P28" s="2">
        <v>10.611752513885065</v>
      </c>
      <c r="Q28" s="2">
        <v>12.279590985280436</v>
      </c>
      <c r="R28" s="2">
        <v>2.41529359996089</v>
      </c>
      <c r="S28" s="2">
        <v>0.49203545455991105</v>
      </c>
      <c r="T28" s="2">
        <v>16.164319352907825</v>
      </c>
      <c r="U28" s="2">
        <v>11.725783145669183</v>
      </c>
      <c r="V28" s="2">
        <v>8.2608791139070661</v>
      </c>
      <c r="W28" s="2">
        <v>11.556805784714143</v>
      </c>
      <c r="X28" s="2">
        <v>10.108218635588486</v>
      </c>
      <c r="Y28" s="2">
        <v>9.2608156314684607</v>
      </c>
      <c r="Z28" s="2">
        <v>2.9498554799225474</v>
      </c>
      <c r="AA28" s="2">
        <v>5.9770009935022728</v>
      </c>
      <c r="AB28" s="2">
        <v>9.9738155016540304</v>
      </c>
      <c r="AC28" s="2">
        <v>0.75712508031070058</v>
      </c>
      <c r="AD28" s="2">
        <v>11.056066638696777</v>
      </c>
      <c r="AE28" s="2">
        <v>13.398448347898324</v>
      </c>
      <c r="AF28" s="2">
        <v>8.5116170296321911</v>
      </c>
      <c r="AG28" s="2">
        <v>2.2770778500578785</v>
      </c>
      <c r="AH28" s="2">
        <v>3.8306403517839698</v>
      </c>
      <c r="AI28" s="2">
        <v>5.7019311494900933</v>
      </c>
      <c r="AJ28" s="2">
        <v>6.2347963273904412</v>
      </c>
      <c r="AK28" s="2">
        <v>6.2011036498192311</v>
      </c>
      <c r="AL28" s="2">
        <v>6.0360086276858027</v>
      </c>
      <c r="AM28" s="2">
        <v>2.3738200735682113</v>
      </c>
      <c r="AN28" s="2">
        <v>4.2585712722249696</v>
      </c>
      <c r="AO28" s="2">
        <v>5.0998051630722046</v>
      </c>
      <c r="AP28" s="2">
        <v>-5.8826467017456565</v>
      </c>
      <c r="AQ28" s="2">
        <v>2.5068297684690606</v>
      </c>
      <c r="AR28" s="2">
        <v>7.663450595310124</v>
      </c>
      <c r="AS28" s="2">
        <v>0.56089509319123465</v>
      </c>
      <c r="AT28" s="2">
        <v>1.6565661786558792</v>
      </c>
      <c r="AU28" s="2">
        <v>3.0563358798032283</v>
      </c>
      <c r="AV28" s="2">
        <v>8.7000442180709285</v>
      </c>
      <c r="AW28" s="2">
        <v>7.3881427293270434</v>
      </c>
      <c r="AX28" s="2">
        <v>7.0326388958597477</v>
      </c>
      <c r="AY28" s="2">
        <v>6.4647761976428484</v>
      </c>
      <c r="AZ28" s="2">
        <v>2.1278805389987667</v>
      </c>
      <c r="BA28" s="2">
        <v>-2.4591607710969328</v>
      </c>
      <c r="BB28" s="2">
        <v>6.7676651087631399</v>
      </c>
      <c r="BC28" s="2">
        <v>4.814681618552541</v>
      </c>
      <c r="BD28" s="2">
        <v>1.7002880046579776</v>
      </c>
      <c r="BE28" s="2">
        <v>3.1015090632946283</v>
      </c>
      <c r="BF28" s="2">
        <v>2.7623739638370779</v>
      </c>
      <c r="BG28" s="2">
        <v>2.3877914781503762</v>
      </c>
      <c r="BH28" s="2">
        <v>2.1754733838225775</v>
      </c>
      <c r="BI28" s="2">
        <v>3.7960920433335303</v>
      </c>
      <c r="BJ28" s="2">
        <v>2.8469322068780798</v>
      </c>
      <c r="BK28" s="2">
        <v>-1.6782666217829387</v>
      </c>
      <c r="BL28" s="2">
        <v>-6.4965623762014246</v>
      </c>
      <c r="BM28" s="2">
        <v>6.4184710976509223</v>
      </c>
      <c r="BO28">
        <f>COUNTIF(E28:BN28, "&lt;0")</f>
        <v>4</v>
      </c>
      <c r="BQ28">
        <f t="shared" si="1"/>
        <v>5.7148156106579977</v>
      </c>
    </row>
    <row r="29" spans="1:69" x14ac:dyDescent="0.3">
      <c r="A29" t="s">
        <v>188</v>
      </c>
      <c r="B29">
        <v>0</v>
      </c>
      <c r="F29" s="2">
        <v>12.043536408011619</v>
      </c>
      <c r="G29" s="2">
        <v>8.9089729955806689</v>
      </c>
      <c r="H29" s="2">
        <v>8.473642382793912</v>
      </c>
      <c r="I29" s="2">
        <v>11.67670819639774</v>
      </c>
      <c r="J29" s="2">
        <v>5.8197078729826472</v>
      </c>
      <c r="K29" s="2">
        <v>10.638561559162852</v>
      </c>
      <c r="L29" s="2">
        <v>11.08214232469291</v>
      </c>
      <c r="M29" s="2">
        <v>12.882468138323389</v>
      </c>
      <c r="N29" s="2">
        <v>12.477894514497635</v>
      </c>
      <c r="O29" s="2">
        <v>2.4549583839827278</v>
      </c>
      <c r="P29" s="2">
        <v>4.6989920423418994</v>
      </c>
      <c r="Q29" s="2">
        <v>8.4135472551759989</v>
      </c>
      <c r="R29" s="2">
        <v>8.0325999749503865</v>
      </c>
      <c r="S29" s="2">
        <v>-1.2252398277843213</v>
      </c>
      <c r="T29" s="2">
        <v>3.0915759162202221</v>
      </c>
      <c r="U29" s="2">
        <v>3.9749840912121073</v>
      </c>
      <c r="V29" s="2">
        <v>4.3903379503256161</v>
      </c>
      <c r="W29" s="2">
        <v>5.271941502907751</v>
      </c>
      <c r="X29" s="2">
        <v>5.4840418324866107</v>
      </c>
      <c r="Y29" s="2">
        <v>2.8175912076160188</v>
      </c>
      <c r="Z29" s="2">
        <v>4.2606244934686259</v>
      </c>
      <c r="AA29" s="2">
        <v>3.2797427428672847</v>
      </c>
      <c r="AB29" s="2">
        <v>3.6301985722467123</v>
      </c>
      <c r="AC29" s="2">
        <v>4.4108801536153521</v>
      </c>
      <c r="AD29" s="2">
        <v>5.1598079047127356</v>
      </c>
      <c r="AE29" s="2">
        <v>3.2940476133705943</v>
      </c>
      <c r="AF29" s="2">
        <v>4.6488613975449056</v>
      </c>
      <c r="AG29" s="2">
        <v>6.6616365220159395</v>
      </c>
      <c r="AH29" s="2">
        <v>4.925785413063835</v>
      </c>
      <c r="AI29" s="2">
        <v>4.8409290574523425</v>
      </c>
      <c r="AJ29" s="2">
        <v>3.5233572353322842</v>
      </c>
      <c r="AK29" s="2">
        <v>0.90058606636046079</v>
      </c>
      <c r="AL29" s="2">
        <v>-0.45921971615079826</v>
      </c>
      <c r="AM29" s="2">
        <v>1.0833831742994562</v>
      </c>
      <c r="AN29" s="2">
        <v>2.6309996164489746</v>
      </c>
      <c r="AO29" s="2">
        <v>3.1338709928044466</v>
      </c>
      <c r="AP29" s="2">
        <v>0.98122873213222306</v>
      </c>
      <c r="AQ29" s="2">
        <v>-1.2703304946397509</v>
      </c>
      <c r="AR29" s="2">
        <v>-0.33392995774741507</v>
      </c>
      <c r="AS29" s="2">
        <v>2.7646475514364823</v>
      </c>
      <c r="AT29" s="2">
        <v>0.38610342614575188</v>
      </c>
      <c r="AU29" s="2">
        <v>4.1962499312560908E-2</v>
      </c>
      <c r="AV29" s="2">
        <v>1.5351254992801273</v>
      </c>
      <c r="AW29" s="2">
        <v>2.186115694421602</v>
      </c>
      <c r="AX29" s="2">
        <v>1.8039008722737151</v>
      </c>
      <c r="AY29" s="2">
        <v>1.3723501276203791</v>
      </c>
      <c r="AZ29" s="2">
        <v>1.4839694116349165</v>
      </c>
      <c r="BA29" s="2">
        <v>-1.2242890007282767</v>
      </c>
      <c r="BB29" s="2">
        <v>-5.6932363588226593</v>
      </c>
      <c r="BC29" s="2">
        <v>4.0979179193013664</v>
      </c>
      <c r="BD29" s="2">
        <v>2.38095237748297E-2</v>
      </c>
      <c r="BE29" s="2">
        <v>1.374750999208743</v>
      </c>
      <c r="BF29" s="2">
        <v>2.0051001767726007</v>
      </c>
      <c r="BG29" s="2">
        <v>0.29620551414262764</v>
      </c>
      <c r="BH29" s="2">
        <v>1.5606266967490399</v>
      </c>
      <c r="BI29" s="2">
        <v>0.75382674590353815</v>
      </c>
      <c r="BJ29" s="2">
        <v>1.675331751665027</v>
      </c>
      <c r="BK29" s="2">
        <v>0.58406806724286753</v>
      </c>
      <c r="BL29" s="2">
        <v>-0.24035084092271575</v>
      </c>
      <c r="BM29" s="2">
        <v>-4.5069045422663407</v>
      </c>
      <c r="BN29" s="2">
        <v>1.6207955254130297</v>
      </c>
      <c r="BO29">
        <f>COUNTIF(E29:BN29, "&lt;0")</f>
        <v>8</v>
      </c>
      <c r="BQ29">
        <f t="shared" si="1"/>
        <v>3.4526762541087832</v>
      </c>
    </row>
    <row r="30" spans="1:69" x14ac:dyDescent="0.3">
      <c r="A30" t="s">
        <v>193</v>
      </c>
      <c r="B30">
        <v>0</v>
      </c>
      <c r="F30" s="2">
        <v>8.1375295081766836</v>
      </c>
      <c r="G30" s="2">
        <v>7.5534441805225754</v>
      </c>
      <c r="H30" s="2">
        <v>10.040173313141509</v>
      </c>
      <c r="I30" s="2">
        <v>-3.1031681559707636</v>
      </c>
      <c r="J30" s="2">
        <v>7.8342604647492919</v>
      </c>
      <c r="K30" s="2">
        <v>10.180095306912037</v>
      </c>
      <c r="L30" s="2">
        <v>12.50861274603399</v>
      </c>
      <c r="M30" s="2">
        <v>13.526994222638706</v>
      </c>
      <c r="N30" s="2">
        <v>13.83382511601306</v>
      </c>
      <c r="O30" s="2">
        <v>13.942003003191587</v>
      </c>
      <c r="P30" s="2">
        <v>12.413437158634238</v>
      </c>
      <c r="Q30" s="2">
        <v>13.315562608373938</v>
      </c>
      <c r="R30" s="2">
        <v>10.603003017178651</v>
      </c>
      <c r="S30" s="2">
        <v>6.1174043710988286</v>
      </c>
      <c r="T30" s="2">
        <v>3.9887386255090149</v>
      </c>
      <c r="U30" s="2">
        <v>7.437166818149592</v>
      </c>
      <c r="V30" s="2">
        <v>6.8524423938249441</v>
      </c>
      <c r="W30" s="2">
        <v>7.7771819542201683</v>
      </c>
      <c r="X30" s="2">
        <v>9.554448739723469</v>
      </c>
      <c r="Y30" s="2">
        <v>10.113372106847507</v>
      </c>
      <c r="Z30" s="2">
        <v>10.815923298675216</v>
      </c>
      <c r="AA30" s="2">
        <v>7.1021448489135395</v>
      </c>
      <c r="AB30" s="2">
        <v>8.5544821061441354</v>
      </c>
      <c r="AC30" s="2">
        <v>8.7922862391225607</v>
      </c>
      <c r="AD30" s="2">
        <v>-0.62270165011315726</v>
      </c>
      <c r="AE30" s="2">
        <v>1.3428104144543624</v>
      </c>
      <c r="AF30" s="2">
        <v>10.797932470281935</v>
      </c>
      <c r="AG30" s="2">
        <v>11.26359213382004</v>
      </c>
      <c r="AH30" s="2">
        <v>10.158828638788947</v>
      </c>
      <c r="AI30" s="2">
        <v>9.8208995573177731</v>
      </c>
      <c r="AJ30" s="2">
        <v>6.6883975395837894</v>
      </c>
      <c r="AK30" s="2">
        <v>6.6398055694956355</v>
      </c>
      <c r="AL30" s="2">
        <v>11.459650875246012</v>
      </c>
      <c r="AM30" s="2">
        <v>11.095689310022692</v>
      </c>
      <c r="AN30" s="2">
        <v>7.1754011209107063</v>
      </c>
      <c r="AO30" s="2">
        <v>7.4713908600200227</v>
      </c>
      <c r="AP30" s="2">
        <v>8.316209111244973</v>
      </c>
      <c r="AQ30" s="2">
        <v>-2.1910150061127354</v>
      </c>
      <c r="AR30" s="2">
        <v>5.7183717571083719</v>
      </c>
      <c r="AS30" s="2">
        <v>9.0383163255516337</v>
      </c>
      <c r="AT30" s="2">
        <v>-1.0708627510044835</v>
      </c>
      <c r="AU30" s="2">
        <v>3.923360767020128</v>
      </c>
      <c r="AV30" s="2">
        <v>4.5482554264322914</v>
      </c>
      <c r="AW30" s="2">
        <v>9.9399826843495731</v>
      </c>
      <c r="AX30" s="2">
        <v>7.366322392507584</v>
      </c>
      <c r="AY30" s="2">
        <v>9.0067660787175754</v>
      </c>
      <c r="AZ30" s="2">
        <v>9.0215195126889256</v>
      </c>
      <c r="BA30" s="2">
        <v>1.8634834546203507</v>
      </c>
      <c r="BB30" s="2">
        <v>0.1279533827780881</v>
      </c>
      <c r="BC30" s="2">
        <v>14.519749710899404</v>
      </c>
      <c r="BD30" s="2">
        <v>6.2149341685898918</v>
      </c>
      <c r="BE30" s="2">
        <v>4.4354975937853709</v>
      </c>
      <c r="BF30" s="2">
        <v>4.8176309912067552</v>
      </c>
      <c r="BG30" s="2">
        <v>3.9355402770900696</v>
      </c>
      <c r="BH30" s="2">
        <v>2.9767993163480639</v>
      </c>
      <c r="BI30" s="2">
        <v>3.5616979903604857</v>
      </c>
      <c r="BJ30" s="2">
        <v>4.661435048648201</v>
      </c>
      <c r="BK30" s="2">
        <v>3.6613049943623537</v>
      </c>
      <c r="BL30" s="2">
        <v>1.0956725673258774</v>
      </c>
      <c r="BM30" s="2">
        <v>-4.1431056212610571</v>
      </c>
      <c r="BN30" s="2">
        <v>7.6139626150264661</v>
      </c>
      <c r="BO30">
        <f>COUNTIF(E30:BN30, "&lt;0")</f>
        <v>5</v>
      </c>
      <c r="BQ30">
        <f t="shared" si="1"/>
        <v>7.0515220265563503</v>
      </c>
    </row>
    <row r="31" spans="1:69" x14ac:dyDescent="0.3">
      <c r="A31" t="s">
        <v>266</v>
      </c>
      <c r="B31">
        <v>1</v>
      </c>
      <c r="F31" s="2">
        <v>2.2999999999996845</v>
      </c>
      <c r="G31" s="2">
        <v>6.1000000000001222</v>
      </c>
      <c r="H31" s="2">
        <v>4.3999999999999204</v>
      </c>
      <c r="I31" s="2">
        <v>5.8000000000002956</v>
      </c>
      <c r="J31" s="2">
        <v>6.3999999999997641</v>
      </c>
      <c r="K31" s="2">
        <v>6.5000000000002842</v>
      </c>
      <c r="L31" s="2">
        <v>2.5000000000000284</v>
      </c>
      <c r="M31" s="2">
        <v>4.799999999999585</v>
      </c>
      <c r="N31" s="2">
        <v>3.0999999999999943</v>
      </c>
      <c r="O31" s="2">
        <v>-0.28349126321482743</v>
      </c>
      <c r="P31" s="2">
        <v>3.2933516392178461</v>
      </c>
      <c r="Q31" s="2">
        <v>5.2589073570513278</v>
      </c>
      <c r="R31" s="2">
        <v>5.6457225561830029</v>
      </c>
      <c r="S31" s="2">
        <v>-0.5405516515831863</v>
      </c>
      <c r="T31" s="2">
        <v>-0.20545606501300995</v>
      </c>
      <c r="U31" s="2">
        <v>5.3881392872629448</v>
      </c>
      <c r="V31" s="2">
        <v>4.6241530648236733</v>
      </c>
      <c r="W31" s="2">
        <v>5.5353049583976883</v>
      </c>
      <c r="X31" s="2">
        <v>3.1661453077800275</v>
      </c>
      <c r="Y31" s="2">
        <v>-0.25674967387315917</v>
      </c>
      <c r="Z31" s="2">
        <v>2.5377193071482793</v>
      </c>
      <c r="AA31" s="2">
        <v>-1.8028874088510918</v>
      </c>
      <c r="AB31" s="2">
        <v>4.5839133553016893</v>
      </c>
      <c r="AC31" s="2">
        <v>7.2366331501862078</v>
      </c>
      <c r="AD31" s="2">
        <v>4.169656223377288</v>
      </c>
      <c r="AE31" s="2">
        <v>3.4626459710687953</v>
      </c>
      <c r="AF31" s="2">
        <v>3.4592519897330192</v>
      </c>
      <c r="AG31" s="2">
        <v>4.1770612914040015</v>
      </c>
      <c r="AH31" s="2">
        <v>3.6726481495078787</v>
      </c>
      <c r="AI31" s="2">
        <v>1.8859649566803256</v>
      </c>
      <c r="AJ31" s="2">
        <v>-0.10826479085554297</v>
      </c>
      <c r="AK31" s="2">
        <v>3.5224405274050241</v>
      </c>
      <c r="AL31" s="2">
        <v>2.7517810509664287</v>
      </c>
      <c r="AM31" s="2">
        <v>4.028793259919027</v>
      </c>
      <c r="AN31" s="2">
        <v>2.6842172720778592</v>
      </c>
      <c r="AO31" s="2">
        <v>3.7725654992141386</v>
      </c>
      <c r="AP31" s="2">
        <v>4.4471749452452514</v>
      </c>
      <c r="AQ31" s="2">
        <v>4.4813944315531558</v>
      </c>
      <c r="AR31" s="2">
        <v>4.7944990446750779</v>
      </c>
      <c r="AS31" s="2">
        <v>4.0771594794161814</v>
      </c>
      <c r="AT31" s="2">
        <v>0.95433872870837888</v>
      </c>
      <c r="AU31" s="2">
        <v>1.6959429227495662</v>
      </c>
      <c r="AV31" s="2">
        <v>2.7962091006717031</v>
      </c>
      <c r="AW31" s="2">
        <v>3.8525526006435058</v>
      </c>
      <c r="AX31" s="2">
        <v>3.4832203202525847</v>
      </c>
      <c r="AY31" s="2">
        <v>2.7828106258432683</v>
      </c>
      <c r="AZ31" s="2">
        <v>2.0105075516332818</v>
      </c>
      <c r="BA31" s="2">
        <v>0.1221884429746467</v>
      </c>
      <c r="BB31" s="2">
        <v>-2.5998883510855819</v>
      </c>
      <c r="BC31" s="2">
        <v>2.7088566941968111</v>
      </c>
      <c r="BD31" s="2">
        <v>1.5498949501704544</v>
      </c>
      <c r="BE31" s="2">
        <v>2.2806876031918506</v>
      </c>
      <c r="BF31" s="2">
        <v>1.8418753951868752</v>
      </c>
      <c r="BG31" s="2">
        <v>2.2877759325535862</v>
      </c>
      <c r="BH31" s="2">
        <v>2.7063695817639939</v>
      </c>
      <c r="BI31" s="2">
        <v>1.667472075961868</v>
      </c>
      <c r="BJ31" s="2">
        <v>2.2556804806569914</v>
      </c>
      <c r="BK31" s="2">
        <v>2.918856896674086</v>
      </c>
      <c r="BL31" s="2">
        <v>2.2888698677736414</v>
      </c>
      <c r="BM31" s="2">
        <v>-3.40458965156256</v>
      </c>
      <c r="BN31" s="2">
        <v>5.6711071907416652</v>
      </c>
      <c r="BO31">
        <f t="shared" ref="BO31:BO36" si="2">COUNTIF(E31:BN31, "&lt;0")</f>
        <v>8</v>
      </c>
      <c r="BQ31">
        <f t="shared" si="1"/>
        <v>2.9709931505230438</v>
      </c>
    </row>
    <row r="32" spans="1:69" x14ac:dyDescent="0.3">
      <c r="A32" t="s">
        <v>272</v>
      </c>
      <c r="B32">
        <v>3</v>
      </c>
      <c r="E32" s="2"/>
      <c r="F32" s="2">
        <v>7.5979940002828101</v>
      </c>
      <c r="G32" s="2">
        <v>6.4210296090431171</v>
      </c>
      <c r="H32" s="2">
        <v>7.3388035268233409</v>
      </c>
      <c r="I32" s="2">
        <v>5.3589629097105558</v>
      </c>
      <c r="J32" s="2">
        <v>7.6848634746731932</v>
      </c>
      <c r="K32" s="2">
        <v>7.8167110261881874</v>
      </c>
      <c r="L32" s="2">
        <v>3.8571464916198295</v>
      </c>
      <c r="M32" s="2">
        <v>7.9779946420117369</v>
      </c>
      <c r="N32" s="2">
        <v>4.888533652561236</v>
      </c>
      <c r="O32" s="2">
        <v>5.9865386303198562</v>
      </c>
      <c r="P32" s="2">
        <v>10.034660580343797</v>
      </c>
      <c r="Q32" s="2">
        <v>9.3884449909896119</v>
      </c>
      <c r="R32" s="2">
        <v>11.701081611994539</v>
      </c>
      <c r="S32" s="2">
        <v>8.3186619736197827</v>
      </c>
      <c r="T32" s="2">
        <v>0.8010680921923381</v>
      </c>
      <c r="U32" s="2">
        <v>11.563489777254603</v>
      </c>
      <c r="V32" s="2">
        <v>7.7530583803399793</v>
      </c>
      <c r="W32" s="2">
        <v>6.6538922150046318</v>
      </c>
      <c r="X32" s="2">
        <v>9.3490999307592801</v>
      </c>
      <c r="Y32" s="2">
        <v>7.4418267793440691</v>
      </c>
      <c r="Z32" s="2">
        <v>6.9421042011817349</v>
      </c>
      <c r="AA32" s="2">
        <v>5.9431524580101751</v>
      </c>
      <c r="AB32" s="2">
        <v>6.2522308109267328</v>
      </c>
      <c r="AC32" s="2">
        <v>7.7617901221888275</v>
      </c>
      <c r="AD32" s="2">
        <v>-1.0252502534207082</v>
      </c>
      <c r="AE32" s="2">
        <v>1.2405949275068764</v>
      </c>
      <c r="AF32" s="2">
        <v>5.1919321127270166</v>
      </c>
      <c r="AG32" s="2">
        <v>9.9377196765198903</v>
      </c>
      <c r="AH32" s="2">
        <v>9.0596008665042973</v>
      </c>
      <c r="AI32" s="2">
        <v>9.0085271377462846</v>
      </c>
      <c r="AJ32" s="2">
        <v>9.5454674144305187</v>
      </c>
      <c r="AK32" s="2">
        <v>8.8851179783215599</v>
      </c>
      <c r="AL32" s="2">
        <v>9.8949433337706409</v>
      </c>
      <c r="AM32" s="2">
        <v>9.2120417933486749</v>
      </c>
      <c r="AN32" s="2">
        <v>9.8290851973081175</v>
      </c>
      <c r="AO32" s="2">
        <v>10.002700686184411</v>
      </c>
      <c r="AP32" s="2">
        <v>7.3227418503592361</v>
      </c>
      <c r="AQ32" s="2">
        <v>-7.3594151881755607</v>
      </c>
      <c r="AR32" s="2">
        <v>6.1376120105769161</v>
      </c>
      <c r="AS32" s="2">
        <v>8.8588681696938636</v>
      </c>
      <c r="AT32" s="2">
        <v>0.51767531919286114</v>
      </c>
      <c r="AU32" s="2">
        <v>5.3909883069279658</v>
      </c>
      <c r="AV32" s="2">
        <v>5.7884992858874966</v>
      </c>
      <c r="AW32" s="2">
        <v>6.7834377237030452</v>
      </c>
      <c r="AX32" s="2">
        <v>5.3321391614148581</v>
      </c>
      <c r="AY32" s="2">
        <v>5.5848470671515003</v>
      </c>
      <c r="AZ32" s="2">
        <v>6.2987859274094689</v>
      </c>
      <c r="BA32" s="2">
        <v>4.8317698891309675</v>
      </c>
      <c r="BB32" s="2">
        <v>-1.5135287159871353</v>
      </c>
      <c r="BC32" s="2">
        <v>7.4248473832609676</v>
      </c>
      <c r="BD32" s="2">
        <v>5.2939128341400306</v>
      </c>
      <c r="BE32" s="2">
        <v>5.4734541925385258</v>
      </c>
      <c r="BF32" s="2">
        <v>4.6937225255789343</v>
      </c>
      <c r="BG32" s="2">
        <v>6.0067219455820293</v>
      </c>
      <c r="BH32" s="2">
        <v>5.091532421550113</v>
      </c>
      <c r="BI32" s="2">
        <v>4.4497813976154106</v>
      </c>
      <c r="BJ32" s="2">
        <v>5.8127224098332846</v>
      </c>
      <c r="BK32" s="2">
        <v>4.8430869763488147</v>
      </c>
      <c r="BL32" s="2">
        <v>4.4394382514462762</v>
      </c>
      <c r="BM32" s="2">
        <v>-5.6469399320258447</v>
      </c>
      <c r="BN32" s="2">
        <v>3.132589660901246</v>
      </c>
      <c r="BO32">
        <f t="shared" si="2"/>
        <v>4</v>
      </c>
      <c r="BQ32">
        <f t="shared" si="1"/>
        <v>6.0754903546292924</v>
      </c>
    </row>
    <row r="33" spans="1:69" x14ac:dyDescent="0.3">
      <c r="A33" t="s">
        <v>267</v>
      </c>
      <c r="B33">
        <v>1</v>
      </c>
      <c r="F33" s="2">
        <v>3.8299831217404972</v>
      </c>
      <c r="G33" s="2">
        <v>1.3586776709487651</v>
      </c>
      <c r="H33" s="2">
        <v>3.4391085403849786</v>
      </c>
      <c r="I33" s="2">
        <v>7.8658288190158743</v>
      </c>
      <c r="J33" s="2">
        <v>-0.73493360448098599</v>
      </c>
      <c r="K33" s="2">
        <v>1.1059041123590703</v>
      </c>
      <c r="L33" s="2">
        <v>0.2167308115732709</v>
      </c>
      <c r="M33" s="2">
        <v>4.1838724267902876</v>
      </c>
      <c r="N33" s="2">
        <v>9.97285794333051</v>
      </c>
      <c r="O33" s="2">
        <v>11.094452813026763</v>
      </c>
      <c r="P33" s="2">
        <v>2.6672335856773799</v>
      </c>
      <c r="Q33" s="2">
        <v>6.5981984775396398</v>
      </c>
      <c r="R33" s="2">
        <v>8.3126685679681458</v>
      </c>
      <c r="S33" s="2">
        <v>4.2124747775486071</v>
      </c>
      <c r="T33" s="2">
        <v>-6.5713729245354671</v>
      </c>
      <c r="U33" s="2">
        <v>2.5343339451280968</v>
      </c>
      <c r="V33" s="2">
        <v>1.5697714423241251</v>
      </c>
      <c r="W33" s="2">
        <v>4.0749720553770175</v>
      </c>
      <c r="X33" s="2">
        <v>2.3456114331106335</v>
      </c>
      <c r="Y33" s="2">
        <v>0.84088298433060515</v>
      </c>
      <c r="Z33" s="2">
        <v>-0.55095551966849143</v>
      </c>
      <c r="AA33" s="2">
        <v>1.1313029397002907</v>
      </c>
      <c r="AB33" s="2">
        <v>2.9890759969876513</v>
      </c>
      <c r="AC33" s="2">
        <v>6.1869370101606194</v>
      </c>
      <c r="AD33" s="2">
        <v>2.7917044649977925</v>
      </c>
      <c r="AE33" s="2">
        <v>9.9839391628032246</v>
      </c>
      <c r="AF33" s="2">
        <v>3.9509745341286191</v>
      </c>
      <c r="AG33" s="2">
        <v>8.46328294386214</v>
      </c>
      <c r="AH33" s="2">
        <v>9.7980653580934813</v>
      </c>
      <c r="AI33" s="2">
        <v>5.3199311273379521</v>
      </c>
      <c r="AJ33" s="2">
        <v>8.6441880240439701</v>
      </c>
      <c r="AK33" s="2">
        <v>1.8196524522508213</v>
      </c>
      <c r="AL33" s="2">
        <v>4.2006507033439959</v>
      </c>
      <c r="AM33" s="2">
        <v>3.8209201953931142</v>
      </c>
      <c r="AN33" s="2">
        <v>1.4321999889902912</v>
      </c>
      <c r="AO33" s="2">
        <v>1.3980744826682212</v>
      </c>
      <c r="AP33" s="2">
        <v>5.4198332943143441</v>
      </c>
      <c r="AQ33" s="2">
        <v>6.6745121896996267</v>
      </c>
      <c r="AR33" s="2">
        <v>8.1751815627631572</v>
      </c>
      <c r="AS33" s="2">
        <v>6.938130249393339</v>
      </c>
      <c r="AT33" s="2">
        <v>3.0743549992987624</v>
      </c>
      <c r="AU33" s="2">
        <v>3.2254168997207984</v>
      </c>
      <c r="AV33" s="2">
        <v>2.6193785793916504</v>
      </c>
      <c r="AW33" s="2">
        <v>4.2318913073558235</v>
      </c>
      <c r="AX33" s="2">
        <v>2.4828747481147246</v>
      </c>
      <c r="AY33" s="2">
        <v>6.0167150440274071</v>
      </c>
      <c r="AZ33" s="2">
        <v>8.0986676066054031</v>
      </c>
      <c r="BA33" s="2">
        <v>-0.30017619444267041</v>
      </c>
      <c r="BB33" s="2">
        <v>-3.2389540268318768</v>
      </c>
      <c r="BC33" s="2">
        <v>3.7604135925509468</v>
      </c>
      <c r="BD33" s="2">
        <v>1.0442986945573125</v>
      </c>
      <c r="BE33" s="2">
        <v>1.6499020297865172</v>
      </c>
      <c r="BF33" s="2">
        <v>3.1717904991600534</v>
      </c>
      <c r="BG33" s="2">
        <v>2.6230860157719178</v>
      </c>
      <c r="BH33" s="2">
        <v>2.2697844841956538</v>
      </c>
      <c r="BI33" s="2">
        <v>4.9781904368162913</v>
      </c>
      <c r="BJ33" s="2">
        <v>1.3171876629367745</v>
      </c>
      <c r="BK33" s="2">
        <v>2.0043771198304086</v>
      </c>
      <c r="BL33" s="2">
        <v>3.2838067558651716</v>
      </c>
      <c r="BM33" s="2">
        <v>-1.7762402290181001</v>
      </c>
      <c r="BN33" s="2">
        <v>6.8865677084290411</v>
      </c>
      <c r="BO33">
        <f t="shared" si="2"/>
        <v>6</v>
      </c>
      <c r="BQ33">
        <f t="shared" si="1"/>
        <v>3.6873474081072777</v>
      </c>
    </row>
    <row r="34" spans="1:69" x14ac:dyDescent="0.3">
      <c r="A34" t="s">
        <v>268</v>
      </c>
      <c r="B34">
        <v>1</v>
      </c>
      <c r="F34" s="2">
        <v>-7.7746349037165459</v>
      </c>
      <c r="G34" s="2">
        <v>9.4573587407212614</v>
      </c>
      <c r="H34" s="2">
        <v>8.7783402162118449</v>
      </c>
      <c r="I34" s="2">
        <v>4.9644672884409147</v>
      </c>
      <c r="J34" s="2">
        <v>2.0090941710309949</v>
      </c>
      <c r="K34" s="2">
        <v>14.728566401568727</v>
      </c>
      <c r="L34" s="2">
        <v>3.361232032585562</v>
      </c>
      <c r="M34" s="2">
        <v>7.9826899693479021</v>
      </c>
      <c r="N34" s="2">
        <v>7.9592244594956014</v>
      </c>
      <c r="O34" s="2">
        <v>-4.6554469164762082</v>
      </c>
      <c r="P34" s="2">
        <v>22.173891925576442</v>
      </c>
      <c r="Q34" s="2">
        <v>17.082429349983002</v>
      </c>
      <c r="R34" s="2">
        <v>5.896580210166718</v>
      </c>
      <c r="S34" s="2">
        <v>4.0656173489373515</v>
      </c>
      <c r="T34" s="2">
        <v>0.88220317531914816</v>
      </c>
      <c r="U34" s="2">
        <v>2.153964503225609</v>
      </c>
      <c r="V34" s="2">
        <v>9.4537978440808672</v>
      </c>
      <c r="W34" s="2">
        <v>6.9124935462619703</v>
      </c>
      <c r="X34" s="2">
        <v>7.615226045919826</v>
      </c>
      <c r="Y34" s="2">
        <v>5.591976205967697</v>
      </c>
      <c r="Z34" s="2">
        <v>3.7735441940282186</v>
      </c>
      <c r="AA34" s="2">
        <v>1.5064782575770579</v>
      </c>
      <c r="AB34" s="2">
        <v>1.3090502411485971</v>
      </c>
      <c r="AC34" s="2">
        <v>1.7552169770347348</v>
      </c>
      <c r="AD34" s="2">
        <v>4.3005618187961261</v>
      </c>
      <c r="AE34" s="2">
        <v>7.1775553906596343</v>
      </c>
      <c r="AF34" s="2">
        <v>5.937107444208948</v>
      </c>
      <c r="AG34" s="2">
        <v>6.2031838231459062</v>
      </c>
      <c r="AH34" s="2">
        <v>4.6903487679204687</v>
      </c>
      <c r="AI34" s="2">
        <v>4.1920509715516658</v>
      </c>
      <c r="AJ34" s="2">
        <v>1.4383467917155883</v>
      </c>
      <c r="AK34" s="2">
        <v>-0.79949395864134942</v>
      </c>
      <c r="AL34" s="2">
        <v>0.35319725622724718</v>
      </c>
      <c r="AM34" s="2">
        <v>2.6327845178369955</v>
      </c>
      <c r="AN34" s="2">
        <v>4.4062165248228666</v>
      </c>
      <c r="AO34" s="2">
        <v>4.1468392687601323</v>
      </c>
      <c r="AP34" s="2">
        <v>0.47490192129357922</v>
      </c>
      <c r="AQ34" s="2">
        <v>3.2902137224906483</v>
      </c>
      <c r="AR34" s="2">
        <v>2.305388595224116</v>
      </c>
      <c r="AS34" s="2">
        <v>0.59969539080742607</v>
      </c>
      <c r="AT34" s="2">
        <v>3.7799064979534336</v>
      </c>
      <c r="AU34" s="2">
        <v>0.54685953017559541</v>
      </c>
      <c r="AV34" s="2">
        <v>2.932475545709039</v>
      </c>
      <c r="AW34" s="2">
        <v>5.1042997762973812</v>
      </c>
      <c r="AX34" s="2">
        <v>5.9066660798005728</v>
      </c>
      <c r="AY34" s="2">
        <v>6.4724943001548354</v>
      </c>
      <c r="AZ34" s="2">
        <v>6.8507297699878364</v>
      </c>
      <c r="BA34" s="2">
        <v>0.23228274481297717</v>
      </c>
      <c r="BB34" s="2">
        <v>3.3069398163108872</v>
      </c>
      <c r="BC34" s="2">
        <v>8.0584736029090607</v>
      </c>
      <c r="BD34" s="2">
        <v>5.1211061197056011</v>
      </c>
      <c r="BE34" s="2">
        <v>4.5686796144498203</v>
      </c>
      <c r="BF34" s="2">
        <v>3.7978483925754034</v>
      </c>
      <c r="BG34" s="2">
        <v>5.020111002324839</v>
      </c>
      <c r="BH34" s="2">
        <v>4.9677211275976703</v>
      </c>
      <c r="BI34" s="2">
        <v>4.2135170681474392</v>
      </c>
      <c r="BJ34" s="2">
        <v>3.837958173647209</v>
      </c>
      <c r="BK34" s="2">
        <v>5.6479464070921921</v>
      </c>
      <c r="BL34" s="2">
        <v>5.1141588576780066</v>
      </c>
      <c r="BM34" s="2">
        <v>-0.25015570496837825</v>
      </c>
      <c r="BN34" s="2">
        <v>7.5173553870388616</v>
      </c>
      <c r="BO34">
        <f t="shared" si="2"/>
        <v>4</v>
      </c>
      <c r="BQ34">
        <f t="shared" si="1"/>
        <v>4.6078628465681568</v>
      </c>
    </row>
    <row r="35" spans="1:69" x14ac:dyDescent="0.3">
      <c r="A35" t="s">
        <v>269</v>
      </c>
      <c r="B35">
        <v>2</v>
      </c>
      <c r="F35" s="2">
        <v>8.2072459138477143</v>
      </c>
      <c r="G35" s="2">
        <v>6.2036504578714613</v>
      </c>
      <c r="H35" s="2">
        <v>5.6097279781981371</v>
      </c>
      <c r="I35" s="2">
        <v>2.7977022791150716</v>
      </c>
      <c r="J35" s="2">
        <v>3.2680237196416329</v>
      </c>
      <c r="K35" s="2">
        <v>5.984794225197291</v>
      </c>
      <c r="L35" s="2">
        <v>7.178612465561713</v>
      </c>
      <c r="M35" s="2">
        <v>6.5445546547054647</v>
      </c>
      <c r="N35" s="2">
        <v>6.0980599955860129</v>
      </c>
      <c r="O35" s="2">
        <v>5.2686929792099306</v>
      </c>
      <c r="P35" s="2">
        <v>1.818107933668017</v>
      </c>
      <c r="Q35" s="2">
        <v>3.6904858247869896</v>
      </c>
      <c r="R35" s="2">
        <v>7.1258623043649152</v>
      </c>
      <c r="S35" s="2">
        <v>5.5001411013222707</v>
      </c>
      <c r="T35" s="2">
        <v>-2.0901629153585191</v>
      </c>
      <c r="U35" s="2">
        <v>7.1253851371209294</v>
      </c>
      <c r="V35" s="2">
        <v>2.5605008447669775</v>
      </c>
      <c r="W35" s="2">
        <v>3.2401397518489148</v>
      </c>
      <c r="X35" s="2">
        <v>5.9591594262573722</v>
      </c>
      <c r="Y35" s="2">
        <v>3.430016414422596</v>
      </c>
      <c r="Z35" s="2">
        <v>0.84422760724814339</v>
      </c>
      <c r="AA35" s="2">
        <v>0.41358569462796879</v>
      </c>
      <c r="AB35" s="2">
        <v>1.1692034945393885</v>
      </c>
      <c r="AC35" s="2">
        <v>3.2258523152798517</v>
      </c>
      <c r="AD35" s="2">
        <v>2.7980857672086756</v>
      </c>
      <c r="AE35" s="2">
        <v>2.8599718638460843</v>
      </c>
      <c r="AF35" s="2">
        <v>3.1919606284801461</v>
      </c>
      <c r="AG35" s="2">
        <v>4.194377307530047</v>
      </c>
      <c r="AH35" s="2">
        <v>3.3883834540892224</v>
      </c>
      <c r="AI35" s="2">
        <v>1.9857749428717142</v>
      </c>
      <c r="AJ35" s="2">
        <v>1.538447557766176</v>
      </c>
      <c r="AK35" s="2">
        <v>0.83427545355489485</v>
      </c>
      <c r="AL35" s="2">
        <v>-0.85280576383186713</v>
      </c>
      <c r="AM35" s="2">
        <v>2.1510236380256629</v>
      </c>
      <c r="AN35" s="2">
        <v>2.8868367592455257</v>
      </c>
      <c r="AO35" s="2">
        <v>1.2667848019171544</v>
      </c>
      <c r="AP35" s="2">
        <v>1.8302122338843816</v>
      </c>
      <c r="AQ35" s="2">
        <v>1.8106151619762301</v>
      </c>
      <c r="AR35" s="2">
        <v>1.6257275993546045</v>
      </c>
      <c r="AS35" s="2">
        <v>3.7869551432397941</v>
      </c>
      <c r="AT35" s="2">
        <v>1.9513715560523792</v>
      </c>
      <c r="AU35" s="2">
        <v>0.25394299896845496</v>
      </c>
      <c r="AV35" s="2">
        <v>0.13862689077650714</v>
      </c>
      <c r="AW35" s="2">
        <v>1.4235941581790712</v>
      </c>
      <c r="AX35" s="2">
        <v>0.81784897365059805</v>
      </c>
      <c r="AY35" s="2">
        <v>1.7906396808179608</v>
      </c>
      <c r="AZ35" s="2">
        <v>1.4870729803678557</v>
      </c>
      <c r="BA35" s="2">
        <v>-0.96201284057929115</v>
      </c>
      <c r="BB35" s="2">
        <v>-5.2809372082930963</v>
      </c>
      <c r="BC35" s="2">
        <v>1.7132958391692199</v>
      </c>
      <c r="BD35" s="2">
        <v>0.70733334703443518</v>
      </c>
      <c r="BE35" s="2">
        <v>-2.9809057682377187</v>
      </c>
      <c r="BF35" s="2">
        <v>-1.841065450882482</v>
      </c>
      <c r="BG35" s="2">
        <v>-4.5475423638379198E-3</v>
      </c>
      <c r="BH35" s="2">
        <v>0.77830435071658144</v>
      </c>
      <c r="BI35" s="2">
        <v>1.2934627315590745</v>
      </c>
      <c r="BJ35" s="2">
        <v>1.6678590410685672</v>
      </c>
      <c r="BK35" s="2">
        <v>0.92581094101274175</v>
      </c>
      <c r="BL35" s="2">
        <v>0.50023391250677207</v>
      </c>
      <c r="BM35" s="2">
        <v>-9.0256689277567972</v>
      </c>
      <c r="BN35" s="2">
        <v>6.643790189661928</v>
      </c>
      <c r="BO35">
        <f t="shared" si="2"/>
        <v>8</v>
      </c>
      <c r="BQ35">
        <f t="shared" si="1"/>
        <v>2.269971246006846</v>
      </c>
    </row>
    <row r="36" spans="1:69" x14ac:dyDescent="0.3">
      <c r="A36" t="s">
        <v>270</v>
      </c>
      <c r="B36">
        <v>2</v>
      </c>
      <c r="F36" s="2">
        <v>1.1836808110119819</v>
      </c>
      <c r="G36" s="2">
        <v>3.0415590507930119</v>
      </c>
      <c r="H36" s="2">
        <v>3.7425503207407331</v>
      </c>
      <c r="I36" s="2">
        <v>3.5471596949035131</v>
      </c>
      <c r="J36" s="2">
        <v>2.0260537150390974</v>
      </c>
      <c r="K36" s="2">
        <v>4.6149556190486152</v>
      </c>
      <c r="L36" s="2">
        <v>-10.912065588777281</v>
      </c>
      <c r="M36" s="2">
        <v>6.3463238537670179</v>
      </c>
      <c r="N36" s="2">
        <v>4.9014795242806599</v>
      </c>
      <c r="O36" s="2">
        <v>3.0920682338691421</v>
      </c>
      <c r="P36" s="2">
        <v>3.4797078166552495</v>
      </c>
      <c r="Q36" s="2">
        <v>2.6738432931829266</v>
      </c>
      <c r="R36" s="2">
        <v>5.3556807791024283</v>
      </c>
      <c r="S36" s="2">
        <v>10.734262258031649</v>
      </c>
      <c r="T36" s="2">
        <v>11.245058775847113</v>
      </c>
      <c r="U36" s="2">
        <v>-5.4951383974418633</v>
      </c>
      <c r="V36" s="2">
        <v>13.739871523055143</v>
      </c>
      <c r="W36" s="2">
        <v>22.003004922966412</v>
      </c>
      <c r="X36" s="2">
        <v>6.0351187734680565</v>
      </c>
      <c r="Y36" s="2">
        <v>-1.965291668045495</v>
      </c>
      <c r="Z36" s="2">
        <v>17.082682248765153</v>
      </c>
      <c r="AA36" s="2">
        <v>7.5162026051388153</v>
      </c>
      <c r="AB36" s="2">
        <v>6.8668305654759223</v>
      </c>
      <c r="AC36" s="2">
        <v>7.4745725436230259</v>
      </c>
      <c r="AD36" s="2">
        <v>8.0631616712589107</v>
      </c>
      <c r="AE36" s="2">
        <v>6.7716630839766339</v>
      </c>
      <c r="AF36" s="2">
        <v>-2.1466502153600686</v>
      </c>
      <c r="AG36" s="2">
        <v>-7.8236319749102137</v>
      </c>
      <c r="AH36" s="2">
        <v>-1.819120511868249</v>
      </c>
      <c r="AI36" s="2">
        <v>-6.1056976460065613</v>
      </c>
      <c r="AJ36" s="2">
        <v>-3.8085993727931822</v>
      </c>
      <c r="AK36" s="2">
        <v>-3.1000032108191391</v>
      </c>
      <c r="AL36" s="2">
        <v>-7.9320665744753569</v>
      </c>
      <c r="AM36" s="2">
        <v>1.8768092258040383</v>
      </c>
      <c r="AN36" s="2">
        <v>2.8940013773969753</v>
      </c>
      <c r="AO36" s="2">
        <v>4.2150721495305845</v>
      </c>
      <c r="AP36" s="2">
        <v>4.5273137662503729</v>
      </c>
      <c r="AQ36" s="2">
        <v>4.7255348480256316</v>
      </c>
      <c r="AR36" s="2">
        <v>4.5113042214073147</v>
      </c>
      <c r="AS36" s="2">
        <v>3.832417795322371</v>
      </c>
      <c r="AT36" s="2">
        <v>4.324261192173168</v>
      </c>
      <c r="AU36" s="2">
        <v>4.4770268289587847</v>
      </c>
      <c r="AV36" s="2">
        <v>5.4531536908052374</v>
      </c>
      <c r="AW36" s="2">
        <v>7.0488628229613823</v>
      </c>
      <c r="AX36" s="2">
        <v>2.2282702060062149</v>
      </c>
      <c r="AY36" s="2">
        <v>3.8095832725785641</v>
      </c>
      <c r="AZ36" s="2">
        <v>4.3275890128891206</v>
      </c>
      <c r="BA36" s="2">
        <v>2.8476778892309653</v>
      </c>
      <c r="BB36" s="2">
        <v>2.5792517753098423</v>
      </c>
      <c r="BC36" s="2">
        <v>2.8990247240231213</v>
      </c>
      <c r="BD36" s="2">
        <v>3.3792112877077045</v>
      </c>
      <c r="BE36" s="2">
        <v>4.6259787194165227</v>
      </c>
      <c r="BF36" s="2">
        <v>4.9955291594721842</v>
      </c>
      <c r="BG36" s="2">
        <v>5.7198181440264477</v>
      </c>
      <c r="BH36" s="2">
        <v>5.6669529910541598</v>
      </c>
      <c r="BI36" s="2">
        <v>4.5357942356973382</v>
      </c>
      <c r="BJ36" s="2">
        <v>3.5411765492600722</v>
      </c>
      <c r="BK36" s="2">
        <v>3.9555142403663979</v>
      </c>
      <c r="BL36" s="2">
        <v>3.475059978656077</v>
      </c>
      <c r="BM36" s="2">
        <v>0.49191474216112852</v>
      </c>
      <c r="BN36" s="2">
        <v>3.4865992405141526</v>
      </c>
      <c r="BO36">
        <f t="shared" si="2"/>
        <v>10</v>
      </c>
      <c r="BQ36">
        <f t="shared" si="1"/>
        <v>3.6209824690247494</v>
      </c>
    </row>
    <row r="37" spans="1:69" x14ac:dyDescent="0.3">
      <c r="A37" t="s">
        <v>271</v>
      </c>
      <c r="B37">
        <v>2</v>
      </c>
      <c r="F37" s="2">
        <v>3.8180195580447531</v>
      </c>
      <c r="G37" s="2">
        <v>2.5167485942692878</v>
      </c>
      <c r="H37" s="2">
        <v>3.9064338367953155</v>
      </c>
      <c r="I37" s="2">
        <v>2.5369535357198174</v>
      </c>
      <c r="J37" s="2">
        <v>5.0237894383734272</v>
      </c>
      <c r="K37" s="2">
        <v>6.4390244203684404</v>
      </c>
      <c r="L37" s="2">
        <v>5.8010941663505236</v>
      </c>
      <c r="M37" s="2">
        <v>7.7168196618850828</v>
      </c>
      <c r="N37" s="2">
        <v>3.8466298565900843</v>
      </c>
      <c r="O37" s="2">
        <v>1.3069053965523096</v>
      </c>
      <c r="P37" s="2">
        <v>-0.41047991109739712</v>
      </c>
      <c r="Q37" s="2">
        <v>7.0573989347315234</v>
      </c>
      <c r="R37" s="2">
        <v>3.8458308363407809</v>
      </c>
      <c r="S37" s="2">
        <v>6.1262331607054676</v>
      </c>
      <c r="T37" s="2">
        <v>3.3351066917762324</v>
      </c>
      <c r="U37" s="2">
        <v>5.1005902639318776</v>
      </c>
      <c r="V37" s="2">
        <v>5.6538368577523386</v>
      </c>
      <c r="W37" s="2">
        <v>6.4035569259061305</v>
      </c>
      <c r="X37" s="2">
        <v>5.8460265161682372</v>
      </c>
      <c r="Y37" s="2">
        <v>5.6995247666145019</v>
      </c>
      <c r="Z37" s="2">
        <v>4.1414957022826542</v>
      </c>
      <c r="AA37" s="2">
        <v>4.8139909695892698</v>
      </c>
      <c r="AB37" s="2">
        <v>5.0991465579136417</v>
      </c>
      <c r="AC37" s="2">
        <v>4.9994063687127408</v>
      </c>
      <c r="AD37" s="2">
        <v>4.3555469165641227</v>
      </c>
      <c r="AE37" s="2">
        <v>1.7256106928986696</v>
      </c>
      <c r="AF37" s="2">
        <v>2.4726850377122105</v>
      </c>
      <c r="AG37" s="2">
        <v>2.299301411980025</v>
      </c>
      <c r="AH37" s="2">
        <v>6.3999953108663732</v>
      </c>
      <c r="AI37" s="2">
        <v>4.5999872427763222</v>
      </c>
      <c r="AJ37" s="2">
        <v>4.3999912518561501</v>
      </c>
      <c r="AK37" s="2">
        <v>6.9000632519723268</v>
      </c>
      <c r="AL37" s="2">
        <v>5.5999187272134634</v>
      </c>
      <c r="AM37" s="2">
        <v>5.5000852320522711</v>
      </c>
      <c r="AN37" s="2">
        <v>3.7999672052308426</v>
      </c>
      <c r="AO37" s="2">
        <v>6.405399697728086</v>
      </c>
      <c r="AP37" s="2">
        <v>4.6984230462325769</v>
      </c>
      <c r="AQ37" s="2">
        <v>4.3005404979237625</v>
      </c>
      <c r="AR37" s="2">
        <v>6.0000331601439854</v>
      </c>
      <c r="AS37" s="2">
        <v>-1.5454081341431589</v>
      </c>
      <c r="AT37" s="2">
        <v>3.9646756856609215</v>
      </c>
      <c r="AU37" s="2">
        <v>5.940269077604782</v>
      </c>
      <c r="AV37" s="2">
        <v>5.445061277899697</v>
      </c>
      <c r="AW37" s="2">
        <v>6.2417480446522546</v>
      </c>
      <c r="AX37" s="2">
        <v>7.6682919001127061</v>
      </c>
      <c r="AY37" s="2">
        <v>6.7968261189581369</v>
      </c>
      <c r="AZ37" s="2">
        <v>5.9500881450784675</v>
      </c>
      <c r="BA37" s="2">
        <v>3.5389120529913214</v>
      </c>
      <c r="BB37" s="2">
        <v>8.0159673708806167</v>
      </c>
      <c r="BC37" s="2">
        <v>8.4047330210110403</v>
      </c>
      <c r="BD37" s="2">
        <v>9.1445722464256676</v>
      </c>
      <c r="BE37" s="2">
        <v>3.3957326498342582</v>
      </c>
      <c r="BF37" s="2">
        <v>4.9607005916972895</v>
      </c>
      <c r="BG37" s="2">
        <v>5.0076833047278342</v>
      </c>
      <c r="BH37" s="2">
        <v>4.4866345309683595</v>
      </c>
      <c r="BI37" s="2">
        <v>3.5781696792193998</v>
      </c>
      <c r="BJ37" s="2">
        <v>3.2720004784002157</v>
      </c>
      <c r="BK37" s="2">
        <v>2.3288197707508118</v>
      </c>
      <c r="BL37" s="2">
        <v>-3.615191389264254</v>
      </c>
      <c r="BM37" s="2">
        <v>3.6556322564857311</v>
      </c>
      <c r="BO37">
        <f>COUNTIF(E37:BN37, "&lt;0")</f>
        <v>3</v>
      </c>
      <c r="BQ37">
        <f t="shared" si="1"/>
        <v>4.6119591744896704</v>
      </c>
    </row>
    <row r="38" spans="1:69" x14ac:dyDescent="0.3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</sheetData>
  <sortState xmlns:xlrd2="http://schemas.microsoft.com/office/spreadsheetml/2017/richdata2" ref="A27:BO33">
    <sortCondition ref="A27:A33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4639-8E3A-43D6-8D53-1E22DBC00D60}">
  <dimension ref="A1:AJ37"/>
  <sheetViews>
    <sheetView topLeftCell="AA4" workbookViewId="0">
      <selection activeCell="A11" sqref="A11"/>
    </sheetView>
  </sheetViews>
  <sheetFormatPr defaultRowHeight="16.5" x14ac:dyDescent="0.3"/>
  <cols>
    <col min="1" max="1" width="24.125" bestFit="1" customWidth="1"/>
    <col min="3" max="3" width="62.125" customWidth="1"/>
    <col min="35" max="35" width="22" customWidth="1"/>
    <col min="36" max="36" width="19.875" bestFit="1" customWidth="1"/>
  </cols>
  <sheetData>
    <row r="1" spans="1:36" x14ac:dyDescent="0.3">
      <c r="A1" t="s">
        <v>140</v>
      </c>
      <c r="B1" t="s">
        <v>142</v>
      </c>
      <c r="C1" t="s">
        <v>278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  <c r="O1" s="2" t="s">
        <v>246</v>
      </c>
      <c r="P1" s="2" t="s">
        <v>247</v>
      </c>
      <c r="Q1" s="2" t="s">
        <v>248</v>
      </c>
      <c r="R1" s="2" t="s">
        <v>249</v>
      </c>
      <c r="S1" s="2" t="s">
        <v>250</v>
      </c>
      <c r="T1" s="2" t="s">
        <v>251</v>
      </c>
      <c r="U1" s="2" t="s">
        <v>252</v>
      </c>
      <c r="V1" s="2" t="s">
        <v>253</v>
      </c>
      <c r="W1" s="2" t="s">
        <v>254</v>
      </c>
      <c r="X1" s="2" t="s">
        <v>255</v>
      </c>
      <c r="Y1" s="2" t="s">
        <v>256</v>
      </c>
      <c r="Z1" s="2" t="s">
        <v>257</v>
      </c>
      <c r="AA1" s="2" t="s">
        <v>258</v>
      </c>
      <c r="AB1" s="2" t="s">
        <v>259</v>
      </c>
      <c r="AC1" s="2" t="s">
        <v>260</v>
      </c>
      <c r="AD1" s="2" t="s">
        <v>261</v>
      </c>
      <c r="AE1" s="2" t="s">
        <v>262</v>
      </c>
      <c r="AF1" s="2" t="s">
        <v>263</v>
      </c>
      <c r="AG1" s="2" t="s">
        <v>264</v>
      </c>
      <c r="AH1" s="2" t="s">
        <v>265</v>
      </c>
      <c r="AI1" s="2" t="s">
        <v>283</v>
      </c>
      <c r="AJ1" s="2" t="s">
        <v>284</v>
      </c>
    </row>
    <row r="2" spans="1:36" x14ac:dyDescent="0.3">
      <c r="A2" t="s">
        <v>158</v>
      </c>
      <c r="B2">
        <v>24</v>
      </c>
      <c r="C2" s="2" t="s">
        <v>279</v>
      </c>
      <c r="D2" s="2">
        <v>5.4400000572204599</v>
      </c>
      <c r="E2" s="2">
        <v>6.3600001335143999</v>
      </c>
      <c r="F2" s="2">
        <v>10.1000003814697</v>
      </c>
      <c r="G2" s="2">
        <v>11.7600002288818</v>
      </c>
      <c r="H2" s="2">
        <v>18.799999237060501</v>
      </c>
      <c r="I2" s="2">
        <v>17.110000610351602</v>
      </c>
      <c r="J2" s="2">
        <v>14.819999694824199</v>
      </c>
      <c r="K2" s="2">
        <v>12.6499996185303</v>
      </c>
      <c r="L2" s="2">
        <v>14.050000190734901</v>
      </c>
      <c r="M2" s="2">
        <v>15</v>
      </c>
      <c r="N2" s="2">
        <v>17.319999694824201</v>
      </c>
      <c r="O2" s="2">
        <v>19.590000152587901</v>
      </c>
      <c r="P2" s="2">
        <v>15.3599996566772</v>
      </c>
      <c r="Q2" s="2">
        <v>13.5200004577637</v>
      </c>
      <c r="R2" s="2">
        <v>11.5100002288818</v>
      </c>
      <c r="S2" s="2">
        <v>10.079999923706101</v>
      </c>
      <c r="T2" s="2">
        <v>8.4700002670288104</v>
      </c>
      <c r="U2" s="2">
        <v>7.8400001525878897</v>
      </c>
      <c r="V2" s="2">
        <v>8.6499996185302699</v>
      </c>
      <c r="W2" s="2">
        <v>7.71000003814697</v>
      </c>
      <c r="X2" s="2">
        <v>7.1799998283386204</v>
      </c>
      <c r="Y2" s="2">
        <v>7.2199997901916504</v>
      </c>
      <c r="Z2" s="2">
        <v>7.0999999046325701</v>
      </c>
      <c r="AA2" s="2">
        <v>7.2699999809265101</v>
      </c>
      <c r="AB2" s="2">
        <v>7.5209999084472701</v>
      </c>
      <c r="AC2" s="2">
        <v>8.1110000610351598</v>
      </c>
      <c r="AD2" s="2">
        <v>8.3500003814697301</v>
      </c>
      <c r="AE2" s="2">
        <v>9.2200002670288104</v>
      </c>
      <c r="AF2" s="2">
        <v>9.8400001525878906</v>
      </c>
      <c r="AG2" s="2">
        <v>11.460000038146999</v>
      </c>
      <c r="AH2" s="2">
        <v>10.902000427246101</v>
      </c>
      <c r="AI2">
        <f>AVERAGE(D2:AH2)</f>
        <v>10.977871002689485</v>
      </c>
      <c r="AJ2">
        <f>AVERAGE(AI2:AI25)</f>
        <v>7.5829744698700088</v>
      </c>
    </row>
    <row r="3" spans="1:36" x14ac:dyDescent="0.3">
      <c r="A3" t="s">
        <v>177</v>
      </c>
      <c r="B3">
        <v>10</v>
      </c>
      <c r="C3" s="2" t="s">
        <v>279</v>
      </c>
      <c r="D3" s="2">
        <v>2.5750000476837198</v>
      </c>
      <c r="E3" s="2">
        <v>2.6110000610351598</v>
      </c>
      <c r="F3" s="2">
        <v>2.5810000896453902</v>
      </c>
      <c r="G3" s="2">
        <v>2.5799999237060498</v>
      </c>
      <c r="H3" s="2">
        <v>2.5280001163482702</v>
      </c>
      <c r="I3" s="2">
        <v>2.4709999561309801</v>
      </c>
      <c r="J3" s="2">
        <v>2.4700000286102299</v>
      </c>
      <c r="K3" s="2">
        <v>2.4400000572204599</v>
      </c>
      <c r="L3" s="2">
        <v>2.5069999694824201</v>
      </c>
      <c r="M3" s="2">
        <v>2.6050000190734899</v>
      </c>
      <c r="N3" s="2">
        <v>2.64800000190735</v>
      </c>
      <c r="O3" s="2">
        <v>2.7300000190734899</v>
      </c>
      <c r="P3" s="2">
        <v>2.7799999713897701</v>
      </c>
      <c r="Q3" s="2">
        <v>3.41499996185303</v>
      </c>
      <c r="R3" s="2">
        <v>4</v>
      </c>
      <c r="S3" s="2">
        <v>3.6549999713897701</v>
      </c>
      <c r="T3" s="2">
        <v>3.2999999523162802</v>
      </c>
      <c r="U3" s="2">
        <v>3.4130001068115199</v>
      </c>
      <c r="V3" s="2">
        <v>3.55900001525879</v>
      </c>
      <c r="W3" s="2">
        <v>3.6449999809265101</v>
      </c>
      <c r="X3" s="2">
        <v>3.7850000858306898</v>
      </c>
      <c r="Y3" s="2">
        <v>3.9130001068115199</v>
      </c>
      <c r="Z3" s="2">
        <v>4.0469999313354501</v>
      </c>
      <c r="AA3" s="2">
        <v>4.1880002021789604</v>
      </c>
      <c r="AB3" s="2">
        <v>4.3210000991821298</v>
      </c>
      <c r="AC3" s="2">
        <v>4.43400001525879</v>
      </c>
      <c r="AD3" s="2">
        <v>4.5630002021789604</v>
      </c>
      <c r="AE3" s="2">
        <v>4.6900000572204599</v>
      </c>
      <c r="AF3" s="2">
        <v>4.6929998397827104</v>
      </c>
      <c r="AG3" s="2">
        <v>4.8949999809265101</v>
      </c>
      <c r="AH3" s="2">
        <v>4.7579998970031703</v>
      </c>
      <c r="AI3">
        <f t="shared" ref="AI3:AI37" si="0">AVERAGE(D3:AH3)</f>
        <v>3.445161311857162</v>
      </c>
    </row>
    <row r="4" spans="1:36" x14ac:dyDescent="0.3">
      <c r="A4" t="s">
        <v>162</v>
      </c>
      <c r="B4">
        <v>15</v>
      </c>
      <c r="C4" s="2" t="s">
        <v>279</v>
      </c>
      <c r="D4" s="2">
        <v>1.5119999647140501</v>
      </c>
      <c r="E4" s="2">
        <v>1.53100001811981</v>
      </c>
      <c r="F4" s="2">
        <v>1.56200003623962</v>
      </c>
      <c r="G4" s="2">
        <v>1.5599999427795399</v>
      </c>
      <c r="H4" s="2">
        <v>1.5809999704361</v>
      </c>
      <c r="I4" s="2">
        <v>1.5880000591278101</v>
      </c>
      <c r="J4" s="2">
        <v>1.57200002670288</v>
      </c>
      <c r="K4" s="2">
        <v>1.557000041008</v>
      </c>
      <c r="L4" s="2">
        <v>1.58399999141693</v>
      </c>
      <c r="M4" s="2">
        <v>1.5900000333786</v>
      </c>
      <c r="N4" s="2">
        <v>1.5870000123977701</v>
      </c>
      <c r="O4" s="2">
        <v>1.5859999656677199</v>
      </c>
      <c r="P4" s="2">
        <v>1.6130000352859499</v>
      </c>
      <c r="Q4" s="2">
        <v>1.59899997711182</v>
      </c>
      <c r="R4" s="2">
        <v>1.62000000476837</v>
      </c>
      <c r="S4" s="2">
        <v>1.61199998855591</v>
      </c>
      <c r="T4" s="2">
        <v>1.6269999742507899</v>
      </c>
      <c r="U4" s="2">
        <v>1.62999999523163</v>
      </c>
      <c r="V4" s="2">
        <v>1.6230000257492101</v>
      </c>
      <c r="W4" s="2">
        <v>1.60800004005432</v>
      </c>
      <c r="X4" s="2">
        <v>1.60199999809265</v>
      </c>
      <c r="Y4" s="2">
        <v>1.5900000333786</v>
      </c>
      <c r="Z4" s="2">
        <v>1.5779999494552599</v>
      </c>
      <c r="AA4" s="2">
        <v>1.5700000524520901</v>
      </c>
      <c r="AB4" s="2">
        <v>1.6000000238418599</v>
      </c>
      <c r="AC4" s="2">
        <v>1.5900000333786</v>
      </c>
      <c r="AD4" s="2">
        <v>1.58899998664856</v>
      </c>
      <c r="AE4" s="2">
        <v>1.5870000123977701</v>
      </c>
      <c r="AF4" s="2">
        <v>1.58899998664856</v>
      </c>
      <c r="AG4" s="2">
        <v>1.7070000171661399</v>
      </c>
      <c r="AH4" s="2">
        <v>1.7920000553131099</v>
      </c>
      <c r="AI4">
        <f t="shared" si="0"/>
        <v>1.5979354919925814</v>
      </c>
    </row>
    <row r="5" spans="1:36" x14ac:dyDescent="0.3">
      <c r="A5" t="s">
        <v>155</v>
      </c>
      <c r="B5">
        <v>14</v>
      </c>
      <c r="C5" s="2" t="s">
        <v>279</v>
      </c>
      <c r="D5" s="2">
        <v>0.67500001192092896</v>
      </c>
      <c r="E5" s="2">
        <v>0.67699998617172197</v>
      </c>
      <c r="F5" s="2">
        <v>0.69999998807907104</v>
      </c>
      <c r="G5" s="2">
        <v>0.691999971866608</v>
      </c>
      <c r="H5" s="2">
        <v>0.71799999475479104</v>
      </c>
      <c r="I5" s="2">
        <v>0.73400002717971802</v>
      </c>
      <c r="J5" s="2">
        <v>0.74800002574920699</v>
      </c>
      <c r="K5" s="2">
        <v>0.76399999856948897</v>
      </c>
      <c r="L5" s="2">
        <v>0.78899997472763095</v>
      </c>
      <c r="M5" s="2">
        <v>0.80699998140335105</v>
      </c>
      <c r="N5" s="2">
        <v>0.81000000238418601</v>
      </c>
      <c r="O5" s="2">
        <v>0.83099997043609597</v>
      </c>
      <c r="P5" s="2">
        <v>0.84100002050399802</v>
      </c>
      <c r="Q5" s="2">
        <v>0.83600002527236905</v>
      </c>
      <c r="R5" s="2">
        <v>0.87199997901916504</v>
      </c>
      <c r="S5" s="2">
        <v>0.91000002622604403</v>
      </c>
      <c r="T5" s="2">
        <v>0.92500001192092896</v>
      </c>
      <c r="U5" s="2">
        <v>0.941999971866608</v>
      </c>
      <c r="V5" s="2">
        <v>0.95899999141693104</v>
      </c>
      <c r="W5" s="2">
        <v>0.96399998664856001</v>
      </c>
      <c r="X5" s="2">
        <v>1</v>
      </c>
      <c r="Y5" s="2">
        <v>1.0060000419616699</v>
      </c>
      <c r="Z5" s="2">
        <v>1.0290000438690201</v>
      </c>
      <c r="AA5" s="2">
        <v>1.0460000038146999</v>
      </c>
      <c r="AB5" s="2">
        <v>1.07099997997284</v>
      </c>
      <c r="AC5" s="2">
        <v>1.1039999723434399</v>
      </c>
      <c r="AD5" s="2">
        <v>1.1189999580383301</v>
      </c>
      <c r="AE5" s="2">
        <v>1.12999999523163</v>
      </c>
      <c r="AF5" s="2">
        <v>1.1230000257492101</v>
      </c>
      <c r="AG5" s="2">
        <v>1.74199998378754</v>
      </c>
      <c r="AH5" s="2">
        <v>1.8819999694824201</v>
      </c>
      <c r="AI5">
        <f t="shared" si="0"/>
        <v>0.94987096517316782</v>
      </c>
    </row>
    <row r="6" spans="1:36" x14ac:dyDescent="0.3">
      <c r="A6" t="s">
        <v>77</v>
      </c>
      <c r="B6">
        <v>15</v>
      </c>
      <c r="C6" s="2" t="s">
        <v>279</v>
      </c>
      <c r="D6" s="2">
        <v>20.068000793456999</v>
      </c>
      <c r="E6" s="2">
        <v>20.054000854492202</v>
      </c>
      <c r="F6" s="2">
        <v>20.0690002441406</v>
      </c>
      <c r="G6" s="2">
        <v>20.090999603271499</v>
      </c>
      <c r="H6" s="2">
        <v>20</v>
      </c>
      <c r="I6" s="2">
        <v>19.9829998016357</v>
      </c>
      <c r="J6" s="2">
        <v>20.007999420166001</v>
      </c>
      <c r="K6" s="2">
        <v>19.958000183105501</v>
      </c>
      <c r="L6" s="2">
        <v>19.993000030517599</v>
      </c>
      <c r="M6" s="2">
        <v>19.8950004577637</v>
      </c>
      <c r="N6" s="2">
        <v>19.908000946044901</v>
      </c>
      <c r="O6" s="2">
        <v>19.8840007781982</v>
      </c>
      <c r="P6" s="2">
        <v>19.8950004577637</v>
      </c>
      <c r="Q6" s="2">
        <v>19.854000091552699</v>
      </c>
      <c r="R6" s="2">
        <v>19.799999237060501</v>
      </c>
      <c r="S6" s="2">
        <v>19.856000900268601</v>
      </c>
      <c r="T6" s="2">
        <v>20.031000137329102</v>
      </c>
      <c r="U6" s="2">
        <v>19.9839992523193</v>
      </c>
      <c r="V6" s="2">
        <v>19.9969997406006</v>
      </c>
      <c r="W6" s="2">
        <v>20.0659999847412</v>
      </c>
      <c r="X6" s="2">
        <v>20.1840000152588</v>
      </c>
      <c r="Y6" s="2">
        <v>20.176000595092798</v>
      </c>
      <c r="Z6" s="2">
        <v>20.316999435424801</v>
      </c>
      <c r="AA6" s="2">
        <v>20.309999465942401</v>
      </c>
      <c r="AB6" s="2">
        <v>20.44700050354</v>
      </c>
      <c r="AC6" s="2">
        <v>20.5590000152588</v>
      </c>
      <c r="AD6" s="2">
        <v>20.5590000152588</v>
      </c>
      <c r="AE6" s="2">
        <v>20.614000320434599</v>
      </c>
      <c r="AF6" s="2">
        <v>20.6219997406006</v>
      </c>
      <c r="AG6" s="2">
        <v>22.843000411987301</v>
      </c>
      <c r="AH6" s="2">
        <v>23.010999679565401</v>
      </c>
      <c r="AI6">
        <f t="shared" si="0"/>
        <v>20.291483971380416</v>
      </c>
    </row>
    <row r="7" spans="1:36" x14ac:dyDescent="0.3">
      <c r="A7" t="s">
        <v>106</v>
      </c>
      <c r="B7">
        <v>13</v>
      </c>
      <c r="C7" s="2" t="s">
        <v>279</v>
      </c>
      <c r="D7" s="2">
        <v>9.3800001144409197</v>
      </c>
      <c r="E7" s="2">
        <v>8.9200000762939506</v>
      </c>
      <c r="F7" s="2">
        <v>10.920000076293899</v>
      </c>
      <c r="G7" s="2">
        <v>10.930000305175801</v>
      </c>
      <c r="H7" s="2">
        <v>11.039999961853001</v>
      </c>
      <c r="I7" s="2">
        <v>9</v>
      </c>
      <c r="J7" s="2">
        <v>8.3699998855590803</v>
      </c>
      <c r="K7" s="2">
        <v>8.0299997329711896</v>
      </c>
      <c r="L7" s="2">
        <v>7.9499998092651403</v>
      </c>
      <c r="M7" s="2">
        <v>8.9799995422363299</v>
      </c>
      <c r="N7" s="2">
        <v>9.2600002288818395</v>
      </c>
      <c r="O7" s="2">
        <v>10.0100002288818</v>
      </c>
      <c r="P7" s="2">
        <v>11.0100002288818</v>
      </c>
      <c r="Q7" s="2">
        <v>10.319999694824199</v>
      </c>
      <c r="R7" s="2">
        <v>11.199999809265099</v>
      </c>
      <c r="S7" s="2">
        <v>10.4899997711182</v>
      </c>
      <c r="T7" s="2">
        <v>8.8000001907348597</v>
      </c>
      <c r="U7" s="2">
        <v>8.5200004577636701</v>
      </c>
      <c r="V7" s="2">
        <v>9.0900001525878906</v>
      </c>
      <c r="W7" s="2">
        <v>8.7600002288818395</v>
      </c>
      <c r="X7" s="2">
        <v>11.8500003814697</v>
      </c>
      <c r="Y7" s="2">
        <v>12.6000003814697</v>
      </c>
      <c r="Z7" s="2">
        <v>13.1499996185303</v>
      </c>
      <c r="AA7" s="2">
        <v>13.1000003814697</v>
      </c>
      <c r="AB7" s="2">
        <v>13.050000190734901</v>
      </c>
      <c r="AC7" s="2">
        <v>12.4099998474121</v>
      </c>
      <c r="AD7" s="2">
        <v>11.7399997711182</v>
      </c>
      <c r="AE7" s="2">
        <v>9.8199996948242205</v>
      </c>
      <c r="AF7" s="2">
        <v>7.8400001525878897</v>
      </c>
      <c r="AG7" s="2">
        <v>9.1669998168945295</v>
      </c>
      <c r="AH7" s="2">
        <v>9.3290004730224592</v>
      </c>
      <c r="AI7">
        <f t="shared" si="0"/>
        <v>10.162451651788523</v>
      </c>
    </row>
    <row r="8" spans="1:36" x14ac:dyDescent="0.3">
      <c r="A8" t="s">
        <v>173</v>
      </c>
      <c r="B8">
        <v>13</v>
      </c>
      <c r="C8" s="2" t="s">
        <v>279</v>
      </c>
      <c r="D8" s="2">
        <v>3.4900000095367401</v>
      </c>
      <c r="E8" s="2">
        <v>4.6999998092651403</v>
      </c>
      <c r="F8" s="2">
        <v>5.2680001258850098</v>
      </c>
      <c r="G8" s="2">
        <v>5.8629999160766602</v>
      </c>
      <c r="H8" s="2">
        <v>6.4390001296997097</v>
      </c>
      <c r="I8" s="2">
        <v>7.0190000534057599</v>
      </c>
      <c r="J8" s="2">
        <v>7.6139998435974103</v>
      </c>
      <c r="K8" s="2">
        <v>8.1999998092651403</v>
      </c>
      <c r="L8" s="2">
        <v>10.1000003814697</v>
      </c>
      <c r="M8" s="2">
        <v>10.460000038146999</v>
      </c>
      <c r="N8" s="2">
        <v>9.5010004043579102</v>
      </c>
      <c r="O8" s="2">
        <v>8.5349998474121094</v>
      </c>
      <c r="P8" s="2">
        <v>7.5630002021789604</v>
      </c>
      <c r="Q8" s="2">
        <v>6.59299993515015</v>
      </c>
      <c r="R8" s="2">
        <v>5.6189999580383301</v>
      </c>
      <c r="S8" s="2">
        <v>4.6399998664856001</v>
      </c>
      <c r="T8" s="2">
        <v>4.84299993515015</v>
      </c>
      <c r="U8" s="2">
        <v>4.9920001029968297</v>
      </c>
      <c r="V8" s="2">
        <v>5.2170000076293901</v>
      </c>
      <c r="W8" s="2">
        <v>5.3800001144409197</v>
      </c>
      <c r="X8" s="2">
        <v>5.5960001945495597</v>
      </c>
      <c r="Y8" s="2">
        <v>5.9109997749328604</v>
      </c>
      <c r="Z8" s="2">
        <v>6.2030000686645499</v>
      </c>
      <c r="AA8" s="2">
        <v>6.5240001678466797</v>
      </c>
      <c r="AB8" s="2">
        <v>6.8099999427795401</v>
      </c>
      <c r="AC8" s="2">
        <v>5.52699995040894</v>
      </c>
      <c r="AD8" s="2">
        <v>4.2199997901916504</v>
      </c>
      <c r="AE8" s="2">
        <v>4.27600002288818</v>
      </c>
      <c r="AF8" s="2">
        <v>4.31599998474121</v>
      </c>
      <c r="AG8" s="2">
        <v>4.65100002288818</v>
      </c>
      <c r="AH8" s="2">
        <v>4.7039999961853001</v>
      </c>
      <c r="AI8">
        <f t="shared" si="0"/>
        <v>6.154000013105331</v>
      </c>
    </row>
    <row r="9" spans="1:36" x14ac:dyDescent="0.3">
      <c r="A9" t="s">
        <v>159</v>
      </c>
      <c r="B9">
        <v>24</v>
      </c>
      <c r="C9" s="2" t="s">
        <v>279</v>
      </c>
      <c r="D9" s="2">
        <v>7.5050001144409197</v>
      </c>
      <c r="E9" s="2">
        <v>7.58500003814697</v>
      </c>
      <c r="F9" s="2">
        <v>7.5500001907348597</v>
      </c>
      <c r="G9" s="2">
        <v>7.6090002059936497</v>
      </c>
      <c r="H9" s="2">
        <v>7.2569999694824201</v>
      </c>
      <c r="I9" s="2">
        <v>7.3000001907348597</v>
      </c>
      <c r="J9" s="2">
        <v>7.2810001373290998</v>
      </c>
      <c r="K9" s="2">
        <v>7.2480001449584996</v>
      </c>
      <c r="L9" s="2">
        <v>7.1999998092651403</v>
      </c>
      <c r="M9" s="2">
        <v>8.4040002822875994</v>
      </c>
      <c r="N9" s="2">
        <v>9.6330003738403303</v>
      </c>
      <c r="O9" s="2">
        <v>10.826000213623001</v>
      </c>
      <c r="P9" s="2">
        <v>11.9969997406006</v>
      </c>
      <c r="Q9" s="2">
        <v>13.3240003585815</v>
      </c>
      <c r="R9" s="2">
        <v>14.4160003662109</v>
      </c>
      <c r="S9" s="2">
        <v>15.6909999847412</v>
      </c>
      <c r="T9" s="2">
        <v>16.799999237060501</v>
      </c>
      <c r="U9" s="2">
        <v>16.336000442504901</v>
      </c>
      <c r="V9" s="2">
        <v>15.656999588012701</v>
      </c>
      <c r="W9" s="2">
        <v>15.378999710083001</v>
      </c>
      <c r="X9" s="2">
        <v>14.5279998779297</v>
      </c>
      <c r="Y9" s="2">
        <v>14.1000003814697</v>
      </c>
      <c r="Z9" s="2">
        <v>13.996000289916999</v>
      </c>
      <c r="AA9" s="2">
        <v>13.951000213623001</v>
      </c>
      <c r="AB9" s="2">
        <v>13.9619998931885</v>
      </c>
      <c r="AC9" s="2">
        <v>13.925000190734901</v>
      </c>
      <c r="AD9" s="2">
        <v>13.8769998550415</v>
      </c>
      <c r="AE9" s="2">
        <v>13.8599996566772</v>
      </c>
      <c r="AF9" s="2">
        <v>13.914999961853001</v>
      </c>
      <c r="AG9" s="2">
        <v>15.451000213623001</v>
      </c>
      <c r="AH9" s="2">
        <v>15.725999832153301</v>
      </c>
      <c r="AI9">
        <f t="shared" si="0"/>
        <v>12.009322627898177</v>
      </c>
    </row>
    <row r="10" spans="1:36" x14ac:dyDescent="0.3">
      <c r="A10" t="s">
        <v>17</v>
      </c>
      <c r="B10">
        <v>10</v>
      </c>
      <c r="C10" s="2" t="s">
        <v>279</v>
      </c>
      <c r="D10" s="2">
        <v>4.5799999237060502</v>
      </c>
      <c r="E10" s="2">
        <v>3.0599999427795401</v>
      </c>
      <c r="F10" s="2">
        <v>3.1150000095367401</v>
      </c>
      <c r="G10" s="2">
        <v>3.2509999275207502</v>
      </c>
      <c r="H10" s="2">
        <v>3.2400000095367401</v>
      </c>
      <c r="I10" s="2">
        <v>4.3699998855590803</v>
      </c>
      <c r="J10" s="2">
        <v>3.3199999332428001</v>
      </c>
      <c r="K10" s="2">
        <v>4.0199999809265101</v>
      </c>
      <c r="L10" s="2">
        <v>3.8499999046325701</v>
      </c>
      <c r="M10" s="2">
        <v>3.83899998664856</v>
      </c>
      <c r="N10" s="2">
        <v>4</v>
      </c>
      <c r="O10" s="2">
        <v>4.0199999809265101</v>
      </c>
      <c r="P10" s="2">
        <v>5.3000001907348597</v>
      </c>
      <c r="Q10" s="2">
        <v>5.9899997711181596</v>
      </c>
      <c r="R10" s="2">
        <v>4.9099998474121103</v>
      </c>
      <c r="S10" s="2">
        <v>3.5699999332428001</v>
      </c>
      <c r="T10" s="2">
        <v>3.21000003814697</v>
      </c>
      <c r="U10" s="2">
        <v>3.1600000858306898</v>
      </c>
      <c r="V10" s="2">
        <v>3.28999996185303</v>
      </c>
      <c r="W10" s="2">
        <v>4.1199998855590803</v>
      </c>
      <c r="X10" s="2">
        <v>4.4699997901916504</v>
      </c>
      <c r="Y10" s="2">
        <v>3.75</v>
      </c>
      <c r="Z10" s="2">
        <v>5.6500000953674299</v>
      </c>
      <c r="AA10" s="2">
        <v>7.0799999237060502</v>
      </c>
      <c r="AB10" s="2">
        <v>6.1500000953674299</v>
      </c>
      <c r="AC10" s="2">
        <v>6.7300000190734899</v>
      </c>
      <c r="AD10" s="2">
        <v>5.5300002098083496</v>
      </c>
      <c r="AE10" s="2">
        <v>5.6500000953674299</v>
      </c>
      <c r="AF10" s="2">
        <v>5.6999998092651403</v>
      </c>
      <c r="AG10" s="2">
        <v>8.3730001449584996</v>
      </c>
      <c r="AH10" s="2">
        <v>8.51299953460693</v>
      </c>
      <c r="AI10">
        <f t="shared" si="0"/>
        <v>4.7035806102137414</v>
      </c>
    </row>
    <row r="11" spans="1:36" x14ac:dyDescent="0.3">
      <c r="A11" t="s">
        <v>165</v>
      </c>
      <c r="B11">
        <v>10</v>
      </c>
      <c r="C11" s="2" t="s">
        <v>279</v>
      </c>
      <c r="D11" s="2">
        <v>36.117000579833999</v>
      </c>
      <c r="E11" s="2">
        <v>36.389999389648402</v>
      </c>
      <c r="F11" s="2">
        <v>36.7439994812012</v>
      </c>
      <c r="G11" s="2">
        <v>36.981998443603501</v>
      </c>
      <c r="H11" s="2">
        <v>37.337001800537102</v>
      </c>
      <c r="I11" s="2">
        <v>37.594001770019503</v>
      </c>
      <c r="J11" s="2">
        <v>37.939998626708999</v>
      </c>
      <c r="K11" s="2">
        <v>37.159999847412102</v>
      </c>
      <c r="L11" s="2">
        <v>36.3549995422363</v>
      </c>
      <c r="M11" s="2">
        <v>35.457000732421903</v>
      </c>
      <c r="N11" s="2">
        <v>34.634998321533203</v>
      </c>
      <c r="O11" s="2">
        <v>33.860000610351598</v>
      </c>
      <c r="P11" s="2">
        <v>32.955001831054702</v>
      </c>
      <c r="Q11" s="2">
        <v>32.175998687744098</v>
      </c>
      <c r="R11" s="2">
        <v>31.309999465942401</v>
      </c>
      <c r="S11" s="2">
        <v>30.461999893188501</v>
      </c>
      <c r="T11" s="2">
        <v>29.622999191284201</v>
      </c>
      <c r="U11" s="2">
        <v>28.7600002288818</v>
      </c>
      <c r="V11" s="2">
        <v>28.024999618530298</v>
      </c>
      <c r="W11" s="2">
        <v>27.0790004730225</v>
      </c>
      <c r="X11" s="2">
        <v>26.2439994812012</v>
      </c>
      <c r="Y11" s="2">
        <v>25.3689994812012</v>
      </c>
      <c r="Z11" s="2">
        <v>24.579999923706101</v>
      </c>
      <c r="AA11" s="2">
        <v>24.221000671386701</v>
      </c>
      <c r="AB11" s="2">
        <v>23.840999603271499</v>
      </c>
      <c r="AC11" s="2">
        <v>23.475000381469702</v>
      </c>
      <c r="AD11" s="2">
        <v>23.200000762939499</v>
      </c>
      <c r="AE11" s="2">
        <v>22.8129997253418</v>
      </c>
      <c r="AF11" s="2">
        <v>22.440000534057599</v>
      </c>
      <c r="AG11" s="2">
        <v>24.5629997253418</v>
      </c>
      <c r="AH11" s="2">
        <v>24.597999572753899</v>
      </c>
      <c r="AI11">
        <f t="shared" si="0"/>
        <v>30.396935432187973</v>
      </c>
    </row>
    <row r="12" spans="1:36" x14ac:dyDescent="0.3">
      <c r="A12" t="s">
        <v>94</v>
      </c>
      <c r="B12">
        <v>10</v>
      </c>
      <c r="C12" s="2" t="s">
        <v>279</v>
      </c>
      <c r="D12" s="2">
        <v>4.9539999961853001</v>
      </c>
      <c r="E12" s="2">
        <v>4.9899997711181596</v>
      </c>
      <c r="F12" s="2">
        <v>5.0809998512268102</v>
      </c>
      <c r="G12" s="2">
        <v>5.1939997673034703</v>
      </c>
      <c r="H12" s="2">
        <v>5.27699995040894</v>
      </c>
      <c r="I12" s="2">
        <v>5.3740000724792498</v>
      </c>
      <c r="J12" s="2">
        <v>5.4660000801086399</v>
      </c>
      <c r="K12" s="2">
        <v>5.5739998817443803</v>
      </c>
      <c r="L12" s="2">
        <v>5.6799998283386204</v>
      </c>
      <c r="M12" s="2">
        <v>5.8000001907348597</v>
      </c>
      <c r="N12" s="2">
        <v>5.3499999046325701</v>
      </c>
      <c r="O12" s="2">
        <v>5.3540000915527299</v>
      </c>
      <c r="P12" s="2">
        <v>5.0100002288818404</v>
      </c>
      <c r="Q12" s="2">
        <v>3.8329999446868901</v>
      </c>
      <c r="R12" s="2">
        <v>2.6199998855590798</v>
      </c>
      <c r="S12" s="2">
        <v>2.9389998912811302</v>
      </c>
      <c r="T12" s="2">
        <v>3.2609999179840101</v>
      </c>
      <c r="U12" s="2">
        <v>3.5820000171661399</v>
      </c>
      <c r="V12" s="2">
        <v>3.9749999046325701</v>
      </c>
      <c r="W12" s="2">
        <v>4.2800002098083496</v>
      </c>
      <c r="X12" s="2">
        <v>2.4440000057220499</v>
      </c>
      <c r="Y12" s="2">
        <v>0.60000002384185802</v>
      </c>
      <c r="Z12" s="2">
        <v>0.99500000476837203</v>
      </c>
      <c r="AA12" s="2">
        <v>1.3899999856948899</v>
      </c>
      <c r="AB12" s="2">
        <v>1.78999996185303</v>
      </c>
      <c r="AC12" s="2">
        <v>1.8049999475479099</v>
      </c>
      <c r="AD12" s="2">
        <v>1.8229999542236299</v>
      </c>
      <c r="AE12" s="2">
        <v>1.84300005435944</v>
      </c>
      <c r="AF12" s="2">
        <v>1.85699999332428</v>
      </c>
      <c r="AG12" s="2">
        <v>2.47399997711182</v>
      </c>
      <c r="AH12" s="2">
        <v>2.5940001010894802</v>
      </c>
      <c r="AI12">
        <f t="shared" si="0"/>
        <v>3.6519032063022738</v>
      </c>
    </row>
    <row r="13" spans="1:36" x14ac:dyDescent="0.3">
      <c r="A13" t="s">
        <v>164</v>
      </c>
      <c r="B13">
        <v>12</v>
      </c>
      <c r="C13" s="2" t="s">
        <v>279</v>
      </c>
      <c r="D13" s="2">
        <v>9.9340000152587908</v>
      </c>
      <c r="E13" s="2">
        <v>9.9209995269775408</v>
      </c>
      <c r="F13" s="2">
        <v>9.8800001144409197</v>
      </c>
      <c r="G13" s="2">
        <v>9.9289999008178693</v>
      </c>
      <c r="H13" s="2">
        <v>9.8269996643066406</v>
      </c>
      <c r="I13" s="2">
        <v>9.8400001525878906</v>
      </c>
      <c r="J13" s="2">
        <v>9.8940000534057599</v>
      </c>
      <c r="K13" s="2">
        <v>9.8330001831054705</v>
      </c>
      <c r="L13" s="2">
        <v>9.8129997253418004</v>
      </c>
      <c r="M13" s="2">
        <v>9.84899997711182</v>
      </c>
      <c r="N13" s="2">
        <v>9.8280000686645508</v>
      </c>
      <c r="O13" s="2">
        <v>9.8199996948242205</v>
      </c>
      <c r="P13" s="2">
        <v>9.7889995574951207</v>
      </c>
      <c r="Q13" s="2">
        <v>9.8109998703002894</v>
      </c>
      <c r="R13" s="2">
        <v>9.7919998168945295</v>
      </c>
      <c r="S13" s="2">
        <v>9.7320003509521502</v>
      </c>
      <c r="T13" s="2">
        <v>9.8769998550415004</v>
      </c>
      <c r="U13" s="2">
        <v>9.8710002899169904</v>
      </c>
      <c r="V13" s="2">
        <v>9.8739995956420898</v>
      </c>
      <c r="W13" s="2">
        <v>9.86200046539307</v>
      </c>
      <c r="X13" s="2">
        <v>9.8570003509521502</v>
      </c>
      <c r="Y13" s="2">
        <v>9.8599996566772496</v>
      </c>
      <c r="Z13" s="2">
        <v>9.9569997787475604</v>
      </c>
      <c r="AA13" s="2">
        <v>10.0509996414185</v>
      </c>
      <c r="AB13" s="2">
        <v>10.1379995346069</v>
      </c>
      <c r="AC13" s="2">
        <v>10.260999679565399</v>
      </c>
      <c r="AD13" s="2">
        <v>10.3400001525879</v>
      </c>
      <c r="AE13" s="2">
        <v>10.3850002288818</v>
      </c>
      <c r="AF13" s="2">
        <v>10.3929996490479</v>
      </c>
      <c r="AG13" s="2">
        <v>11.2700004577637</v>
      </c>
      <c r="AH13" s="2">
        <v>11.463000297546399</v>
      </c>
      <c r="AI13">
        <f t="shared" si="0"/>
        <v>10.03067736471853</v>
      </c>
    </row>
    <row r="14" spans="1:36" x14ac:dyDescent="0.3">
      <c r="A14" t="s">
        <v>72</v>
      </c>
      <c r="B14">
        <v>15</v>
      </c>
      <c r="C14" s="2" t="s">
        <v>279</v>
      </c>
      <c r="D14" s="2">
        <v>1.3509999513626101</v>
      </c>
      <c r="E14" s="2">
        <v>1.3539999723434399</v>
      </c>
      <c r="F14" s="2">
        <v>1.375</v>
      </c>
      <c r="G14" s="2">
        <v>1.38300001621246</v>
      </c>
      <c r="H14" s="2">
        <v>1.3949999809265099</v>
      </c>
      <c r="I14" s="2">
        <v>1.41999995708466</v>
      </c>
      <c r="J14" s="2">
        <v>1.42900002002716</v>
      </c>
      <c r="K14" s="2">
        <v>1.4090000391006501</v>
      </c>
      <c r="L14" s="2">
        <v>1.46899998188019</v>
      </c>
      <c r="M14" s="2">
        <v>1.4900000095367401</v>
      </c>
      <c r="N14" s="2">
        <v>1.4700000286102299</v>
      </c>
      <c r="O14" s="2">
        <v>1.8899999856948899</v>
      </c>
      <c r="P14" s="2">
        <v>2.3190000057220499</v>
      </c>
      <c r="Q14" s="2">
        <v>2.7479999065399201</v>
      </c>
      <c r="R14" s="2">
        <v>3.0999999046325701</v>
      </c>
      <c r="S14" s="2">
        <v>2.6489999294281001</v>
      </c>
      <c r="T14" s="2">
        <v>2.2030000686645499</v>
      </c>
      <c r="U14" s="2">
        <v>1.71000003814697</v>
      </c>
      <c r="V14" s="2">
        <v>1.26699995994568</v>
      </c>
      <c r="W14" s="2">
        <v>0.778999984264374</v>
      </c>
      <c r="X14" s="2">
        <v>0.31999999284744302</v>
      </c>
      <c r="Y14" s="2">
        <v>2.1800000667571999</v>
      </c>
      <c r="Z14" s="2">
        <v>1.3689999580383301</v>
      </c>
      <c r="AA14" s="2">
        <v>0.519999980926514</v>
      </c>
      <c r="AB14" s="2">
        <v>0.52999997138977095</v>
      </c>
      <c r="AC14" s="2">
        <v>0.53399997949600198</v>
      </c>
      <c r="AD14" s="2">
        <v>0.54199999570846602</v>
      </c>
      <c r="AE14" s="2">
        <v>0.54500001668930098</v>
      </c>
      <c r="AF14" s="2">
        <v>0.55400002002716098</v>
      </c>
      <c r="AG14" s="2">
        <v>0.62400001287460305</v>
      </c>
      <c r="AH14" s="2">
        <v>0.75099998712539695</v>
      </c>
      <c r="AI14">
        <f t="shared" si="0"/>
        <v>1.3767419265162562</v>
      </c>
    </row>
    <row r="15" spans="1:36" x14ac:dyDescent="0.3">
      <c r="A15" t="s">
        <v>21</v>
      </c>
      <c r="B15">
        <v>16</v>
      </c>
      <c r="C15" s="2" t="s">
        <v>279</v>
      </c>
      <c r="D15" s="2">
        <v>3.72699999809265</v>
      </c>
      <c r="E15" s="2">
        <v>3.7560000419616699</v>
      </c>
      <c r="F15" s="2">
        <v>3.79900002479553</v>
      </c>
      <c r="G15" s="2">
        <v>3.81200003623962</v>
      </c>
      <c r="H15" s="2">
        <v>3.7939999103546098</v>
      </c>
      <c r="I15" s="2">
        <v>3.7799999713897701</v>
      </c>
      <c r="J15" s="2">
        <v>3.7660000324249299</v>
      </c>
      <c r="K15" s="2">
        <v>3.7699999809265101</v>
      </c>
      <c r="L15" s="2">
        <v>3.8169999122619598</v>
      </c>
      <c r="M15" s="2">
        <v>3.8139998912811302</v>
      </c>
      <c r="N15" s="2">
        <v>3.8169999122619598</v>
      </c>
      <c r="O15" s="2">
        <v>3.7850000858306898</v>
      </c>
      <c r="P15" s="2">
        <v>3.7909998893737802</v>
      </c>
      <c r="Q15" s="2">
        <v>3.7390000820159899</v>
      </c>
      <c r="R15" s="2">
        <v>3.7530000209808398</v>
      </c>
      <c r="S15" s="2">
        <v>3.7000000476837198</v>
      </c>
      <c r="T15" s="2">
        <v>3.6849999427795401</v>
      </c>
      <c r="U15" s="2">
        <v>3.7430000305175799</v>
      </c>
      <c r="V15" s="2">
        <v>3.85199999809265</v>
      </c>
      <c r="W15" s="2">
        <v>3.7200000286102299</v>
      </c>
      <c r="X15" s="2">
        <v>2.37899994850159</v>
      </c>
      <c r="Y15" s="2">
        <v>2.3889999389648402</v>
      </c>
      <c r="Z15" s="2">
        <v>2.2850000858306898</v>
      </c>
      <c r="AA15" s="2">
        <v>2.7070000171661399</v>
      </c>
      <c r="AB15" s="2">
        <v>2.97699999809265</v>
      </c>
      <c r="AC15" s="2">
        <v>3.26300001144409</v>
      </c>
      <c r="AD15" s="2">
        <v>3.8589999675750701</v>
      </c>
      <c r="AE15" s="2">
        <v>3.8329999446868901</v>
      </c>
      <c r="AF15" s="2">
        <v>4.7259998321533203</v>
      </c>
      <c r="AG15" s="2">
        <v>12.854000091552701</v>
      </c>
      <c r="AH15" s="2">
        <v>12.088000297546399</v>
      </c>
      <c r="AI15">
        <f t="shared" si="0"/>
        <v>4.1541935474641853</v>
      </c>
    </row>
    <row r="16" spans="1:36" x14ac:dyDescent="0.3">
      <c r="A16" t="s">
        <v>163</v>
      </c>
      <c r="B16">
        <v>14</v>
      </c>
      <c r="C16" s="2" t="s">
        <v>279</v>
      </c>
      <c r="D16" s="2">
        <v>5.0999999046325701</v>
      </c>
      <c r="E16" s="2">
        <v>4.9800000190734899</v>
      </c>
      <c r="F16" s="2">
        <v>5.0599999427795401</v>
      </c>
      <c r="G16" s="2">
        <v>4.4099998474121103</v>
      </c>
      <c r="H16" s="2">
        <v>3.4000000953674299</v>
      </c>
      <c r="I16" s="2">
        <v>8.1499996185302699</v>
      </c>
      <c r="J16" s="2">
        <v>5.3600001335143999</v>
      </c>
      <c r="K16" s="2">
        <v>4.4200000762939498</v>
      </c>
      <c r="L16" s="2">
        <v>5.3400001525878897</v>
      </c>
      <c r="M16" s="2">
        <v>7.6100001335143999</v>
      </c>
      <c r="N16" s="2">
        <v>6.21000003814697</v>
      </c>
      <c r="O16" s="2">
        <v>9.3900003433227504</v>
      </c>
      <c r="P16" s="2">
        <v>6.8099999427795401</v>
      </c>
      <c r="Q16" s="2">
        <v>6.5100002288818404</v>
      </c>
      <c r="R16" s="2">
        <v>4.8200001716613796</v>
      </c>
      <c r="S16" s="2">
        <v>5.2800002098083496</v>
      </c>
      <c r="T16" s="2">
        <v>4.71000003814697</v>
      </c>
      <c r="U16" s="2">
        <v>4.4200000762939498</v>
      </c>
      <c r="V16" s="2">
        <v>5.46000003814697</v>
      </c>
      <c r="W16" s="2">
        <v>4.5700001716613796</v>
      </c>
      <c r="X16" s="2">
        <v>4.6700000762939498</v>
      </c>
      <c r="Y16" s="2">
        <v>4.0900001525878897</v>
      </c>
      <c r="Z16" s="2">
        <v>4.3800001144409197</v>
      </c>
      <c r="AA16" s="2">
        <v>5.0300002098083496</v>
      </c>
      <c r="AB16" s="2">
        <v>4.5599999427795401</v>
      </c>
      <c r="AC16" s="2">
        <v>5.25</v>
      </c>
      <c r="AD16" s="2">
        <v>4.6100001335143999</v>
      </c>
      <c r="AE16" s="2">
        <v>6.2199997901916504</v>
      </c>
      <c r="AF16" s="2">
        <v>6.5900001525878897</v>
      </c>
      <c r="AG16" s="2">
        <v>7.5500001907348597</v>
      </c>
      <c r="AH16" s="2">
        <v>7.2059998512268102</v>
      </c>
      <c r="AI16">
        <f t="shared" si="0"/>
        <v>5.5537419934426584</v>
      </c>
    </row>
    <row r="17" spans="1:36" x14ac:dyDescent="0.3">
      <c r="A17" t="s">
        <v>27</v>
      </c>
      <c r="B17">
        <v>11</v>
      </c>
      <c r="C17" s="2" t="s">
        <v>279</v>
      </c>
      <c r="D17" s="2">
        <v>4.5619997978210396</v>
      </c>
      <c r="E17" s="2">
        <v>4.7210001945495597</v>
      </c>
      <c r="F17" s="2">
        <v>4.5009999275207502</v>
      </c>
      <c r="G17" s="2">
        <v>4.2480001449584996</v>
      </c>
      <c r="H17" s="2">
        <v>4.4800000190734899</v>
      </c>
      <c r="I17" s="2">
        <v>4.71799993515015</v>
      </c>
      <c r="J17" s="2">
        <v>4.5939998626709002</v>
      </c>
      <c r="K17" s="2">
        <v>4.94700002670288</v>
      </c>
      <c r="L17" s="2">
        <v>4.8979997634887704</v>
      </c>
      <c r="M17" s="2">
        <v>4.8839998245239302</v>
      </c>
      <c r="N17" s="2">
        <v>5.02600002288818</v>
      </c>
      <c r="O17" s="2">
        <v>4.8400001525878897</v>
      </c>
      <c r="P17" s="2">
        <v>4.1500000953674299</v>
      </c>
      <c r="Q17" s="2">
        <v>4.6999998092651403</v>
      </c>
      <c r="R17" s="2">
        <v>4.8800001144409197</v>
      </c>
      <c r="S17" s="2">
        <v>4.1799998283386204</v>
      </c>
      <c r="T17" s="2">
        <v>4.03999996185303</v>
      </c>
      <c r="U17" s="2">
        <v>4.03999996185303</v>
      </c>
      <c r="V17" s="2">
        <v>3.9800000190734899</v>
      </c>
      <c r="W17" s="2">
        <v>3.5799999237060498</v>
      </c>
      <c r="X17" s="2">
        <v>3.4800000190734899</v>
      </c>
      <c r="Y17" s="2">
        <v>3.2400000095367401</v>
      </c>
      <c r="Z17" s="2">
        <v>3.5699999332428001</v>
      </c>
      <c r="AA17" s="2">
        <v>3.21000003814697</v>
      </c>
      <c r="AB17" s="2">
        <v>3.2699999809265101</v>
      </c>
      <c r="AC17" s="2">
        <v>3.7400000095367401</v>
      </c>
      <c r="AD17" s="2">
        <v>3.6900000572204599</v>
      </c>
      <c r="AE17" s="2">
        <v>3.4900000095367401</v>
      </c>
      <c r="AF17" s="2">
        <v>3.3800001144409202</v>
      </c>
      <c r="AG17" s="2">
        <v>7.1799998283386204</v>
      </c>
      <c r="AH17" s="2">
        <v>4.8330001831054696</v>
      </c>
      <c r="AI17">
        <f t="shared" si="0"/>
        <v>4.2919999860948135</v>
      </c>
    </row>
    <row r="18" spans="1:36" x14ac:dyDescent="0.3">
      <c r="A18" t="s">
        <v>135</v>
      </c>
      <c r="B18">
        <v>13</v>
      </c>
      <c r="C18" s="2" t="s">
        <v>279</v>
      </c>
      <c r="D18" s="2">
        <v>3.7790000438690199</v>
      </c>
      <c r="E18" s="2">
        <v>3.7520000934600799</v>
      </c>
      <c r="F18" s="2">
        <v>3.6979999542236301</v>
      </c>
      <c r="G18" s="2">
        <v>3.6300001144409202</v>
      </c>
      <c r="H18" s="2">
        <v>3.625</v>
      </c>
      <c r="I18" s="2">
        <v>3.59299993515015</v>
      </c>
      <c r="J18" s="2">
        <v>3.6170001029968302</v>
      </c>
      <c r="K18" s="2">
        <v>3.8050000667571999</v>
      </c>
      <c r="L18" s="2">
        <v>3.69099998474121</v>
      </c>
      <c r="M18" s="2">
        <v>3.6530001163482702</v>
      </c>
      <c r="N18" s="2">
        <v>3.7000000476837198</v>
      </c>
      <c r="O18" s="2">
        <v>3.6259999275207502</v>
      </c>
      <c r="P18" s="2">
        <v>3.5299999713897701</v>
      </c>
      <c r="Q18" s="2">
        <v>3.5499999523162802</v>
      </c>
      <c r="R18" s="2">
        <v>3.7999999523162802</v>
      </c>
      <c r="S18" s="2">
        <v>4.0500001907348597</v>
      </c>
      <c r="T18" s="2">
        <v>3.4300000667571999</v>
      </c>
      <c r="U18" s="2">
        <v>3.7200000286102299</v>
      </c>
      <c r="V18" s="2">
        <v>3.8599998950958301</v>
      </c>
      <c r="W18" s="2">
        <v>3.6099998950958301</v>
      </c>
      <c r="X18" s="2">
        <v>3.5899999141693102</v>
      </c>
      <c r="Y18" s="2">
        <v>3.5</v>
      </c>
      <c r="Z18" s="2">
        <v>3.5</v>
      </c>
      <c r="AA18" s="2">
        <v>3.5999999046325701</v>
      </c>
      <c r="AB18" s="2">
        <v>3.0699999332428001</v>
      </c>
      <c r="AC18" s="2">
        <v>2.7000000476837198</v>
      </c>
      <c r="AD18" s="2">
        <v>2.5499999523162802</v>
      </c>
      <c r="AE18" s="2">
        <v>2.3399999141693102</v>
      </c>
      <c r="AF18" s="2">
        <v>2.2400000095367401</v>
      </c>
      <c r="AG18" s="2">
        <v>2.5199999809265101</v>
      </c>
      <c r="AH18" s="2">
        <v>2.4059998989105198</v>
      </c>
      <c r="AI18">
        <f t="shared" si="0"/>
        <v>3.4108064482288971</v>
      </c>
    </row>
    <row r="19" spans="1:36" x14ac:dyDescent="0.3">
      <c r="A19" t="s">
        <v>156</v>
      </c>
      <c r="B19">
        <v>14</v>
      </c>
      <c r="C19" s="2" t="s">
        <v>279</v>
      </c>
      <c r="D19" s="2">
        <v>3.4649999141693102</v>
      </c>
      <c r="E19" s="2">
        <v>3.5069999694824201</v>
      </c>
      <c r="F19" s="2">
        <v>3.4630000591278098</v>
      </c>
      <c r="G19" s="2">
        <v>3.46799993515015</v>
      </c>
      <c r="H19" s="2">
        <v>3.47699999809265</v>
      </c>
      <c r="I19" s="2">
        <v>3.4549999237060498</v>
      </c>
      <c r="J19" s="2">
        <v>3.46799993515015</v>
      </c>
      <c r="K19" s="2">
        <v>3.4500000476837198</v>
      </c>
      <c r="L19" s="2">
        <v>3.4539999961853001</v>
      </c>
      <c r="M19" s="2">
        <v>3.43400001525879</v>
      </c>
      <c r="N19" s="2">
        <v>3.4570000171661399</v>
      </c>
      <c r="O19" s="2">
        <v>3.38800001144409</v>
      </c>
      <c r="P19" s="2">
        <v>3.4179999828338601</v>
      </c>
      <c r="Q19" s="2">
        <v>3.4200000762939502</v>
      </c>
      <c r="R19" s="2">
        <v>3.5469999313354501</v>
      </c>
      <c r="S19" s="2">
        <v>3.6719999313354501</v>
      </c>
      <c r="T19" s="2">
        <v>3.7880001068115199</v>
      </c>
      <c r="U19" s="2">
        <v>3.9189999103546098</v>
      </c>
      <c r="V19" s="2">
        <v>4.0489997863769496</v>
      </c>
      <c r="W19" s="2">
        <v>4.1700000762939498</v>
      </c>
      <c r="X19" s="2">
        <v>4.2940001487731898</v>
      </c>
      <c r="Y19" s="2">
        <v>4.3979997634887704</v>
      </c>
      <c r="Z19" s="2">
        <v>4.5100002288818404</v>
      </c>
      <c r="AA19" s="2">
        <v>4.6799998283386204</v>
      </c>
      <c r="AB19" s="2">
        <v>4.7420001029968297</v>
      </c>
      <c r="AC19" s="2">
        <v>4.6630001068115199</v>
      </c>
      <c r="AD19" s="2">
        <v>4.6630001068115199</v>
      </c>
      <c r="AE19" s="2">
        <v>4.6599998474121103</v>
      </c>
      <c r="AF19" s="2">
        <v>4.6490001678466797</v>
      </c>
      <c r="AG19" s="2">
        <v>5.1950001716613796</v>
      </c>
      <c r="AH19" s="2">
        <v>5.3330001831054696</v>
      </c>
      <c r="AI19">
        <f t="shared" si="0"/>
        <v>3.9760000090445238</v>
      </c>
    </row>
    <row r="20" spans="1:36" x14ac:dyDescent="0.3">
      <c r="A20" t="s">
        <v>167</v>
      </c>
      <c r="B20">
        <v>28</v>
      </c>
      <c r="C20" s="2" t="s">
        <v>279</v>
      </c>
      <c r="D20" s="2">
        <v>11.91100025177</v>
      </c>
      <c r="E20" s="2">
        <v>11.9460000991821</v>
      </c>
      <c r="F20" s="2">
        <v>11.9849996566772</v>
      </c>
      <c r="G20" s="2">
        <v>12.0170001983643</v>
      </c>
      <c r="H20" s="2">
        <v>12</v>
      </c>
      <c r="I20" s="2">
        <v>12.012000083923301</v>
      </c>
      <c r="J20" s="2">
        <v>11.996000289916999</v>
      </c>
      <c r="K20" s="2">
        <v>12.045000076293899</v>
      </c>
      <c r="L20" s="2">
        <v>12.0640001296997</v>
      </c>
      <c r="M20" s="2">
        <v>12.057000160217299</v>
      </c>
      <c r="N20" s="2">
        <v>12.067999839782701</v>
      </c>
      <c r="O20" s="2">
        <v>12.081000328064</v>
      </c>
      <c r="P20" s="2">
        <v>12.086000442504901</v>
      </c>
      <c r="Q20" s="2">
        <v>12.121000289916999</v>
      </c>
      <c r="R20" s="2">
        <v>12.112999916076699</v>
      </c>
      <c r="S20" s="2">
        <v>12.1099996566772</v>
      </c>
      <c r="T20" s="2">
        <v>12.1149997711182</v>
      </c>
      <c r="U20" s="2">
        <v>12.1499996185303</v>
      </c>
      <c r="V20" s="2">
        <v>12.1780004501343</v>
      </c>
      <c r="W20" s="2">
        <v>12.177000045776399</v>
      </c>
      <c r="X20" s="2">
        <v>12.199999809265099</v>
      </c>
      <c r="Y20" s="2">
        <v>12.197999954223601</v>
      </c>
      <c r="Z20" s="2">
        <v>12.1280002593994</v>
      </c>
      <c r="AA20" s="2">
        <v>12.1879997253418</v>
      </c>
      <c r="AB20" s="2">
        <v>12.2749996185303</v>
      </c>
      <c r="AC20" s="2">
        <v>12.295000076293899</v>
      </c>
      <c r="AD20" s="2">
        <v>12.253999710083001</v>
      </c>
      <c r="AE20" s="2">
        <v>12.2370004653931</v>
      </c>
      <c r="AF20" s="2">
        <v>12.225999832153301</v>
      </c>
      <c r="AG20" s="2">
        <v>14.0299997329712</v>
      </c>
      <c r="AH20" s="2">
        <v>13.914999961853001</v>
      </c>
      <c r="AI20">
        <f t="shared" si="0"/>
        <v>12.231548401617234</v>
      </c>
    </row>
    <row r="21" spans="1:36" x14ac:dyDescent="0.3">
      <c r="A21" t="s">
        <v>168</v>
      </c>
      <c r="B21">
        <v>10</v>
      </c>
      <c r="C21" s="2" t="s">
        <v>279</v>
      </c>
      <c r="D21" s="2">
        <v>17.073999404907202</v>
      </c>
      <c r="E21" s="2">
        <v>17.280000686645501</v>
      </c>
      <c r="F21" s="2">
        <v>15.6400003433228</v>
      </c>
      <c r="G21" s="2">
        <v>12.699999809265099</v>
      </c>
      <c r="H21" s="2">
        <v>8.3900003433227504</v>
      </c>
      <c r="I21" s="2">
        <v>10.8800001144409</v>
      </c>
      <c r="J21" s="2">
        <v>10.560000419616699</v>
      </c>
      <c r="K21" s="2">
        <v>10.6300001144409</v>
      </c>
      <c r="L21" s="2">
        <v>13.6000003814697</v>
      </c>
      <c r="M21" s="2">
        <v>12.737999916076699</v>
      </c>
      <c r="N21" s="2">
        <v>11.911999702453601</v>
      </c>
      <c r="O21" s="2">
        <v>11.1529998779297</v>
      </c>
      <c r="P21" s="2">
        <v>10.307000160217299</v>
      </c>
      <c r="Q21" s="2">
        <v>9.4899997711181605</v>
      </c>
      <c r="R21" s="2">
        <v>9.3830003738403303</v>
      </c>
      <c r="S21" s="2">
        <v>9.1920003890991193</v>
      </c>
      <c r="T21" s="2">
        <v>9.0319995880127006</v>
      </c>
      <c r="U21" s="2">
        <v>8.875</v>
      </c>
      <c r="V21" s="2">
        <v>8.7200002670288104</v>
      </c>
      <c r="W21" s="2">
        <v>7.1500000953674299</v>
      </c>
      <c r="X21" s="2">
        <v>7.53999996185303</v>
      </c>
      <c r="Y21" s="2">
        <v>8.1000003814697301</v>
      </c>
      <c r="Z21" s="2">
        <v>6.5999999046325701</v>
      </c>
      <c r="AA21" s="2">
        <v>6.9400000572204599</v>
      </c>
      <c r="AB21" s="2">
        <v>7.2199997901916504</v>
      </c>
      <c r="AC21" s="2">
        <v>7.9200000762939498</v>
      </c>
      <c r="AD21" s="2">
        <v>7.9039998054504403</v>
      </c>
      <c r="AE21" s="2">
        <v>7.9260001182556197</v>
      </c>
      <c r="AF21" s="2">
        <v>8.0399999618530291</v>
      </c>
      <c r="AG21" s="2">
        <v>9.7779998779296893</v>
      </c>
      <c r="AH21" s="2">
        <v>10.064999580383301</v>
      </c>
      <c r="AI21">
        <f t="shared" si="0"/>
        <v>10.088354879809962</v>
      </c>
    </row>
    <row r="22" spans="1:36" x14ac:dyDescent="0.3">
      <c r="A22" t="s">
        <v>280</v>
      </c>
      <c r="B22">
        <v>21</v>
      </c>
      <c r="C22" s="2" t="s">
        <v>279</v>
      </c>
      <c r="D22" s="2">
        <v>6.75</v>
      </c>
      <c r="E22" s="2">
        <v>7.0310001373290998</v>
      </c>
      <c r="F22" s="2">
        <v>7.4000000953674299</v>
      </c>
      <c r="G22" s="2">
        <v>7.5</v>
      </c>
      <c r="H22" s="2">
        <v>7.1999998092651403</v>
      </c>
      <c r="I22" s="2">
        <v>7.2930002212524396</v>
      </c>
      <c r="J22" s="2">
        <v>7.3949999809265101</v>
      </c>
      <c r="K22" s="2">
        <v>7.4499998092651403</v>
      </c>
      <c r="L22" s="2">
        <v>7.5999999046325701</v>
      </c>
      <c r="M22" s="2">
        <v>9.6040000915527308</v>
      </c>
      <c r="N22" s="2">
        <v>11.6300001144409</v>
      </c>
      <c r="O22" s="2">
        <v>10.9280004501343</v>
      </c>
      <c r="P22" s="2">
        <v>10.2799997329712</v>
      </c>
      <c r="Q22" s="2">
        <v>9.5360002517700195</v>
      </c>
      <c r="R22" s="2">
        <v>8.8529996871948207</v>
      </c>
      <c r="S22" s="2">
        <v>8.1700000762939506</v>
      </c>
      <c r="T22" s="2">
        <v>8.4200000762939506</v>
      </c>
      <c r="U22" s="2">
        <v>10.939999580383301</v>
      </c>
      <c r="V22" s="2">
        <v>8.1400003433227504</v>
      </c>
      <c r="W22" s="2">
        <v>8.6099996566772496</v>
      </c>
      <c r="X22" s="2">
        <v>8.6969995498657209</v>
      </c>
      <c r="Y22" s="2">
        <v>8.8079996109008807</v>
      </c>
      <c r="Z22" s="2">
        <v>8.8260002136230504</v>
      </c>
      <c r="AA22" s="2">
        <v>8.7209997177124006</v>
      </c>
      <c r="AB22" s="2">
        <v>8.7119998931884801</v>
      </c>
      <c r="AC22" s="2">
        <v>8.7250003814697301</v>
      </c>
      <c r="AD22" s="2">
        <v>8.7519998550415004</v>
      </c>
      <c r="AE22" s="2">
        <v>8.7550001144409197</v>
      </c>
      <c r="AF22" s="2">
        <v>8.7729997634887695</v>
      </c>
      <c r="AG22" s="2">
        <v>10.256999969482401</v>
      </c>
      <c r="AH22" s="2">
        <v>10.572999954223601</v>
      </c>
      <c r="AI22">
        <f t="shared" si="0"/>
        <v>8.7202902916939014</v>
      </c>
    </row>
    <row r="23" spans="1:36" x14ac:dyDescent="0.3">
      <c r="A23" t="s">
        <v>130</v>
      </c>
      <c r="B23">
        <v>19</v>
      </c>
      <c r="C23" s="2" t="s">
        <v>279</v>
      </c>
      <c r="D23" s="2">
        <v>2.6300001144409202</v>
      </c>
      <c r="E23" s="2">
        <v>1.3500000238418599</v>
      </c>
      <c r="F23" s="2">
        <v>1.4900000095367401</v>
      </c>
      <c r="G23" s="2">
        <v>1.3500000238418599</v>
      </c>
      <c r="H23" s="2">
        <v>1.1000000238418599</v>
      </c>
      <c r="I23" s="2">
        <v>1.0700000524520901</v>
      </c>
      <c r="J23" s="2">
        <v>0.87000000476837203</v>
      </c>
      <c r="K23" s="2">
        <v>3.4000000953674299</v>
      </c>
      <c r="L23" s="2">
        <v>2.9700000286102299</v>
      </c>
      <c r="M23" s="2">
        <v>2.3900001049041699</v>
      </c>
      <c r="N23" s="2">
        <v>2.5999999046325701</v>
      </c>
      <c r="O23" s="2">
        <v>1.8200000524520901</v>
      </c>
      <c r="P23" s="2">
        <v>1.53999996185303</v>
      </c>
      <c r="Q23" s="2">
        <v>1.5099999904632599</v>
      </c>
      <c r="R23" s="2">
        <v>1.3500000238418599</v>
      </c>
      <c r="S23" s="2">
        <v>1.2200000286102299</v>
      </c>
      <c r="T23" s="2">
        <v>1.1799999475479099</v>
      </c>
      <c r="U23" s="2">
        <v>1.1799999475479099</v>
      </c>
      <c r="V23" s="2">
        <v>0.94900000095367398</v>
      </c>
      <c r="W23" s="2">
        <v>0.62000000476837203</v>
      </c>
      <c r="X23" s="2">
        <v>0.66000002622604403</v>
      </c>
      <c r="Y23" s="2">
        <v>0.57999998331069902</v>
      </c>
      <c r="Z23" s="2">
        <v>0.25</v>
      </c>
      <c r="AA23" s="2">
        <v>0.57999998331069902</v>
      </c>
      <c r="AB23" s="2">
        <v>0.60000002384185802</v>
      </c>
      <c r="AC23" s="2">
        <v>0.68999999761581399</v>
      </c>
      <c r="AD23" s="2">
        <v>0.82999998331069902</v>
      </c>
      <c r="AE23" s="2">
        <v>0.769999980926514</v>
      </c>
      <c r="AF23" s="2">
        <v>0.72000002861022905</v>
      </c>
      <c r="AG23" s="2">
        <v>1.1000000238418599</v>
      </c>
      <c r="AH23" s="2">
        <v>1.4179999828338601</v>
      </c>
      <c r="AI23">
        <f t="shared" si="0"/>
        <v>1.31570968897112</v>
      </c>
    </row>
    <row r="24" spans="1:36" x14ac:dyDescent="0.3">
      <c r="A24" t="s">
        <v>70</v>
      </c>
      <c r="B24">
        <v>15</v>
      </c>
      <c r="C24" s="2" t="s">
        <v>279</v>
      </c>
      <c r="D24" s="2">
        <v>3.6640000343322798</v>
      </c>
      <c r="E24" s="2">
        <v>3.71000003814697</v>
      </c>
      <c r="F24" s="2">
        <v>3.7890000343322798</v>
      </c>
      <c r="G24" s="2">
        <v>3.6989998817443799</v>
      </c>
      <c r="H24" s="2">
        <v>3.7620000839233398</v>
      </c>
      <c r="I24" s="2">
        <v>3.7929999828338601</v>
      </c>
      <c r="J24" s="2">
        <v>3.8059999942779501</v>
      </c>
      <c r="K24" s="2">
        <v>3.9140000343322798</v>
      </c>
      <c r="L24" s="2">
        <v>3.9319999217987101</v>
      </c>
      <c r="M24" s="2">
        <v>3.9849998950958301</v>
      </c>
      <c r="N24" s="2">
        <v>4.0190000534057599</v>
      </c>
      <c r="O24" s="2">
        <v>4.0469999313354501</v>
      </c>
      <c r="P24" s="2">
        <v>4.0760002136230504</v>
      </c>
      <c r="Q24" s="2">
        <v>4.1550002098083496</v>
      </c>
      <c r="R24" s="2">
        <v>4.21799993515015</v>
      </c>
      <c r="S24" s="2">
        <v>4.2300000190734899</v>
      </c>
      <c r="T24" s="2">
        <v>3.80299997329712</v>
      </c>
      <c r="U24" s="2">
        <v>3.33500003814697</v>
      </c>
      <c r="V24" s="2">
        <v>2.8829998970031698</v>
      </c>
      <c r="W24" s="2">
        <v>2.4319999217987101</v>
      </c>
      <c r="X24" s="2">
        <v>1.9800000190734901</v>
      </c>
      <c r="Y24" s="2">
        <v>2.0339999198913601</v>
      </c>
      <c r="Z24" s="2">
        <v>2.08899998664856</v>
      </c>
      <c r="AA24" s="2">
        <v>2.1449999809265101</v>
      </c>
      <c r="AB24" s="2">
        <v>2.2000000476837198</v>
      </c>
      <c r="AC24" s="2">
        <v>2.9660000801086399</v>
      </c>
      <c r="AD24" s="2">
        <v>3.7400000095367401</v>
      </c>
      <c r="AE24" s="2">
        <v>3.7290000915527299</v>
      </c>
      <c r="AF24" s="2">
        <v>3.7190001010894802</v>
      </c>
      <c r="AG24" s="2">
        <v>3.9449999332428001</v>
      </c>
      <c r="AH24" s="2">
        <v>4.0040001869201696</v>
      </c>
      <c r="AI24">
        <f t="shared" si="0"/>
        <v>3.4775161435527191</v>
      </c>
    </row>
    <row r="25" spans="1:36" x14ac:dyDescent="0.3">
      <c r="A25" t="s">
        <v>23</v>
      </c>
      <c r="B25">
        <v>21</v>
      </c>
      <c r="C25" s="2" t="s">
        <v>279</v>
      </c>
      <c r="D25" s="2">
        <v>9.4499998092651403</v>
      </c>
      <c r="E25" s="2">
        <v>7.6900000572204599</v>
      </c>
      <c r="F25" s="2">
        <v>6.5999999046325701</v>
      </c>
      <c r="G25" s="2">
        <v>8.5600004196166992</v>
      </c>
      <c r="H25" s="2">
        <v>10.2399997711182</v>
      </c>
      <c r="I25" s="2">
        <v>11.7700004577637</v>
      </c>
      <c r="J25" s="2">
        <v>11.1599998474121</v>
      </c>
      <c r="K25" s="2">
        <v>11.1499996185303</v>
      </c>
      <c r="L25" s="2">
        <v>14.5299997329712</v>
      </c>
      <c r="M25" s="2">
        <v>13.9899997711182</v>
      </c>
      <c r="N25" s="2">
        <v>13.039999961853001</v>
      </c>
      <c r="O25" s="2">
        <v>16.170000076293899</v>
      </c>
      <c r="P25" s="2">
        <v>16.780000686645501</v>
      </c>
      <c r="Q25" s="2">
        <v>15.069999694824199</v>
      </c>
      <c r="R25" s="2">
        <v>10.6599998474121</v>
      </c>
      <c r="S25" s="2">
        <v>8.6099996566772496</v>
      </c>
      <c r="T25" s="2">
        <v>7.2800002098083496</v>
      </c>
      <c r="U25" s="2">
        <v>6.25</v>
      </c>
      <c r="V25" s="2">
        <v>6.0999999046325701</v>
      </c>
      <c r="W25" s="2">
        <v>7.1100001335143999</v>
      </c>
      <c r="X25" s="2">
        <v>6.9000000953674299</v>
      </c>
      <c r="Y25" s="2">
        <v>6.5999999046325701</v>
      </c>
      <c r="Z25" s="2">
        <v>7.53999996185303</v>
      </c>
      <c r="AA25" s="2">
        <v>6.8639998435974103</v>
      </c>
      <c r="AB25" s="2">
        <v>6.0799999237060502</v>
      </c>
      <c r="AC25" s="2">
        <v>5.3200001716613796</v>
      </c>
      <c r="AD25" s="2">
        <v>5.0500001907348597</v>
      </c>
      <c r="AE25" s="2">
        <v>5.0219998359680202</v>
      </c>
      <c r="AF25" s="2">
        <v>5.0960001945495597</v>
      </c>
      <c r="AG25" s="2">
        <v>6.6269998550415004</v>
      </c>
      <c r="AH25" s="2">
        <v>6.4130001068115199</v>
      </c>
      <c r="AI25">
        <f t="shared" si="0"/>
        <v>9.0232903111365541</v>
      </c>
    </row>
    <row r="26" spans="1:36" x14ac:dyDescent="0.3">
      <c r="C26" s="2"/>
    </row>
    <row r="27" spans="1:36" x14ac:dyDescent="0.3">
      <c r="A27" t="s">
        <v>194</v>
      </c>
      <c r="B27">
        <v>0</v>
      </c>
      <c r="C27" s="2" t="s">
        <v>279</v>
      </c>
      <c r="D27" s="2">
        <v>9.5799999237060494</v>
      </c>
      <c r="E27" s="2">
        <v>10.7299995422363</v>
      </c>
      <c r="F27" s="2">
        <v>10.8699998855591</v>
      </c>
      <c r="G27" s="2">
        <v>9.7200002670288104</v>
      </c>
      <c r="H27" s="2">
        <v>8.4700002670288104</v>
      </c>
      <c r="I27" s="2">
        <v>8.5100002288818395</v>
      </c>
      <c r="J27" s="2">
        <v>8.3599996566772496</v>
      </c>
      <c r="K27" s="2">
        <v>7.6799998283386204</v>
      </c>
      <c r="L27" s="2">
        <v>6.8699998855590803</v>
      </c>
      <c r="M27" s="2">
        <v>6.2800002098083496</v>
      </c>
      <c r="N27" s="2">
        <v>6.7399997711181596</v>
      </c>
      <c r="O27" s="2">
        <v>6.3699998855590803</v>
      </c>
      <c r="P27" s="2">
        <v>5.9299998283386204</v>
      </c>
      <c r="Q27" s="2">
        <v>5.3899998664856001</v>
      </c>
      <c r="R27" s="2">
        <v>5.0300002098083496</v>
      </c>
      <c r="S27" s="2">
        <v>4.7800002098083496</v>
      </c>
      <c r="T27" s="2">
        <v>4.3800001144409197</v>
      </c>
      <c r="U27" s="2">
        <v>4.2300000190734899</v>
      </c>
      <c r="V27" s="2">
        <v>5.5599999427795401</v>
      </c>
      <c r="W27" s="2">
        <v>5.21000003814697</v>
      </c>
      <c r="X27" s="2">
        <v>5.0799999237060502</v>
      </c>
      <c r="Y27" s="2">
        <v>5.2199997901916504</v>
      </c>
      <c r="Z27" s="2">
        <v>5.6599998474121103</v>
      </c>
      <c r="AA27" s="2">
        <v>6.0799999237060502</v>
      </c>
      <c r="AB27" s="2">
        <v>6.0500001907348597</v>
      </c>
      <c r="AC27" s="2">
        <v>5.71000003814697</v>
      </c>
      <c r="AD27" s="2">
        <v>5.5900001525878897</v>
      </c>
      <c r="AE27" s="2">
        <v>5.3000001907348597</v>
      </c>
      <c r="AF27" s="2">
        <v>5.1599998474121103</v>
      </c>
      <c r="AG27" s="2">
        <v>6.46000003814697</v>
      </c>
      <c r="AH27" s="2">
        <v>5.11199998855591</v>
      </c>
      <c r="AI27">
        <f t="shared" si="0"/>
        <v>6.519741919732863</v>
      </c>
      <c r="AJ27">
        <f>AVERAGE(AI27:AI37)</f>
        <v>5.2681583627577755</v>
      </c>
    </row>
    <row r="28" spans="1:36" x14ac:dyDescent="0.3">
      <c r="A28" t="s">
        <v>195</v>
      </c>
      <c r="B28">
        <v>0</v>
      </c>
      <c r="C28" s="2" t="s">
        <v>279</v>
      </c>
      <c r="D28" s="2">
        <v>1.79999995231628</v>
      </c>
      <c r="E28" s="2">
        <v>1.96000003814697</v>
      </c>
      <c r="F28" s="2">
        <v>1.96000003814697</v>
      </c>
      <c r="G28" s="2">
        <v>1.8999999761581401</v>
      </c>
      <c r="H28" s="2">
        <v>3.2200000286102299</v>
      </c>
      <c r="I28" s="2">
        <v>2.8299999237060498</v>
      </c>
      <c r="J28" s="2">
        <v>2.2200000286102299</v>
      </c>
      <c r="K28" s="2">
        <v>4.5799999237060502</v>
      </c>
      <c r="L28" s="2">
        <v>6.25</v>
      </c>
      <c r="M28" s="2">
        <v>4.9200000762939498</v>
      </c>
      <c r="N28" s="2">
        <v>5.0900001525878897</v>
      </c>
      <c r="O28" s="2">
        <v>7.2800002098083496</v>
      </c>
      <c r="P28" s="2">
        <v>7.8600001335143999</v>
      </c>
      <c r="Q28" s="2">
        <v>6.7399997711181596</v>
      </c>
      <c r="R28" s="2">
        <v>5.5799999237060502</v>
      </c>
      <c r="S28" s="2">
        <v>4.7699999809265101</v>
      </c>
      <c r="T28" s="2">
        <v>4.0100002288818404</v>
      </c>
      <c r="U28" s="2">
        <v>3.5599999427795401</v>
      </c>
      <c r="V28" s="2">
        <v>5.2600002288818404</v>
      </c>
      <c r="W28" s="2">
        <v>4.3299999237060502</v>
      </c>
      <c r="X28" s="2">
        <v>3.4200000762939502</v>
      </c>
      <c r="Y28" s="2">
        <v>3.28999996185303</v>
      </c>
      <c r="Z28" s="2">
        <v>3.4000000953674299</v>
      </c>
      <c r="AA28" s="2">
        <v>3.2999999523162802</v>
      </c>
      <c r="AB28" s="2">
        <v>3.3099999427795401</v>
      </c>
      <c r="AC28" s="2">
        <v>3.3900001049041699</v>
      </c>
      <c r="AD28" s="2">
        <v>3.1300001144409202</v>
      </c>
      <c r="AE28" s="2">
        <v>2.8199999332428001</v>
      </c>
      <c r="AF28" s="2">
        <v>2.9300000667571999</v>
      </c>
      <c r="AG28" s="2">
        <v>5.8299999237060502</v>
      </c>
      <c r="AH28" s="2">
        <v>5.3150000572204599</v>
      </c>
      <c r="AI28">
        <f t="shared" si="0"/>
        <v>4.0727419584028173</v>
      </c>
    </row>
    <row r="29" spans="1:36" x14ac:dyDescent="0.3">
      <c r="A29" t="s">
        <v>188</v>
      </c>
      <c r="B29">
        <v>0</v>
      </c>
      <c r="C29" s="2" t="s">
        <v>279</v>
      </c>
      <c r="D29" s="2">
        <v>2.0999999046325701</v>
      </c>
      <c r="E29" s="2">
        <v>2.2000000476837198</v>
      </c>
      <c r="F29" s="2">
        <v>2.5</v>
      </c>
      <c r="G29" s="2">
        <v>2.9000000953674299</v>
      </c>
      <c r="H29" s="2">
        <v>3.2000000476837198</v>
      </c>
      <c r="I29" s="2">
        <v>3.4000000953674299</v>
      </c>
      <c r="J29" s="2">
        <v>3.4000000953674299</v>
      </c>
      <c r="K29" s="2">
        <v>4.0999999046325701</v>
      </c>
      <c r="L29" s="2">
        <v>4.6999998092651403</v>
      </c>
      <c r="M29" s="2">
        <v>4.75</v>
      </c>
      <c r="N29" s="2">
        <v>5.0199999809265101</v>
      </c>
      <c r="O29" s="2">
        <v>5.3899998664856001</v>
      </c>
      <c r="P29" s="2">
        <v>5.25</v>
      </c>
      <c r="Q29" s="2">
        <v>4.7300000190734899</v>
      </c>
      <c r="R29" s="2">
        <v>4.4499998092651403</v>
      </c>
      <c r="S29" s="2">
        <v>4.1900000572204599</v>
      </c>
      <c r="T29" s="2">
        <v>3.8900001049041699</v>
      </c>
      <c r="U29" s="2">
        <v>4</v>
      </c>
      <c r="V29" s="2">
        <v>5.0700001716613796</v>
      </c>
      <c r="W29" s="2">
        <v>5.0999999046325701</v>
      </c>
      <c r="X29" s="2">
        <v>4.5500001907348597</v>
      </c>
      <c r="Y29" s="2">
        <v>4.3600001335143999</v>
      </c>
      <c r="Z29" s="2">
        <v>4</v>
      </c>
      <c r="AA29" s="2">
        <v>3.5999999046325701</v>
      </c>
      <c r="AB29" s="2">
        <v>3.4000000953674299</v>
      </c>
      <c r="AC29" s="2">
        <v>3.0999999046325701</v>
      </c>
      <c r="AD29" s="2">
        <v>2.7999999523162802</v>
      </c>
      <c r="AE29" s="2">
        <v>2.4000000953674299</v>
      </c>
      <c r="AF29" s="2">
        <v>2.4000000953674299</v>
      </c>
      <c r="AG29" s="2">
        <v>2.7999999523162802</v>
      </c>
      <c r="AH29" s="2">
        <v>2.79900002479553</v>
      </c>
      <c r="AI29">
        <f t="shared" si="0"/>
        <v>3.7596451697811011</v>
      </c>
    </row>
    <row r="30" spans="1:36" x14ac:dyDescent="0.3">
      <c r="A30" t="s">
        <v>193</v>
      </c>
      <c r="B30">
        <v>0</v>
      </c>
      <c r="C30" s="2" t="s">
        <v>279</v>
      </c>
      <c r="D30" s="5">
        <v>2.1800000667571999</v>
      </c>
      <c r="E30" s="5">
        <v>3.0899999141693102</v>
      </c>
      <c r="F30" s="5">
        <v>3.0699999332428001</v>
      </c>
      <c r="G30" s="5">
        <v>3.0299999713897701</v>
      </c>
      <c r="H30" s="5">
        <v>3.2999999523162802</v>
      </c>
      <c r="I30" s="5">
        <v>3.5699999332428001</v>
      </c>
      <c r="J30" s="5">
        <v>2.5</v>
      </c>
      <c r="K30" s="5">
        <v>3.4100000858306898</v>
      </c>
      <c r="L30" s="5">
        <v>4.8499999046325701</v>
      </c>
      <c r="M30" s="5">
        <v>3.7000000476837198</v>
      </c>
      <c r="N30" s="5">
        <v>3.7599999904632599</v>
      </c>
      <c r="O30" s="5">
        <v>5.6500000953674299</v>
      </c>
      <c r="P30" s="5">
        <v>5.9299998283386204</v>
      </c>
      <c r="Q30" s="5">
        <v>5.8400001525878897</v>
      </c>
      <c r="R30" s="5">
        <v>5.5900001525878897</v>
      </c>
      <c r="S30" s="5">
        <v>4.4800000190734899</v>
      </c>
      <c r="T30" s="5">
        <v>3.9000000953674299</v>
      </c>
      <c r="U30" s="5">
        <v>3.96000003814697</v>
      </c>
      <c r="V30" s="5">
        <v>5.8600001335143999</v>
      </c>
      <c r="W30" s="5">
        <v>4.1199998855590803</v>
      </c>
      <c r="X30" s="5">
        <v>3.8900001049041699</v>
      </c>
      <c r="Y30" s="5">
        <v>3.7200000286102299</v>
      </c>
      <c r="Z30" s="5">
        <v>3.8599998950958301</v>
      </c>
      <c r="AA30" s="5">
        <v>3.7400000095367401</v>
      </c>
      <c r="AB30" s="5">
        <v>3.78999996185303</v>
      </c>
      <c r="AC30" s="5">
        <v>4.0799999237060502</v>
      </c>
      <c r="AD30" s="5">
        <v>4.1999998092651403</v>
      </c>
      <c r="AE30" s="5">
        <v>3.6429998874664302</v>
      </c>
      <c r="AF30" s="5">
        <v>3.0999999046325701</v>
      </c>
      <c r="AG30" s="5">
        <v>4.0999999046325701</v>
      </c>
      <c r="AH30" s="5">
        <v>3.6240000724792498</v>
      </c>
      <c r="AI30">
        <f t="shared" si="0"/>
        <v>3.9850645065307622</v>
      </c>
    </row>
    <row r="31" spans="1:36" x14ac:dyDescent="0.3">
      <c r="A31" t="s">
        <v>266</v>
      </c>
      <c r="B31">
        <v>1</v>
      </c>
      <c r="C31" s="2" t="s">
        <v>279</v>
      </c>
      <c r="D31" s="5">
        <v>6.8000001907348597</v>
      </c>
      <c r="E31" s="5">
        <v>7.5</v>
      </c>
      <c r="F31" s="5">
        <v>6.9000000953674299</v>
      </c>
      <c r="G31" s="5">
        <v>6.1199998855590803</v>
      </c>
      <c r="H31" s="5">
        <v>5.6500000953674299</v>
      </c>
      <c r="I31" s="5">
        <v>5.4499998092651403</v>
      </c>
      <c r="J31" s="5">
        <v>5</v>
      </c>
      <c r="K31" s="5">
        <v>4.5100002288818404</v>
      </c>
      <c r="L31" s="5">
        <v>4.2199997901916504</v>
      </c>
      <c r="M31" s="5">
        <v>3.9900000095367401</v>
      </c>
      <c r="N31" s="5">
        <v>4.7300000190734899</v>
      </c>
      <c r="O31" s="5">
        <v>5.7800002098083496</v>
      </c>
      <c r="P31" s="5">
        <v>5.9899997711181596</v>
      </c>
      <c r="Q31" s="5">
        <v>5.5300002098083496</v>
      </c>
      <c r="R31" s="5">
        <v>5.0799999237060502</v>
      </c>
      <c r="S31" s="5">
        <v>4.6199998855590803</v>
      </c>
      <c r="T31" s="5">
        <v>4.6199998855590803</v>
      </c>
      <c r="U31" s="5">
        <v>5.7800002098083496</v>
      </c>
      <c r="V31" s="5">
        <v>9.25</v>
      </c>
      <c r="W31" s="5">
        <v>9.6300001144409197</v>
      </c>
      <c r="X31" s="5">
        <v>8.9499998092651403</v>
      </c>
      <c r="Y31" s="5">
        <v>8.0699996948242205</v>
      </c>
      <c r="Z31" s="5">
        <v>7.3699998855590803</v>
      </c>
      <c r="AA31" s="5">
        <v>6.1700000762939498</v>
      </c>
      <c r="AB31" s="5">
        <v>5.2800002098083496</v>
      </c>
      <c r="AC31" s="5">
        <v>4.8699998855590803</v>
      </c>
      <c r="AD31" s="5">
        <v>4.3600001335143999</v>
      </c>
      <c r="AE31" s="5">
        <v>3.9000000953674299</v>
      </c>
      <c r="AF31" s="5">
        <v>3.6700000762939502</v>
      </c>
      <c r="AG31" s="5">
        <v>8.0500001907348597</v>
      </c>
      <c r="AH31" s="5">
        <v>5.4640002250671396</v>
      </c>
      <c r="AI31">
        <f t="shared" si="0"/>
        <v>5.9130322779378597</v>
      </c>
    </row>
    <row r="32" spans="1:36" x14ac:dyDescent="0.3">
      <c r="A32" t="s">
        <v>272</v>
      </c>
      <c r="B32">
        <v>3</v>
      </c>
      <c r="C32" s="2" t="s">
        <v>279</v>
      </c>
      <c r="D32" s="5">
        <v>3.65100002288818</v>
      </c>
      <c r="E32" s="5">
        <v>3.71000003814697</v>
      </c>
      <c r="F32" s="5">
        <v>4.1100001335143999</v>
      </c>
      <c r="G32" s="5">
        <v>3.6540000438690199</v>
      </c>
      <c r="H32" s="5">
        <v>3.1500000953674299</v>
      </c>
      <c r="I32" s="5">
        <v>2.5199999809265101</v>
      </c>
      <c r="J32" s="5">
        <v>2.4500000476837198</v>
      </c>
      <c r="K32" s="5">
        <v>3.2000000476837198</v>
      </c>
      <c r="L32" s="5">
        <v>3.4300000667571999</v>
      </c>
      <c r="M32" s="5">
        <v>3</v>
      </c>
      <c r="N32" s="5">
        <v>3.5299999713897701</v>
      </c>
      <c r="O32" s="5">
        <v>3.4800000190734899</v>
      </c>
      <c r="P32" s="5">
        <v>3.6099998950958301</v>
      </c>
      <c r="Q32" s="5">
        <v>3.53999996185303</v>
      </c>
      <c r="R32" s="5">
        <v>3.5299999713897701</v>
      </c>
      <c r="S32" s="5">
        <v>3.3099999427795401</v>
      </c>
      <c r="T32" s="5">
        <v>3.2300000190734899</v>
      </c>
      <c r="U32" s="5">
        <v>3.3199999332428001</v>
      </c>
      <c r="V32" s="5">
        <v>3.6600000858306898</v>
      </c>
      <c r="W32" s="5">
        <v>3.3900001049041699</v>
      </c>
      <c r="X32" s="5">
        <v>3.0499999523162802</v>
      </c>
      <c r="Y32" s="5">
        <v>3.0999999046325701</v>
      </c>
      <c r="Z32" s="5">
        <v>3.1600000858306898</v>
      </c>
      <c r="AA32" s="5">
        <v>2.8800001144409202</v>
      </c>
      <c r="AB32" s="5">
        <v>3.0999999046325701</v>
      </c>
      <c r="AC32" s="5">
        <v>3.4400000572204599</v>
      </c>
      <c r="AD32" s="5">
        <v>3.4100000858306898</v>
      </c>
      <c r="AE32" s="5">
        <v>3.2999999523162802</v>
      </c>
      <c r="AF32" s="5">
        <v>3.2599999904632599</v>
      </c>
      <c r="AG32" s="5">
        <v>4.5040001869201696</v>
      </c>
      <c r="AH32" s="5">
        <v>4.6090002059936497</v>
      </c>
      <c r="AI32">
        <f t="shared" si="0"/>
        <v>3.3963871232924925</v>
      </c>
    </row>
    <row r="33" spans="1:35" x14ac:dyDescent="0.3">
      <c r="A33" t="s">
        <v>267</v>
      </c>
      <c r="B33">
        <v>1</v>
      </c>
      <c r="C33" s="2" t="s">
        <v>279</v>
      </c>
      <c r="D33" s="5">
        <v>1.4800000190734901</v>
      </c>
      <c r="E33" s="5">
        <v>2.0299999713897701</v>
      </c>
      <c r="F33" s="5">
        <v>2.3299999237060498</v>
      </c>
      <c r="G33" s="5">
        <v>3.4800000190734899</v>
      </c>
      <c r="H33" s="5">
        <v>2.9200000762939502</v>
      </c>
      <c r="I33" s="5">
        <v>3.28999996185303</v>
      </c>
      <c r="J33" s="5">
        <v>2.5299999713897701</v>
      </c>
      <c r="K33" s="5">
        <v>2.7599999904632599</v>
      </c>
      <c r="L33" s="5">
        <v>2.3900001049041699</v>
      </c>
      <c r="M33" s="5">
        <v>2.3499999046325701</v>
      </c>
      <c r="N33" s="5">
        <v>1.8099999427795399</v>
      </c>
      <c r="O33" s="5">
        <v>2.6199998855590798</v>
      </c>
      <c r="P33" s="5">
        <v>3.6800000667571999</v>
      </c>
      <c r="Q33" s="5">
        <v>5.1100001335143999</v>
      </c>
      <c r="R33" s="5">
        <v>4.4899997711181596</v>
      </c>
      <c r="S33" s="5">
        <v>4.7300000190734899</v>
      </c>
      <c r="T33" s="5">
        <v>4.0700001716613796</v>
      </c>
      <c r="U33" s="5">
        <v>5.0599999427795401</v>
      </c>
      <c r="V33" s="5">
        <v>5.1199998855590803</v>
      </c>
      <c r="W33" s="5">
        <v>4.3600001335143999</v>
      </c>
      <c r="X33" s="5">
        <v>4.9000000953674299</v>
      </c>
      <c r="Y33" s="5">
        <v>5.1399998664856001</v>
      </c>
      <c r="Z33" s="5">
        <v>5.8499999046325701</v>
      </c>
      <c r="AA33" s="5">
        <v>5.8499999046325701</v>
      </c>
      <c r="AB33" s="5">
        <v>6.6700000762939498</v>
      </c>
      <c r="AC33" s="5">
        <v>6.28999996185303</v>
      </c>
      <c r="AD33" s="5">
        <v>5.5199999809265101</v>
      </c>
      <c r="AE33" s="5">
        <v>5.5900001525878897</v>
      </c>
      <c r="AF33" s="5">
        <v>5.5900001525878897</v>
      </c>
      <c r="AG33" s="5">
        <v>6.7699999809265101</v>
      </c>
      <c r="AH33" s="5">
        <v>5.2270002365112296</v>
      </c>
      <c r="AI33">
        <f t="shared" si="0"/>
        <v>4.1937742002548708</v>
      </c>
    </row>
    <row r="34" spans="1:35" x14ac:dyDescent="0.3">
      <c r="A34" t="s">
        <v>268</v>
      </c>
      <c r="B34">
        <v>1</v>
      </c>
      <c r="C34" s="2" t="s">
        <v>279</v>
      </c>
      <c r="D34" s="5">
        <v>3.1180000305175799</v>
      </c>
      <c r="E34" s="5">
        <v>3.1219999790191699</v>
      </c>
      <c r="F34" s="5">
        <v>3.1040000915527299</v>
      </c>
      <c r="G34" s="5">
        <v>3.0780000686645499</v>
      </c>
      <c r="H34" s="5">
        <v>3.0559999942779501</v>
      </c>
      <c r="I34" s="5">
        <v>3.0460000038146999</v>
      </c>
      <c r="J34" s="5">
        <v>3.0580000877380402</v>
      </c>
      <c r="K34" s="5">
        <v>3.0290000438690199</v>
      </c>
      <c r="L34" s="5">
        <v>3.02300000190735</v>
      </c>
      <c r="M34" s="5">
        <v>3.0209999084472701</v>
      </c>
      <c r="N34" s="5">
        <v>2.9890000820159899</v>
      </c>
      <c r="O34" s="5">
        <v>2.99600005149841</v>
      </c>
      <c r="P34" s="5">
        <v>2.9690001010894802</v>
      </c>
      <c r="Q34" s="5">
        <v>2.9419999122619598</v>
      </c>
      <c r="R34" s="5">
        <v>2.92400002479553</v>
      </c>
      <c r="S34" s="5">
        <v>2.90700006484985</v>
      </c>
      <c r="T34" s="5">
        <v>2.8910000324249299</v>
      </c>
      <c r="U34" s="5">
        <v>2.9159998893737802</v>
      </c>
      <c r="V34" s="5">
        <v>2.8840000629425</v>
      </c>
      <c r="W34" s="5">
        <v>2.83899998664856</v>
      </c>
      <c r="X34" s="5">
        <v>2.8369998931884801</v>
      </c>
      <c r="Y34" s="5">
        <v>2.8310000896453902</v>
      </c>
      <c r="Z34" s="5">
        <v>2.8080000877380402</v>
      </c>
      <c r="AA34" s="5">
        <v>2.7950000762939502</v>
      </c>
      <c r="AB34" s="5">
        <v>2.77699995040894</v>
      </c>
      <c r="AC34" s="5">
        <v>2.7599999904632599</v>
      </c>
      <c r="AD34" s="5">
        <v>3.51300001144409</v>
      </c>
      <c r="AE34" s="5">
        <v>4.2490000724792498</v>
      </c>
      <c r="AF34" s="5">
        <v>5.0100002288818404</v>
      </c>
      <c r="AG34" s="5">
        <v>5.7290000915527299</v>
      </c>
      <c r="AH34" s="5">
        <v>5.7420001029968297</v>
      </c>
      <c r="AI34">
        <f t="shared" si="0"/>
        <v>3.2568710004129717</v>
      </c>
    </row>
    <row r="35" spans="1:35" x14ac:dyDescent="0.3">
      <c r="A35" t="s">
        <v>269</v>
      </c>
      <c r="B35">
        <v>2</v>
      </c>
      <c r="C35" s="2" t="s">
        <v>279</v>
      </c>
      <c r="D35" s="5">
        <v>10.1000003814697</v>
      </c>
      <c r="E35" s="5">
        <v>9.3299999237060494</v>
      </c>
      <c r="F35" s="5">
        <v>10.2399997711182</v>
      </c>
      <c r="G35" s="5">
        <v>11.0900001525879</v>
      </c>
      <c r="H35" s="5">
        <v>11.670000076293899</v>
      </c>
      <c r="I35" s="5">
        <v>11.8699998855591</v>
      </c>
      <c r="J35" s="5">
        <v>12</v>
      </c>
      <c r="K35" s="5">
        <v>12.1199998855591</v>
      </c>
      <c r="L35" s="5">
        <v>11.689999580383301</v>
      </c>
      <c r="M35" s="5">
        <v>10.8400001525879</v>
      </c>
      <c r="N35" s="5">
        <v>9.6000003814697301</v>
      </c>
      <c r="O35" s="5">
        <v>9.2100000381469709</v>
      </c>
      <c r="P35" s="5">
        <v>8.8699998855590803</v>
      </c>
      <c r="Q35" s="5">
        <v>7.8699998855590803</v>
      </c>
      <c r="R35" s="5">
        <v>7.7300000190734899</v>
      </c>
      <c r="S35" s="5">
        <v>6.7800002098083496</v>
      </c>
      <c r="T35" s="5">
        <v>6.0799999237060502</v>
      </c>
      <c r="U35" s="5">
        <v>6.7199997901916504</v>
      </c>
      <c r="V35" s="5">
        <v>7.75</v>
      </c>
      <c r="W35" s="5">
        <v>8.3599996566772496</v>
      </c>
      <c r="X35" s="5">
        <v>8.3599996566772496</v>
      </c>
      <c r="Y35" s="5">
        <v>10.6499996185303</v>
      </c>
      <c r="Z35" s="5">
        <v>12.1499996185303</v>
      </c>
      <c r="AA35" s="5">
        <v>12.680000305175801</v>
      </c>
      <c r="AB35" s="5">
        <v>11.8999996185303</v>
      </c>
      <c r="AC35" s="5">
        <v>11.689999580383301</v>
      </c>
      <c r="AD35" s="5">
        <v>11.210000038146999</v>
      </c>
      <c r="AE35" s="5">
        <v>10.6099996566772</v>
      </c>
      <c r="AF35" s="5">
        <v>9.9499998092651403</v>
      </c>
      <c r="AG35" s="5">
        <v>9.1599998474121094</v>
      </c>
      <c r="AH35" s="5">
        <v>9.8339996337890607</v>
      </c>
      <c r="AI35">
        <f t="shared" si="0"/>
        <v>9.9391611929862744</v>
      </c>
    </row>
    <row r="36" spans="1:35" x14ac:dyDescent="0.3">
      <c r="A36" t="s">
        <v>270</v>
      </c>
      <c r="B36">
        <v>2</v>
      </c>
      <c r="C36" s="2" t="s">
        <v>279</v>
      </c>
      <c r="D36" s="5">
        <v>7.4970002174377397</v>
      </c>
      <c r="E36" s="5">
        <v>7.61199998855591</v>
      </c>
      <c r="F36" s="5">
        <v>7.7960000038146999</v>
      </c>
      <c r="G36" s="5">
        <v>7.8109998703002903</v>
      </c>
      <c r="H36" s="5">
        <v>7.9310002326965297</v>
      </c>
      <c r="I36" s="5">
        <v>8.0600004196166992</v>
      </c>
      <c r="J36" s="5">
        <v>7.9310002326965297</v>
      </c>
      <c r="K36" s="5">
        <v>7.8210000991821298</v>
      </c>
      <c r="L36" s="5">
        <v>7.7030000686645499</v>
      </c>
      <c r="M36" s="5">
        <v>7.5910000801086399</v>
      </c>
      <c r="N36" s="5">
        <v>7.46000003814697</v>
      </c>
      <c r="O36" s="5">
        <v>6.6989998817443803</v>
      </c>
      <c r="P36" s="5">
        <v>5.9299998283386204</v>
      </c>
      <c r="Q36" s="5">
        <v>5.1430001258850098</v>
      </c>
      <c r="R36" s="5">
        <v>4.4000000953674299</v>
      </c>
      <c r="S36" s="5">
        <v>3.7309999465942401</v>
      </c>
      <c r="T36" s="5">
        <v>3.0599999427795401</v>
      </c>
      <c r="U36" s="5">
        <v>3.4119999408721902</v>
      </c>
      <c r="V36" s="5">
        <v>3.76699995994568</v>
      </c>
      <c r="W36" s="5">
        <v>4.1100001335143999</v>
      </c>
      <c r="X36" s="5">
        <v>3.9649999141693102</v>
      </c>
      <c r="Y36" s="5">
        <v>3.82200002670288</v>
      </c>
      <c r="Z36" s="5">
        <v>3.6749999523162802</v>
      </c>
      <c r="AA36" s="5">
        <v>3.5299999713897701</v>
      </c>
      <c r="AB36" s="5">
        <v>3.5510001182556201</v>
      </c>
      <c r="AC36" s="5">
        <v>3.5750000476837198</v>
      </c>
      <c r="AD36" s="5">
        <v>3.5999999046325701</v>
      </c>
      <c r="AE36" s="5">
        <v>3.6170001029968302</v>
      </c>
      <c r="AF36" s="5">
        <v>3.63800001144409</v>
      </c>
      <c r="AG36" s="5">
        <v>3.8369998931884801</v>
      </c>
      <c r="AH36" s="5">
        <v>3.8650000095367401</v>
      </c>
      <c r="AI36">
        <f t="shared" si="0"/>
        <v>5.3593548728573701</v>
      </c>
    </row>
    <row r="37" spans="1:35" x14ac:dyDescent="0.3">
      <c r="A37" t="s">
        <v>271</v>
      </c>
      <c r="B37">
        <v>2</v>
      </c>
      <c r="C37" s="2" t="s">
        <v>279</v>
      </c>
      <c r="D37" s="5">
        <v>14.6599998474121</v>
      </c>
      <c r="E37" s="5">
        <v>14.2200002670288</v>
      </c>
      <c r="F37" s="5">
        <v>13.819999694824199</v>
      </c>
      <c r="G37" s="5">
        <v>13.0299997329712</v>
      </c>
      <c r="H37" s="5">
        <v>12.2700004577637</v>
      </c>
      <c r="I37" s="5">
        <v>11.3500003814697</v>
      </c>
      <c r="J37" s="5">
        <v>10.6000003814697</v>
      </c>
      <c r="K37" s="5">
        <v>9.1700000762939506</v>
      </c>
      <c r="L37" s="5">
        <v>8.8800001144409197</v>
      </c>
      <c r="M37" s="5">
        <v>7.7399997711181596</v>
      </c>
      <c r="N37" s="5">
        <v>7.9000000953674299</v>
      </c>
      <c r="O37" s="5">
        <v>8.7600002288818395</v>
      </c>
      <c r="P37" s="5">
        <v>8.2200002670288104</v>
      </c>
      <c r="Q37" s="5">
        <v>8.3800001144409197</v>
      </c>
      <c r="R37" s="5">
        <v>7.6700000762939498</v>
      </c>
      <c r="S37" s="5">
        <v>6.5</v>
      </c>
      <c r="T37" s="5">
        <v>5.9699997901916504</v>
      </c>
      <c r="U37" s="5">
        <v>5.2199997901916504</v>
      </c>
      <c r="V37" s="5">
        <v>5.8499999046325701</v>
      </c>
      <c r="W37" s="5">
        <v>4.7800002098083496</v>
      </c>
      <c r="X37" s="5">
        <v>4.1199998855590803</v>
      </c>
      <c r="Y37" s="5">
        <v>3.8800001144409202</v>
      </c>
      <c r="Z37" s="5">
        <v>4.2399997711181596</v>
      </c>
      <c r="AA37" s="5">
        <v>4.1900000572204599</v>
      </c>
      <c r="AB37" s="5">
        <v>4.5199999809265101</v>
      </c>
      <c r="AC37" s="5">
        <v>4.2399997711181596</v>
      </c>
      <c r="AD37" s="5">
        <v>4.0500001907348597</v>
      </c>
      <c r="AE37" s="5">
        <v>4.3200001716613796</v>
      </c>
      <c r="AF37" s="5">
        <v>4.3499999046325701</v>
      </c>
      <c r="AG37" s="5">
        <v>5.8779997825622603</v>
      </c>
      <c r="AH37" s="5">
        <v>5.3949999809265101</v>
      </c>
      <c r="AI37">
        <f t="shared" si="0"/>
        <v>7.5539677681461441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16B-76A5-4D17-82DA-542530735BCB}">
  <dimension ref="A1:BO37"/>
  <sheetViews>
    <sheetView topLeftCell="AK22" workbookViewId="0">
      <selection activeCell="BO5" sqref="BO5"/>
    </sheetView>
  </sheetViews>
  <sheetFormatPr defaultRowHeight="16.5" x14ac:dyDescent="0.3"/>
  <cols>
    <col min="1" max="1" width="24.125" bestFit="1" customWidth="1"/>
    <col min="3" max="3" width="43.875" bestFit="1" customWidth="1"/>
    <col min="66" max="66" width="26.875" bestFit="1" customWidth="1"/>
    <col min="67" max="67" width="26.125" bestFit="1" customWidth="1"/>
  </cols>
  <sheetData>
    <row r="1" spans="1:67" x14ac:dyDescent="0.3">
      <c r="A1" t="s">
        <v>140</v>
      </c>
      <c r="B1" t="s">
        <v>142</v>
      </c>
      <c r="C1" s="2" t="s">
        <v>277</v>
      </c>
      <c r="D1" s="2" t="s">
        <v>286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  <c r="AZ1" s="2" t="s">
        <v>252</v>
      </c>
      <c r="BA1" s="2" t="s">
        <v>253</v>
      </c>
      <c r="BB1" s="2" t="s">
        <v>254</v>
      </c>
      <c r="BC1" s="2" t="s">
        <v>255</v>
      </c>
      <c r="BD1" s="2" t="s">
        <v>256</v>
      </c>
      <c r="BE1" s="2" t="s">
        <v>257</v>
      </c>
      <c r="BF1" s="2" t="s">
        <v>258</v>
      </c>
      <c r="BG1" s="2" t="s">
        <v>259</v>
      </c>
      <c r="BH1" s="2" t="s">
        <v>260</v>
      </c>
      <c r="BI1" s="2" t="s">
        <v>261</v>
      </c>
      <c r="BJ1" s="2" t="s">
        <v>262</v>
      </c>
      <c r="BK1" s="2" t="s">
        <v>263</v>
      </c>
      <c r="BL1" s="2" t="s">
        <v>264</v>
      </c>
      <c r="BM1" s="2" t="s">
        <v>265</v>
      </c>
      <c r="BN1" s="2" t="s">
        <v>288</v>
      </c>
      <c r="BO1" s="2" t="s">
        <v>291</v>
      </c>
    </row>
    <row r="2" spans="1:67" x14ac:dyDescent="0.3">
      <c r="A2" t="s">
        <v>158</v>
      </c>
      <c r="B2">
        <v>24</v>
      </c>
      <c r="C2" s="2" t="s">
        <v>285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67" x14ac:dyDescent="0.3">
      <c r="A3" t="s">
        <v>177</v>
      </c>
      <c r="B3">
        <v>10</v>
      </c>
      <c r="C3" s="2" t="s">
        <v>285</v>
      </c>
      <c r="D3" s="2">
        <v>7.7881619937688598</v>
      </c>
      <c r="E3" s="2">
        <v>18.5621387281079</v>
      </c>
      <c r="F3" s="2">
        <v>1.6759095614017301</v>
      </c>
      <c r="G3" s="2">
        <v>5.5742028291509902</v>
      </c>
      <c r="H3" s="2">
        <v>1.84512319774994</v>
      </c>
      <c r="I3" s="2">
        <v>-0.73025252266139495</v>
      </c>
      <c r="J3" s="2">
        <v>2.3641060198333901</v>
      </c>
      <c r="K3" s="2">
        <v>-4.3337539085690402</v>
      </c>
      <c r="L3" s="2">
        <v>-0.28671368777002298</v>
      </c>
      <c r="M3" s="2">
        <v>9.6555293576211607</v>
      </c>
      <c r="N3" s="2">
        <v>1.7726033145133999</v>
      </c>
      <c r="O3" s="2">
        <v>2.0612181799522702</v>
      </c>
      <c r="P3" s="2">
        <v>-2.9233565586795698</v>
      </c>
      <c r="Q3" s="2">
        <v>7.6038903625430603</v>
      </c>
      <c r="R3" s="2">
        <v>8.7196094542842193</v>
      </c>
      <c r="S3" s="2">
        <v>18.756946605863401</v>
      </c>
      <c r="T3" s="2">
        <v>-8.4007187782054409</v>
      </c>
      <c r="U3" s="2">
        <v>29.9861042997141</v>
      </c>
      <c r="V3" s="2">
        <v>8.2691400721404698</v>
      </c>
      <c r="W3" s="2">
        <v>14.9934659503595</v>
      </c>
      <c r="X3" s="2">
        <v>12.2026364968298</v>
      </c>
      <c r="Y3" s="2">
        <v>7.5557056044094404</v>
      </c>
      <c r="Z3" s="2">
        <v>12.059765208133699</v>
      </c>
      <c r="AA3" s="2">
        <v>8.1537627742042709</v>
      </c>
      <c r="AB3" s="2">
        <v>4.8469576818608502</v>
      </c>
      <c r="AC3" s="2">
        <v>6.90605782140464</v>
      </c>
      <c r="AD3" s="2">
        <v>-2.6117429247678299</v>
      </c>
      <c r="AE3" s="2">
        <v>-2.6817842351159502</v>
      </c>
      <c r="AF3" s="2">
        <v>4.2556160178594196</v>
      </c>
      <c r="AG3" s="2">
        <v>-0.48179871520332701</v>
      </c>
      <c r="AH3" s="2">
        <v>-0.50430338891893001</v>
      </c>
      <c r="AI3" s="2">
        <v>2.1626005271342401</v>
      </c>
      <c r="AJ3" s="2">
        <v>-1.99113580736895</v>
      </c>
      <c r="AK3" s="2">
        <v>0.55345572354191697</v>
      </c>
      <c r="AL3" s="2">
        <v>25.1778762249963</v>
      </c>
      <c r="AM3" s="2">
        <v>7.4588449782832296</v>
      </c>
      <c r="AN3" s="2">
        <v>6.09780439121743</v>
      </c>
      <c r="AO3" s="2">
        <v>2.3186906217668199</v>
      </c>
      <c r="AP3" s="2">
        <v>5.0843334414532304</v>
      </c>
      <c r="AQ3" s="2">
        <v>-1.0726136275953499</v>
      </c>
      <c r="AR3" s="2">
        <v>-0.304212168486795</v>
      </c>
      <c r="AS3" s="2">
        <v>5.0074329082237403</v>
      </c>
      <c r="AT3" s="2">
        <v>2.1756948066460802</v>
      </c>
      <c r="AU3" s="2">
        <v>2.0345657405381501</v>
      </c>
      <c r="AV3" s="2">
        <v>-0.40022870211547501</v>
      </c>
      <c r="AW3" s="2">
        <v>6.4150401836968696</v>
      </c>
      <c r="AX3" s="2">
        <v>2.33310856372217</v>
      </c>
      <c r="AY3" s="2">
        <v>-0.23062730627300701</v>
      </c>
      <c r="AZ3" s="2">
        <v>10.659797899742401</v>
      </c>
      <c r="BA3" s="2">
        <v>2.60817666368317</v>
      </c>
      <c r="BB3" s="2">
        <v>-0.76423073467673397</v>
      </c>
      <c r="BC3" s="2">
        <v>2.7597672485453</v>
      </c>
      <c r="BD3" s="2">
        <v>3.81815240252386</v>
      </c>
      <c r="BE3" s="2">
        <v>0.53373850709053705</v>
      </c>
      <c r="BF3" s="2">
        <v>-0.25808951753535297</v>
      </c>
      <c r="BG3" s="2">
        <v>0.72483898107059896</v>
      </c>
      <c r="BH3" s="2">
        <v>0.441041448058759</v>
      </c>
      <c r="BI3" s="2">
        <v>1.4829989716132701</v>
      </c>
      <c r="BJ3" s="2">
        <v>1.9559430267253199</v>
      </c>
      <c r="BK3" s="2">
        <v>-3.2333893398332099</v>
      </c>
      <c r="BL3" s="2">
        <v>1.8847006651884599</v>
      </c>
      <c r="BM3" s="2">
        <v>3.6532676182551098</v>
      </c>
      <c r="BN3">
        <f>INT(AVERAGE(D3:BM3))</f>
        <v>4</v>
      </c>
      <c r="BO3">
        <f>AVERAGE(BN3:BN25)</f>
        <v>52.260869565217391</v>
      </c>
    </row>
    <row r="4" spans="1:67" x14ac:dyDescent="0.3">
      <c r="A4" t="s">
        <v>162</v>
      </c>
      <c r="B4">
        <v>15</v>
      </c>
      <c r="C4" s="2" t="s">
        <v>285</v>
      </c>
      <c r="D4" s="2"/>
      <c r="E4" s="2"/>
      <c r="F4" s="2"/>
      <c r="G4" s="2"/>
      <c r="H4" s="2"/>
      <c r="I4" s="2"/>
      <c r="J4" s="2">
        <v>4.4368600676908603</v>
      </c>
      <c r="K4" s="2">
        <v>-1.08932461874256</v>
      </c>
      <c r="L4" s="2">
        <v>6.0572687222252402</v>
      </c>
      <c r="M4" s="2">
        <v>4.0238836973312004</v>
      </c>
      <c r="N4" s="2">
        <v>-0.19965061143020399</v>
      </c>
      <c r="O4" s="2">
        <v>3.8509627404445901</v>
      </c>
      <c r="P4" s="2">
        <v>3.8285576691732701</v>
      </c>
      <c r="Q4" s="2">
        <v>6.0064935067530802</v>
      </c>
      <c r="R4" s="2">
        <v>15.7223072990937</v>
      </c>
      <c r="S4" s="2">
        <v>15.7098745988233</v>
      </c>
      <c r="T4" s="2">
        <v>6.8565515736454001</v>
      </c>
      <c r="U4" s="2">
        <v>6.8345140413648604</v>
      </c>
      <c r="V4" s="2">
        <v>23.895620646930301</v>
      </c>
      <c r="W4" s="2">
        <v>36.540756998092597</v>
      </c>
      <c r="X4" s="2">
        <v>2.4985195003016298</v>
      </c>
      <c r="Y4" s="2">
        <v>12.167394348793801</v>
      </c>
      <c r="Z4" s="2">
        <v>5.8680963572265998</v>
      </c>
      <c r="AA4" s="2">
        <v>8.1512313562263294</v>
      </c>
      <c r="AB4" s="2">
        <v>14.3168697883258</v>
      </c>
      <c r="AC4" s="2">
        <v>3.8042868364942599</v>
      </c>
      <c r="AD4" s="2">
        <v>1.6756756756754501</v>
      </c>
      <c r="AE4" s="2">
        <v>7.1132376395534003</v>
      </c>
      <c r="AF4" s="2">
        <v>4.48679769704178</v>
      </c>
      <c r="AG4" s="2">
        <v>11.661599847995801</v>
      </c>
      <c r="AH4" s="2">
        <v>7.0021695665112604</v>
      </c>
      <c r="AI4" s="2">
        <v>8.9969387349432495</v>
      </c>
      <c r="AJ4" s="2">
        <v>1.8233333333331001</v>
      </c>
      <c r="AK4" s="2">
        <v>9.6793465806792796</v>
      </c>
      <c r="AL4" s="2">
        <v>14.852814983397</v>
      </c>
      <c r="AM4" s="2">
        <v>19.263253638253801</v>
      </c>
      <c r="AN4" s="2">
        <v>26.436781609195101</v>
      </c>
      <c r="AO4" s="2">
        <v>31.1115898319694</v>
      </c>
      <c r="AP4" s="2">
        <v>12.500410765337801</v>
      </c>
      <c r="AQ4" s="2">
        <v>3.3854242734045501</v>
      </c>
      <c r="AR4" s="2">
        <v>24.432024210215101</v>
      </c>
      <c r="AS4" s="2">
        <v>9.2961877134188509</v>
      </c>
      <c r="AT4" s="2">
        <v>-1.3656800532806099</v>
      </c>
      <c r="AU4" s="2">
        <v>10.6474645658306</v>
      </c>
      <c r="AV4" s="2">
        <v>8.1764293748205894</v>
      </c>
      <c r="AW4" s="2">
        <v>13.252069918822301</v>
      </c>
      <c r="AX4" s="2">
        <v>2.7454200021424602</v>
      </c>
      <c r="AY4" s="2">
        <v>8.4120628577254095</v>
      </c>
      <c r="AZ4" s="2">
        <v>24.406951035391401</v>
      </c>
      <c r="BA4" s="2">
        <v>10.5554355299529</v>
      </c>
      <c r="BB4" s="2">
        <v>6.4932659147399603</v>
      </c>
      <c r="BC4" s="2">
        <v>9.5921660597967104</v>
      </c>
      <c r="BD4" s="2">
        <v>18.161045306545098</v>
      </c>
      <c r="BE4" s="2">
        <v>7.9379580749241203</v>
      </c>
      <c r="BF4" s="2">
        <v>4.4053523418529004</v>
      </c>
      <c r="BG4" s="2">
        <v>5.5446889125978602</v>
      </c>
      <c r="BH4" s="2">
        <v>5.5576896140096501</v>
      </c>
      <c r="BI4" s="2">
        <v>16.0525353030392</v>
      </c>
      <c r="BJ4" s="2">
        <v>-2.8146980766846998</v>
      </c>
      <c r="BK4" s="2">
        <v>-0.68677217079722896</v>
      </c>
      <c r="BL4" s="2">
        <v>7.32110643415513</v>
      </c>
      <c r="BM4" s="2">
        <v>8.4045384507634004</v>
      </c>
      <c r="BN4">
        <f t="shared" ref="BN4:BN37" si="0">INT(AVERAGE(D4:BM4))</f>
        <v>9</v>
      </c>
      <c r="BO4">
        <f>AVERAGE(BN27:BN37)</f>
        <v>4.2727272727272725</v>
      </c>
    </row>
    <row r="5" spans="1:67" x14ac:dyDescent="0.3">
      <c r="A5" t="s">
        <v>155</v>
      </c>
      <c r="B5">
        <v>14</v>
      </c>
      <c r="C5" s="2" t="s">
        <v>285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>
        <v>20.250896057347902</v>
      </c>
      <c r="AC5" s="2">
        <v>5.1539990064582</v>
      </c>
      <c r="AD5" s="2">
        <v>-13.0565725758829</v>
      </c>
      <c r="AE5" s="2">
        <v>-5.9748427672955504</v>
      </c>
      <c r="AF5" s="2">
        <v>15.477517651430301</v>
      </c>
      <c r="AG5" s="2">
        <v>-3.68913460441471</v>
      </c>
      <c r="AH5" s="2">
        <v>-0.73828226531093599</v>
      </c>
      <c r="AI5" s="2">
        <v>3.1938747302949699</v>
      </c>
      <c r="AJ5" s="2">
        <v>-3.1130306721494798</v>
      </c>
      <c r="AK5" s="2">
        <v>-8.4279334865180306</v>
      </c>
      <c r="AL5" s="2">
        <v>41.7248972364414</v>
      </c>
      <c r="AM5" s="2">
        <v>9.2303259976865792</v>
      </c>
      <c r="AN5" s="2">
        <v>11.3308789057282</v>
      </c>
      <c r="AO5" s="2">
        <v>5.5722571112533199</v>
      </c>
      <c r="AP5" s="2">
        <v>4.2588511022514002</v>
      </c>
      <c r="AQ5" s="2">
        <v>-8.0250596272745494</v>
      </c>
      <c r="AR5" s="2">
        <v>3.8226008808630798</v>
      </c>
      <c r="AS5" s="2">
        <v>12.4312865279941</v>
      </c>
      <c r="AT5" s="2">
        <v>5.1918189519544597</v>
      </c>
      <c r="AU5" s="2">
        <v>-1.7525694124865401</v>
      </c>
      <c r="AV5" s="2">
        <v>-5.35540028884816</v>
      </c>
      <c r="AW5" s="2">
        <v>7.89036567462992</v>
      </c>
      <c r="AX5" s="2">
        <v>8.0362889795133103</v>
      </c>
      <c r="AY5" s="2">
        <v>-8.9747396200926897</v>
      </c>
      <c r="AZ5" s="2">
        <v>10.2969758221254</v>
      </c>
      <c r="BA5" s="2">
        <v>9.9524229074886392</v>
      </c>
      <c r="BB5" s="2">
        <v>-2.0778657464186701</v>
      </c>
      <c r="BC5" s="2">
        <v>2.0292405367825701</v>
      </c>
      <c r="BD5" s="2">
        <v>7.51662364663835</v>
      </c>
      <c r="BE5" s="2">
        <v>0.22267156462458901</v>
      </c>
      <c r="BF5" s="2">
        <v>1.68197313925659</v>
      </c>
      <c r="BG5" s="2">
        <v>4.3771266506566002</v>
      </c>
      <c r="BH5" s="2">
        <v>-0.79244052523602804</v>
      </c>
      <c r="BI5" s="2">
        <v>-1.53709962980847</v>
      </c>
      <c r="BJ5" s="2">
        <v>4.2746219861054398</v>
      </c>
      <c r="BK5" s="2">
        <v>-0.97193917541935304</v>
      </c>
      <c r="BL5" s="2">
        <v>4.4641443723286303</v>
      </c>
      <c r="BM5" s="2">
        <v>-0.77284437035912801</v>
      </c>
      <c r="BN5">
        <f t="shared" si="0"/>
        <v>3</v>
      </c>
    </row>
    <row r="6" spans="1:67" x14ac:dyDescent="0.3">
      <c r="A6" t="s">
        <v>77</v>
      </c>
      <c r="B6">
        <v>15</v>
      </c>
      <c r="C6" s="2" t="s">
        <v>285</v>
      </c>
      <c r="D6" s="2"/>
      <c r="E6" s="2"/>
      <c r="F6" s="2"/>
      <c r="G6" s="2"/>
      <c r="H6" s="2">
        <v>35.421064977788298</v>
      </c>
      <c r="I6" s="2">
        <v>-2.7269802776291501</v>
      </c>
      <c r="J6" s="2">
        <v>15.7801012491141</v>
      </c>
      <c r="K6" s="2">
        <v>36.926524872831898</v>
      </c>
      <c r="L6" s="2">
        <v>53.321672710773903</v>
      </c>
      <c r="M6" s="2">
        <v>6.1761957352231098</v>
      </c>
      <c r="N6" s="2">
        <v>8.0252840454848808</v>
      </c>
      <c r="O6" s="2">
        <v>5.7773498259651603</v>
      </c>
      <c r="P6" s="2">
        <v>15.8042153907951</v>
      </c>
      <c r="Q6" s="2">
        <v>15.6427621238194</v>
      </c>
      <c r="R6" s="2">
        <v>29.469281045994499</v>
      </c>
      <c r="S6" s="2">
        <v>28.657970195226898</v>
      </c>
      <c r="T6" s="2">
        <v>80.385959075413993</v>
      </c>
      <c r="U6" s="2">
        <v>68.947708198999806</v>
      </c>
      <c r="V6" s="2">
        <v>48.769037611520197</v>
      </c>
      <c r="W6" s="2">
        <v>101.051260411497</v>
      </c>
      <c r="X6" s="2">
        <v>46.625906830330798</v>
      </c>
      <c r="Y6" s="2">
        <v>35.408264874429399</v>
      </c>
      <c r="Z6" s="2">
        <v>36.699697574091402</v>
      </c>
      <c r="AA6" s="2">
        <v>76.526697666265903</v>
      </c>
      <c r="AB6" s="2">
        <v>52.227011357320798</v>
      </c>
      <c r="AC6" s="2">
        <v>23.8207845213349</v>
      </c>
      <c r="AD6" s="2">
        <v>44.4</v>
      </c>
      <c r="AE6" s="2">
        <v>78.670360110803301</v>
      </c>
      <c r="AF6" s="2">
        <v>71.091731266150305</v>
      </c>
      <c r="AG6" s="2">
        <v>104.06522942826</v>
      </c>
      <c r="AH6" s="2">
        <v>81.295404814004002</v>
      </c>
      <c r="AI6" s="2">
        <v>2154.4368271134099</v>
      </c>
      <c r="AJ6" s="2">
        <v>4129.1698566155801</v>
      </c>
      <c r="AK6" s="2">
        <v>1986.9047619047601</v>
      </c>
      <c r="AL6" s="2">
        <v>23773.131774101599</v>
      </c>
      <c r="AM6" s="2">
        <v>541.90888323902698</v>
      </c>
      <c r="AN6" s="2">
        <v>492.44185023541399</v>
      </c>
      <c r="AO6" s="2">
        <v>198.51670741646299</v>
      </c>
      <c r="AP6" s="2">
        <v>29.148806923665202</v>
      </c>
      <c r="AQ6" s="2">
        <v>284.89497591408701</v>
      </c>
      <c r="AR6" s="2">
        <v>513.90684374753596</v>
      </c>
      <c r="AS6" s="2">
        <v>359.93661426458601</v>
      </c>
      <c r="AT6" s="2">
        <v>31.522582602549502</v>
      </c>
      <c r="AU6" s="2">
        <v>12.8739657187405</v>
      </c>
      <c r="AV6" s="2">
        <v>3.9943840081597002</v>
      </c>
      <c r="AW6" s="2">
        <v>21.316816722934099</v>
      </c>
      <c r="AX6" s="2">
        <v>13.0526949745101</v>
      </c>
      <c r="AY6" s="2">
        <v>16.945100654194999</v>
      </c>
      <c r="AZ6" s="2">
        <v>17.301384570015699</v>
      </c>
      <c r="BA6" s="2">
        <v>2.7999999999998102</v>
      </c>
      <c r="BB6" s="2">
        <v>7.1000000000003798</v>
      </c>
      <c r="BC6" s="2">
        <v>15.316515913949001</v>
      </c>
      <c r="BD6" s="2">
        <v>9.7218280627336302</v>
      </c>
      <c r="BE6" s="2">
        <v>0.80822310148706999</v>
      </c>
      <c r="BF6" s="2">
        <v>1.2430388976076301</v>
      </c>
      <c r="BG6" s="2">
        <v>0.74419899478149898</v>
      </c>
      <c r="BH6" s="2">
        <v>2.8858510729000901</v>
      </c>
      <c r="BN6">
        <f t="shared" si="0"/>
        <v>675</v>
      </c>
    </row>
    <row r="7" spans="1:67" x14ac:dyDescent="0.3">
      <c r="A7" t="s">
        <v>106</v>
      </c>
      <c r="B7">
        <v>13</v>
      </c>
      <c r="C7" s="2" t="s">
        <v>285</v>
      </c>
      <c r="D7" s="2">
        <v>0.33282904709177402</v>
      </c>
      <c r="E7" s="2">
        <v>0.69360675493531798</v>
      </c>
      <c r="F7" s="2">
        <v>-3.0030765879078398</v>
      </c>
      <c r="G7" s="2">
        <v>0.74664570813543896</v>
      </c>
      <c r="H7" s="2">
        <v>3.6609829488546501</v>
      </c>
      <c r="I7" s="2">
        <v>14.8390044616241</v>
      </c>
      <c r="J7" s="2">
        <v>9.0364406581763195</v>
      </c>
      <c r="K7" s="2">
        <v>0.70189748435372501</v>
      </c>
      <c r="L7" s="2">
        <v>-1.6757594245690901</v>
      </c>
      <c r="M7" s="2">
        <v>3.40982028243742</v>
      </c>
      <c r="N7" s="2">
        <v>3.76289859580536</v>
      </c>
      <c r="O7" s="2">
        <v>3.1404217139419801</v>
      </c>
      <c r="P7" s="2">
        <v>2.1023633461011202</v>
      </c>
      <c r="Q7" s="2">
        <v>5.1121840390875697</v>
      </c>
      <c r="R7" s="2">
        <v>10.0243177516484</v>
      </c>
      <c r="S7" s="2">
        <v>9.6696954815124698</v>
      </c>
      <c r="T7" s="2">
        <v>10.3174158877413</v>
      </c>
      <c r="U7" s="2">
        <v>12.732162792989101</v>
      </c>
      <c r="V7" s="2">
        <v>11.078100382614</v>
      </c>
      <c r="W7" s="2">
        <v>9.9043605123112801</v>
      </c>
      <c r="X7" s="2">
        <v>20.8192249324219</v>
      </c>
      <c r="Y7" s="2">
        <v>10.317284224539501</v>
      </c>
      <c r="Z7" s="2">
        <v>14.8230088495577</v>
      </c>
      <c r="AA7" s="2">
        <v>16.079873883342</v>
      </c>
      <c r="AB7" s="2">
        <v>17.0363663799608</v>
      </c>
      <c r="AC7" s="2">
        <v>12.106756059824701</v>
      </c>
      <c r="AD7" s="2">
        <v>23.864289821736602</v>
      </c>
      <c r="AE7" s="2">
        <v>19.693593314763</v>
      </c>
      <c r="AF7" s="2">
        <v>17.663486153129998</v>
      </c>
      <c r="AG7" s="2">
        <v>21.261867088607801</v>
      </c>
      <c r="AH7" s="2">
        <v>16.756374707769101</v>
      </c>
      <c r="AI7" s="2">
        <v>19.7485448195578</v>
      </c>
      <c r="AJ7" s="2">
        <v>13.637424171721801</v>
      </c>
      <c r="AK7" s="2">
        <v>12.089792286897699</v>
      </c>
      <c r="AL7" s="2">
        <v>8.1542312858710098</v>
      </c>
      <c r="AM7" s="2">
        <v>15.7422305021596</v>
      </c>
      <c r="AN7" s="2">
        <v>7.1871036971998903</v>
      </c>
      <c r="AO7" s="2">
        <v>4.6256057882643997</v>
      </c>
      <c r="AP7" s="2">
        <v>3.8725754642749202</v>
      </c>
      <c r="AQ7" s="2">
        <v>3.07949912638328</v>
      </c>
      <c r="AR7" s="2">
        <v>2.68380535348548</v>
      </c>
      <c r="AS7" s="2">
        <v>2.2697572047595398</v>
      </c>
      <c r="AT7" s="2">
        <v>2.7372385500033198</v>
      </c>
      <c r="AU7" s="2">
        <v>4.5077763631930701</v>
      </c>
      <c r="AV7" s="2">
        <v>11.270619332052</v>
      </c>
      <c r="AW7" s="2">
        <v>4.8693969687198804</v>
      </c>
      <c r="AX7" s="2">
        <v>7.6445264452643196</v>
      </c>
      <c r="AY7" s="2">
        <v>9.3189690579922804</v>
      </c>
      <c r="AZ7" s="2">
        <v>18.316831683168399</v>
      </c>
      <c r="BA7" s="2">
        <v>11.7634954386443</v>
      </c>
      <c r="BB7" s="2">
        <v>11.265188265318599</v>
      </c>
      <c r="BC7" s="2">
        <v>10.0649259874818</v>
      </c>
      <c r="BD7" s="2">
        <v>7.1117294334307797</v>
      </c>
      <c r="BE7" s="2">
        <v>9.4697198106492007</v>
      </c>
      <c r="BF7" s="2">
        <v>10.0702154687482</v>
      </c>
      <c r="BG7" s="2">
        <v>10.370490343517</v>
      </c>
      <c r="BH7" s="2">
        <v>13.8136062148289</v>
      </c>
      <c r="BI7" s="2">
        <v>29.506608394003901</v>
      </c>
      <c r="BJ7" s="2">
        <v>14.4014657807421</v>
      </c>
      <c r="BK7" s="2">
        <v>9.1527995932481208</v>
      </c>
      <c r="BL7" s="2">
        <v>5.0449328897753301</v>
      </c>
      <c r="BM7" s="2">
        <v>5.5457437850133404</v>
      </c>
      <c r="BN7">
        <f t="shared" si="0"/>
        <v>9</v>
      </c>
    </row>
    <row r="8" spans="1:67" x14ac:dyDescent="0.3">
      <c r="A8" t="s">
        <v>173</v>
      </c>
      <c r="B8">
        <v>13</v>
      </c>
      <c r="C8" s="2" t="s">
        <v>285</v>
      </c>
      <c r="D8" s="2"/>
      <c r="E8" s="2"/>
      <c r="F8" s="2"/>
      <c r="G8" s="2"/>
      <c r="H8" s="2"/>
      <c r="I8" s="2">
        <v>26.444784849017399</v>
      </c>
      <c r="J8" s="2">
        <v>13.2378854626539</v>
      </c>
      <c r="K8" s="2">
        <v>-8.4224858978028596</v>
      </c>
      <c r="L8" s="2">
        <v>7.8947368421054103</v>
      </c>
      <c r="M8" s="2">
        <v>7.3170731626012202</v>
      </c>
      <c r="N8" s="2">
        <v>3.0303030305326701</v>
      </c>
      <c r="O8" s="2">
        <v>9.5588235374677293</v>
      </c>
      <c r="P8" s="2">
        <v>10.0671140939595</v>
      </c>
      <c r="Q8" s="2">
        <v>17.682926823171101</v>
      </c>
      <c r="R8" s="2">
        <v>18.134715026846301</v>
      </c>
      <c r="S8" s="2">
        <v>29.824561404816802</v>
      </c>
      <c r="T8" s="2">
        <v>56.081081082975601</v>
      </c>
      <c r="U8" s="2">
        <v>116.450216453639</v>
      </c>
      <c r="V8" s="2">
        <v>73.091666667343006</v>
      </c>
      <c r="W8" s="2">
        <v>54.441288334561698</v>
      </c>
      <c r="X8" s="2">
        <v>50.070139343636399</v>
      </c>
      <c r="Y8" s="2">
        <v>116.503603996541</v>
      </c>
      <c r="Z8" s="2">
        <v>22.295566408089201</v>
      </c>
      <c r="AA8" s="2">
        <v>122.87451457259201</v>
      </c>
      <c r="AB8" s="2">
        <v>39.6653137947267</v>
      </c>
      <c r="AC8" s="2">
        <v>10.305440669829499</v>
      </c>
      <c r="AD8" s="2">
        <v>24.5654160765001</v>
      </c>
      <c r="AE8" s="2">
        <v>39.815067877536301</v>
      </c>
      <c r="AF8" s="2">
        <v>31.3592676264768</v>
      </c>
      <c r="AG8" s="2">
        <v>25.223692029582502</v>
      </c>
      <c r="AH8" s="2">
        <v>37.259066485567097</v>
      </c>
      <c r="AI8" s="2">
        <v>18.031439008984901</v>
      </c>
      <c r="AJ8" s="2">
        <v>10.0561167448841</v>
      </c>
      <c r="AK8" s="2">
        <v>24.959842474249701</v>
      </c>
      <c r="AL8" s="2">
        <v>24.870255436957599</v>
      </c>
      <c r="AM8" s="2">
        <v>59.461553699144602</v>
      </c>
      <c r="AN8" s="2">
        <v>46.561019676228199</v>
      </c>
      <c r="AO8" s="2">
        <v>27.885208640752801</v>
      </c>
      <c r="AP8" s="2">
        <v>14.624166666667399</v>
      </c>
      <c r="AQ8" s="2">
        <v>4.8653978507754001</v>
      </c>
      <c r="AR8" s="2">
        <v>40.240933123913898</v>
      </c>
      <c r="AS8" s="2">
        <v>41.509496287803103</v>
      </c>
      <c r="AT8" s="2">
        <v>9.3609323956030703</v>
      </c>
      <c r="AU8" s="2">
        <v>29.7729797160384</v>
      </c>
      <c r="AV8" s="2">
        <v>18.042738823256499</v>
      </c>
      <c r="AW8" s="2">
        <v>15.4389920155908</v>
      </c>
      <c r="AX8" s="2">
        <v>11.679183939249199</v>
      </c>
      <c r="AY8" s="2">
        <v>10.7342665456292</v>
      </c>
      <c r="AZ8" s="2">
        <v>16.494639613412001</v>
      </c>
      <c r="BA8" s="2">
        <v>19.246948222085798</v>
      </c>
      <c r="BB8" s="2">
        <v>10.733389835491399</v>
      </c>
      <c r="BC8" s="2">
        <v>8.7284593709303007</v>
      </c>
      <c r="BD8" s="2">
        <v>11.1863409441066</v>
      </c>
      <c r="BE8" s="2">
        <v>11.6661923071728</v>
      </c>
      <c r="BF8" s="2">
        <v>15.489616033331901</v>
      </c>
      <c r="BG8" s="2">
        <v>17.149969500787801</v>
      </c>
      <c r="BH8" s="2">
        <v>17.4546347070868</v>
      </c>
      <c r="BI8" s="2">
        <v>12.371921550704799</v>
      </c>
      <c r="BJ8" s="2">
        <v>7.80876516610709</v>
      </c>
      <c r="BK8" s="2">
        <v>7.1436400333085599</v>
      </c>
      <c r="BL8" s="2">
        <v>9.8872895626994293</v>
      </c>
      <c r="BM8" s="2">
        <v>9.9710886750444097</v>
      </c>
      <c r="BN8">
        <f t="shared" si="0"/>
        <v>26</v>
      </c>
    </row>
    <row r="9" spans="1:67" x14ac:dyDescent="0.3">
      <c r="A9" t="s">
        <v>159</v>
      </c>
      <c r="B9">
        <v>24</v>
      </c>
      <c r="C9" s="2" t="s">
        <v>285</v>
      </c>
      <c r="D9" s="2">
        <v>-5.0300415959368996</v>
      </c>
      <c r="E9" s="2">
        <v>3.7797063834267401</v>
      </c>
      <c r="F9" s="2">
        <v>-0.55490425986953595</v>
      </c>
      <c r="G9" s="2">
        <v>4.3068217543595599</v>
      </c>
      <c r="H9" s="2">
        <v>9.1621458712944399</v>
      </c>
      <c r="I9" s="2">
        <v>2.2639425728972702</v>
      </c>
      <c r="J9" s="2">
        <v>8.3018358533230501</v>
      </c>
      <c r="K9" s="2">
        <v>-2.9353109810065501</v>
      </c>
      <c r="L9" s="2">
        <v>1.3162118782735699</v>
      </c>
      <c r="M9" s="2">
        <v>1.41318124201974</v>
      </c>
      <c r="N9" s="2">
        <v>1.3684934073666899</v>
      </c>
      <c r="O9" s="2">
        <v>9.5795832822563103</v>
      </c>
      <c r="P9" s="2">
        <v>3.1896939691793298</v>
      </c>
      <c r="Q9" s="2">
        <v>22.738919478919499</v>
      </c>
      <c r="R9" s="2">
        <v>14.9506973439721</v>
      </c>
      <c r="S9" s="2">
        <v>16.773570324581701</v>
      </c>
      <c r="T9" s="2">
        <v>7.0381522782361801</v>
      </c>
      <c r="U9" s="2">
        <v>6.4919005811333497</v>
      </c>
      <c r="V9" s="2">
        <v>-2.6735949836929498</v>
      </c>
      <c r="W9" s="2">
        <v>13.093924299819401</v>
      </c>
      <c r="X9" s="2">
        <v>17.778305245657702</v>
      </c>
      <c r="Y9" s="2">
        <v>10.858333332999701</v>
      </c>
      <c r="Z9" s="2">
        <v>7.3592422760504901</v>
      </c>
      <c r="AA9" s="2">
        <v>10.243663352654499</v>
      </c>
      <c r="AB9" s="2">
        <v>6.4020323910607297</v>
      </c>
      <c r="AC9" s="2">
        <v>10.6488390138928</v>
      </c>
      <c r="AD9" s="2">
        <v>3.2799266336662098</v>
      </c>
      <c r="AE9" s="2">
        <v>-11.4494646121705</v>
      </c>
      <c r="AF9" s="2">
        <v>4.1054680587506303</v>
      </c>
      <c r="AG9" s="2">
        <v>6.9239050371123696</v>
      </c>
      <c r="AH9" s="2">
        <v>21.276032006783201</v>
      </c>
      <c r="AI9" s="2">
        <v>15.4199073669492</v>
      </c>
      <c r="AJ9" s="2">
        <v>19.358494654122001</v>
      </c>
      <c r="AK9" s="2">
        <v>29.705971506517301</v>
      </c>
      <c r="AL9" s="2">
        <v>39.331619537275202</v>
      </c>
      <c r="AM9" s="2">
        <v>27.608185172760098</v>
      </c>
      <c r="AN9" s="2">
        <v>20.5835962145112</v>
      </c>
      <c r="AO9" s="2">
        <v>20.5590073395833</v>
      </c>
      <c r="AP9" s="2">
        <v>5.2690354704219997</v>
      </c>
      <c r="AQ9" s="2">
        <v>3.00439421550734</v>
      </c>
      <c r="AR9" s="2">
        <v>9.3332219756560395</v>
      </c>
      <c r="AS9" s="2">
        <v>13.31672224251</v>
      </c>
      <c r="AT9" s="2">
        <v>7.0328740622459698</v>
      </c>
      <c r="AU9" s="2">
        <v>28.6995777887374</v>
      </c>
      <c r="AV9" s="2">
        <v>21.031833927722101</v>
      </c>
      <c r="AW9" s="2">
        <v>13.973008326384001</v>
      </c>
      <c r="AX9" s="2">
        <v>11.3452152244299</v>
      </c>
      <c r="AY9" s="2">
        <v>6.5572277263807299</v>
      </c>
      <c r="AZ9" s="2">
        <v>15.2817744823772</v>
      </c>
      <c r="BA9" s="2">
        <v>0.393886040173338</v>
      </c>
      <c r="BB9" s="2">
        <v>4.8273419007467302</v>
      </c>
      <c r="BC9" s="2">
        <v>6.33279483849046</v>
      </c>
      <c r="BD9" s="2">
        <v>5.0180415542924104</v>
      </c>
      <c r="BE9" s="2">
        <v>4.7650240477913703</v>
      </c>
      <c r="BF9" s="2">
        <v>3.43816659958603</v>
      </c>
      <c r="BG9" s="2">
        <v>6.73184069659</v>
      </c>
      <c r="BH9" s="2">
        <v>11.5029073942667</v>
      </c>
      <c r="BI9" s="2">
        <v>10.680088724258299</v>
      </c>
      <c r="BJ9" s="2">
        <v>12.4814111170435</v>
      </c>
      <c r="BK9" s="2">
        <v>18.703782567250599</v>
      </c>
      <c r="BL9" s="2">
        <v>22.796311364252801</v>
      </c>
      <c r="BM9" s="2">
        <v>16.841524019878499</v>
      </c>
      <c r="BN9">
        <f t="shared" si="0"/>
        <v>10</v>
      </c>
    </row>
    <row r="10" spans="1:67" x14ac:dyDescent="0.3">
      <c r="A10" t="s">
        <v>17</v>
      </c>
      <c r="B10">
        <v>10</v>
      </c>
      <c r="C10" s="2" t="s">
        <v>285</v>
      </c>
      <c r="D10" s="2">
        <v>-1.7462381571075301</v>
      </c>
      <c r="E10" s="2">
        <v>1.5629923739268501</v>
      </c>
      <c r="F10" s="2">
        <v>1.09215017084014</v>
      </c>
      <c r="G10" s="2">
        <v>3.0814560186727702</v>
      </c>
      <c r="H10" s="2">
        <v>4.47210147080723</v>
      </c>
      <c r="I10" s="2">
        <v>3.1862745099876402</v>
      </c>
      <c r="J10" s="2">
        <v>1.78423465718736</v>
      </c>
      <c r="K10" s="2">
        <v>2.0918409866730898</v>
      </c>
      <c r="L10" s="2">
        <v>1.8612244897208801</v>
      </c>
      <c r="M10" s="2">
        <v>1.2582144573709599</v>
      </c>
      <c r="N10" s="2">
        <v>2.8808864266097598</v>
      </c>
      <c r="O10" s="2">
        <v>2.2232479422376099</v>
      </c>
      <c r="P10" s="2">
        <v>3.6122817579933302</v>
      </c>
      <c r="Q10" s="2">
        <v>5.1932016269113497</v>
      </c>
      <c r="R10" s="2">
        <v>12.8495477454187</v>
      </c>
      <c r="S10" s="2">
        <v>8.3761625062970904</v>
      </c>
      <c r="T10" s="2">
        <v>4.8834189579089804</v>
      </c>
      <c r="U10" s="2">
        <v>8.4347077189512998</v>
      </c>
      <c r="V10" s="2">
        <v>5.7483246461822803</v>
      </c>
      <c r="W10" s="2">
        <v>12.1353558926061</v>
      </c>
      <c r="X10" s="2">
        <v>18.061543035595601</v>
      </c>
      <c r="Y10" s="2">
        <v>9.4056912614249804</v>
      </c>
      <c r="Z10" s="2">
        <v>8.98262170616891</v>
      </c>
      <c r="AA10" s="2">
        <v>8.2528116584825693</v>
      </c>
      <c r="AB10" s="2">
        <v>4.7263681592039504</v>
      </c>
      <c r="AC10" s="2">
        <v>3.3626752360860199</v>
      </c>
      <c r="AD10" s="2">
        <v>4.3527238320756103</v>
      </c>
      <c r="AE10" s="2">
        <v>2.4871540222389399</v>
      </c>
      <c r="AF10" s="2">
        <v>4.4912576364018504</v>
      </c>
      <c r="AG10" s="2">
        <v>9.8504092576909592</v>
      </c>
      <c r="AH10" s="2">
        <v>23.322566436646699</v>
      </c>
      <c r="AI10" s="2">
        <v>33.972260253586398</v>
      </c>
      <c r="AJ10" s="2">
        <v>8.75988625255488</v>
      </c>
      <c r="AK10" s="2">
        <v>10.748646716372001</v>
      </c>
      <c r="AL10" s="2">
        <v>21.729346883819002</v>
      </c>
      <c r="AM10" s="2">
        <v>29.464529228158501</v>
      </c>
      <c r="AN10" s="2">
        <v>23.837835307335801</v>
      </c>
      <c r="AO10" s="2">
        <v>20.199866755496199</v>
      </c>
      <c r="AP10" s="2">
        <v>13.6681077485869</v>
      </c>
      <c r="AQ10" s="2">
        <v>11.663740979130001</v>
      </c>
      <c r="AR10" s="2">
        <v>11.048034934497601</v>
      </c>
      <c r="AS10" s="2">
        <v>9.6741555686537293</v>
      </c>
      <c r="AT10" s="2">
        <v>7.6905097203427299</v>
      </c>
      <c r="AU10" s="2">
        <v>7.6741663939793403</v>
      </c>
      <c r="AV10" s="2">
        <v>8.1137909709338008</v>
      </c>
      <c r="AW10" s="2">
        <v>8.8090607481981706</v>
      </c>
      <c r="AX10" s="2">
        <v>5.5777520765429696</v>
      </c>
      <c r="AY10" s="2">
        <v>6.9362147089578201</v>
      </c>
      <c r="AZ10" s="2">
        <v>11.4034270813932</v>
      </c>
      <c r="BA10" s="2">
        <v>5.49634273772205</v>
      </c>
      <c r="BB10" s="2">
        <v>4.6988906497622898</v>
      </c>
      <c r="BC10" s="2">
        <v>6.7622795731476497</v>
      </c>
      <c r="BD10" s="2">
        <v>5.1961861553184798</v>
      </c>
      <c r="BE10" s="2">
        <v>5.1618989858148998</v>
      </c>
      <c r="BF10" s="2">
        <v>6.1292493031302699</v>
      </c>
      <c r="BG10" s="2">
        <v>3.15783117980921</v>
      </c>
      <c r="BH10" s="2">
        <v>2.7246122329529201</v>
      </c>
      <c r="BI10" s="2">
        <v>3.9343608444203499</v>
      </c>
      <c r="BJ10" s="2">
        <v>4.3473493777753598</v>
      </c>
      <c r="BK10" s="2">
        <v>4.3658715981927196</v>
      </c>
      <c r="BL10" s="2">
        <v>3.4684117795116798</v>
      </c>
      <c r="BM10" s="2">
        <v>4.4808796341344799</v>
      </c>
      <c r="BN10">
        <f t="shared" si="0"/>
        <v>7</v>
      </c>
    </row>
    <row r="11" spans="1:67" x14ac:dyDescent="0.3">
      <c r="A11" t="s">
        <v>165</v>
      </c>
      <c r="B11">
        <v>10</v>
      </c>
      <c r="C11" s="2" t="s">
        <v>285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13.422834516592401</v>
      </c>
      <c r="S11" s="2">
        <v>14.211939681942599</v>
      </c>
      <c r="T11" s="2">
        <v>11.412551998413599</v>
      </c>
      <c r="U11" s="2">
        <v>16.688311688555299</v>
      </c>
      <c r="V11" s="2">
        <v>13.483579011848899</v>
      </c>
      <c r="W11" s="2">
        <v>16.0035523977478</v>
      </c>
      <c r="X11" s="2">
        <v>16.274841618253301</v>
      </c>
      <c r="Y11" s="2">
        <v>12.4132613723979</v>
      </c>
      <c r="Z11" s="2">
        <v>12.1399176954734</v>
      </c>
      <c r="AA11" s="2">
        <v>17.492354740061401</v>
      </c>
      <c r="AB11" s="2">
        <v>10.983862571577401</v>
      </c>
      <c r="AC11" s="2">
        <v>13.320825515947099</v>
      </c>
      <c r="AD11" s="2">
        <v>18.0049668874173</v>
      </c>
      <c r="AE11" s="2">
        <v>11.750263065591</v>
      </c>
      <c r="AF11" s="2">
        <v>11.4563716258632</v>
      </c>
      <c r="AG11" s="2">
        <v>14.728245564629701</v>
      </c>
      <c r="AH11" s="2">
        <v>11.6347569955818</v>
      </c>
      <c r="AI11" s="2">
        <v>17.678100263852201</v>
      </c>
      <c r="AJ11" s="2">
        <v>17.208520179372101</v>
      </c>
      <c r="AK11" s="2">
        <v>13.1356607683724</v>
      </c>
      <c r="AL11" s="2">
        <v>8.2147386219530194</v>
      </c>
      <c r="AM11" s="2">
        <v>9.2708333333332291</v>
      </c>
      <c r="AN11" s="2">
        <v>9.3303145853193303</v>
      </c>
      <c r="AO11" s="2"/>
      <c r="AP11" s="2"/>
      <c r="AQ11" s="2"/>
      <c r="AR11" s="2">
        <v>6.1319753872269498</v>
      </c>
      <c r="AS11" s="2">
        <v>-9.6161535385847206</v>
      </c>
      <c r="AT11" s="2">
        <v>33.812578338126002</v>
      </c>
      <c r="AU11" s="2">
        <v>6.6291635714676396</v>
      </c>
      <c r="AV11" s="2">
        <v>5.0234206861628401</v>
      </c>
      <c r="AW11" s="2">
        <v>3.4378842305744</v>
      </c>
      <c r="AX11" s="2">
        <v>6.0727187973429499</v>
      </c>
      <c r="AY11" s="2">
        <v>8.0124366904341002</v>
      </c>
      <c r="AZ11" s="2">
        <v>10.715666130968099</v>
      </c>
      <c r="BA11" s="2">
        <v>7.3058511655153398</v>
      </c>
      <c r="BB11" s="2">
        <v>3.4615258663575501</v>
      </c>
      <c r="BC11" s="2">
        <v>5.03663052101557</v>
      </c>
      <c r="BD11" s="2">
        <v>6.0514366213997803</v>
      </c>
      <c r="BE11" s="2">
        <v>4.8651189949637699</v>
      </c>
      <c r="BF11" s="2">
        <v>5.3702896100858801</v>
      </c>
      <c r="BG11" s="2">
        <v>3.2184451365593101</v>
      </c>
      <c r="BH11" s="2">
        <v>6.5965049069654302</v>
      </c>
      <c r="BI11" s="2">
        <v>4.4476993737629904</v>
      </c>
      <c r="BJ11" s="2">
        <v>4.7518030162474201</v>
      </c>
      <c r="BK11" s="2">
        <v>5.1870835919799303</v>
      </c>
      <c r="BL11" s="2">
        <v>4.9780967625229202</v>
      </c>
      <c r="BM11" s="2">
        <v>6.0477459195068102</v>
      </c>
      <c r="BN11">
        <f t="shared" si="0"/>
        <v>9</v>
      </c>
    </row>
    <row r="12" spans="1:67" x14ac:dyDescent="0.3">
      <c r="A12" t="s">
        <v>94</v>
      </c>
      <c r="B12">
        <v>10</v>
      </c>
      <c r="C12" s="2" t="s">
        <v>285</v>
      </c>
      <c r="D12" s="2"/>
      <c r="E12" s="2"/>
      <c r="F12" s="2"/>
      <c r="G12" s="2"/>
      <c r="H12" s="2"/>
      <c r="I12" s="2">
        <v>4.2018603658944196</v>
      </c>
      <c r="J12" s="2">
        <v>3.2115739789755402</v>
      </c>
      <c r="K12" s="2">
        <v>0.81519037668080796</v>
      </c>
      <c r="L12" s="2">
        <v>0.95651316448550305</v>
      </c>
      <c r="M12" s="2">
        <v>3.8288728268366201</v>
      </c>
      <c r="N12" s="2">
        <v>2.87864534318794</v>
      </c>
      <c r="O12" s="2">
        <v>5.3858814924349296</v>
      </c>
      <c r="P12" s="2">
        <v>5.6225596527748101</v>
      </c>
      <c r="Q12" s="2">
        <v>6.1201018646477898</v>
      </c>
      <c r="R12" s="2">
        <v>22.100944418777999</v>
      </c>
      <c r="S12" s="2">
        <v>8.1912128321593194</v>
      </c>
      <c r="T12" s="2">
        <v>4.98681511862564</v>
      </c>
      <c r="U12" s="2">
        <v>3.10895289128434</v>
      </c>
      <c r="V12" s="2">
        <v>6.5284469226179702</v>
      </c>
      <c r="W12" s="2">
        <v>14.055592255551501</v>
      </c>
      <c r="X12" s="2">
        <v>18.217865894675501</v>
      </c>
      <c r="Y12" s="2">
        <v>30.538177432771199</v>
      </c>
      <c r="Z12" s="2">
        <v>31.789704651053501</v>
      </c>
      <c r="AA12" s="2">
        <v>19.328338591095001</v>
      </c>
      <c r="AB12" s="2">
        <v>9.8566209543388794</v>
      </c>
      <c r="AC12" s="2">
        <v>10.5564839573619</v>
      </c>
      <c r="AD12" s="2">
        <v>14.4973321039129</v>
      </c>
      <c r="AE12" s="2">
        <v>14.993135132250201</v>
      </c>
      <c r="AF12" s="2">
        <v>26.8537971413812</v>
      </c>
      <c r="AG12" s="2">
        <v>9.0129959455549695</v>
      </c>
      <c r="AH12" s="2">
        <v>11.784483832135701</v>
      </c>
      <c r="AI12" s="2">
        <v>8.5926476049019005</v>
      </c>
      <c r="AJ12" s="2">
        <v>14.512378607577199</v>
      </c>
      <c r="AK12" s="2">
        <v>10.008361204013999</v>
      </c>
      <c r="AL12" s="2">
        <v>38.941790898923998</v>
      </c>
      <c r="AM12" s="2">
        <v>49.080210059078397</v>
      </c>
      <c r="AN12" s="2">
        <v>19.756354543977601</v>
      </c>
      <c r="AO12" s="2">
        <v>4.4863826173739696</v>
      </c>
      <c r="AP12" s="2">
        <v>6.2080160866332301</v>
      </c>
      <c r="AQ12" s="2">
        <v>9.9295339934877909</v>
      </c>
      <c r="AR12" s="2">
        <v>11.859684500027999</v>
      </c>
      <c r="AS12" s="2">
        <v>7.9169448452958502</v>
      </c>
      <c r="AT12" s="2">
        <v>16.498525531584601</v>
      </c>
      <c r="AU12" s="2">
        <v>-1.70400479616301</v>
      </c>
      <c r="AV12" s="2">
        <v>13.955801803321201</v>
      </c>
      <c r="AW12" s="2">
        <v>18.3638246468932</v>
      </c>
      <c r="AX12" s="2">
        <v>10.765637155486599</v>
      </c>
      <c r="AY12" s="2">
        <v>10.287966318767101</v>
      </c>
      <c r="AZ12" s="2">
        <v>9.2965083938105906</v>
      </c>
      <c r="BA12" s="2">
        <v>8.9542180239294407</v>
      </c>
      <c r="BB12" s="2">
        <v>9.2473217364411493</v>
      </c>
      <c r="BC12" s="2">
        <v>9.4825404858299702</v>
      </c>
      <c r="BD12" s="2">
        <v>5.7138443419104901</v>
      </c>
      <c r="BE12" s="2">
        <v>5.8264294445198903</v>
      </c>
      <c r="BF12" s="2">
        <v>6.08040811088296</v>
      </c>
      <c r="BG12" s="2">
        <v>7.4041917420212497</v>
      </c>
      <c r="BH12" s="2">
        <v>6.03575858154682</v>
      </c>
      <c r="BI12" s="2">
        <v>8.6090507542295107</v>
      </c>
      <c r="BJ12" s="2">
        <v>8.5942295887047404</v>
      </c>
      <c r="BK12" s="2">
        <v>5.6105144149236601</v>
      </c>
      <c r="BL12" s="2">
        <v>4.2017931219055296</v>
      </c>
      <c r="BN12">
        <f t="shared" si="0"/>
        <v>11</v>
      </c>
    </row>
    <row r="13" spans="1:67" x14ac:dyDescent="0.3">
      <c r="A13" t="s">
        <v>164</v>
      </c>
      <c r="B13">
        <v>12</v>
      </c>
      <c r="C13" s="2" t="s">
        <v>285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v>7.4333333333331399</v>
      </c>
      <c r="AE13" s="2">
        <v>8.1523425380087602</v>
      </c>
      <c r="AF13" s="2">
        <v>1.31965861005482</v>
      </c>
      <c r="AG13" s="2">
        <v>12.9326820981099</v>
      </c>
      <c r="AH13" s="2">
        <v>6.6002256487402002</v>
      </c>
      <c r="AI13" s="2">
        <v>5.6286666666669696</v>
      </c>
      <c r="AJ13" s="2">
        <v>10.1418175621511</v>
      </c>
      <c r="AK13" s="2">
        <v>9.3703441597145591</v>
      </c>
      <c r="AL13" s="2">
        <v>4.1282586129544399</v>
      </c>
      <c r="AM13" s="2">
        <v>6.5437906852417003</v>
      </c>
      <c r="AN13" s="2">
        <v>4.6813062391641198</v>
      </c>
      <c r="AO13" s="2">
        <v>4.6253469531839499</v>
      </c>
      <c r="AP13" s="2">
        <v>8.03166665498855</v>
      </c>
      <c r="AQ13" s="2">
        <v>4.0741761359675603</v>
      </c>
      <c r="AR13" s="2">
        <v>3.25406745833358</v>
      </c>
      <c r="AS13" s="2">
        <v>4.7148963468960998</v>
      </c>
      <c r="AT13" s="2">
        <v>3.8957052575849098</v>
      </c>
      <c r="AU13" s="2">
        <v>5.1519015076957597</v>
      </c>
      <c r="AV13" s="2">
        <v>10.367623347307299</v>
      </c>
      <c r="AW13" s="2">
        <v>12.1256487185541</v>
      </c>
      <c r="AX13" s="2">
        <v>6.2410332814282103</v>
      </c>
      <c r="AY13" s="2">
        <v>7.2541084130488596</v>
      </c>
      <c r="AZ13" s="2">
        <v>7.3466354124978599</v>
      </c>
      <c r="BA13" s="2">
        <v>2.2209203238178001</v>
      </c>
      <c r="BB13" s="2">
        <v>6.2835408742770804</v>
      </c>
      <c r="BC13" s="2">
        <v>5.6863195957596302</v>
      </c>
      <c r="BD13" s="2">
        <v>4.90242727217991</v>
      </c>
      <c r="BE13" s="2">
        <v>4.1291017378339303</v>
      </c>
      <c r="BF13" s="2">
        <v>3.5343685614732601</v>
      </c>
      <c r="BG13" s="2">
        <v>3.2377030832908198</v>
      </c>
      <c r="BH13" s="2">
        <v>1.4860067695863799</v>
      </c>
      <c r="BI13" s="2">
        <v>2.27503457252097</v>
      </c>
      <c r="BJ13" s="2">
        <v>3.0489148287515699</v>
      </c>
      <c r="BK13" s="2">
        <v>2.3000926211793802</v>
      </c>
      <c r="BL13" s="2">
        <v>2.3856948845631698</v>
      </c>
      <c r="BN13">
        <f t="shared" si="0"/>
        <v>5</v>
      </c>
    </row>
    <row r="14" spans="1:67" x14ac:dyDescent="0.3">
      <c r="A14" t="s">
        <v>72</v>
      </c>
      <c r="B14">
        <v>15</v>
      </c>
      <c r="C14" s="2" t="s">
        <v>285</v>
      </c>
      <c r="D14" s="2"/>
      <c r="E14" s="2"/>
      <c r="F14" s="2"/>
      <c r="G14" s="2"/>
      <c r="H14" s="2">
        <v>1.00401606426672</v>
      </c>
      <c r="I14" s="2">
        <v>4.3737574563059098</v>
      </c>
      <c r="J14" s="2">
        <v>10.571428570476099</v>
      </c>
      <c r="K14" s="2">
        <v>0.43066322136442597</v>
      </c>
      <c r="L14" s="2">
        <v>-2.9230989129747398</v>
      </c>
      <c r="M14" s="2">
        <v>10.645660015843401</v>
      </c>
      <c r="N14" s="2">
        <v>1.1178388449056</v>
      </c>
      <c r="O14" s="2">
        <v>4.1916167664867299</v>
      </c>
      <c r="P14" s="2">
        <v>9.7511683720270401</v>
      </c>
      <c r="Q14" s="2">
        <v>11.7850155367474</v>
      </c>
      <c r="R14" s="2">
        <v>3.3975084937332598</v>
      </c>
      <c r="S14" s="2">
        <v>9.11580205137059</v>
      </c>
      <c r="T14" s="2">
        <v>23.5296801569284</v>
      </c>
      <c r="U14" s="2">
        <v>23.251089606333</v>
      </c>
      <c r="V14" s="2">
        <v>10.093200275699401</v>
      </c>
      <c r="W14" s="2">
        <v>7.2678770722335502</v>
      </c>
      <c r="X14" s="2">
        <v>10.305275712404599</v>
      </c>
      <c r="Y14" s="2">
        <v>22.913407564163599</v>
      </c>
      <c r="Z14" s="2">
        <v>11.641835741678401</v>
      </c>
      <c r="AA14" s="2">
        <v>-2.4896056867148699</v>
      </c>
      <c r="AB14" s="2">
        <v>8.3644241182996595</v>
      </c>
      <c r="AC14" s="2">
        <v>-0.92339912399482604</v>
      </c>
      <c r="AD14" s="2">
        <v>-3.2075713416568599</v>
      </c>
      <c r="AE14" s="2">
        <v>-6.7121089290119498</v>
      </c>
      <c r="AF14" s="2">
        <v>-1.39396304047091</v>
      </c>
      <c r="AG14" s="2">
        <v>-2.8435251798561998</v>
      </c>
      <c r="AH14" s="2">
        <v>-0.77565301097748196</v>
      </c>
      <c r="AI14" s="2">
        <v>-7.7966417910446904</v>
      </c>
      <c r="AJ14" s="2">
        <v>-4.4756179024717504</v>
      </c>
      <c r="AK14" s="2">
        <v>-1.2150349650349701</v>
      </c>
      <c r="AL14" s="2">
        <v>36.041058313424202</v>
      </c>
      <c r="AM14" s="2">
        <v>10.5632886691814</v>
      </c>
      <c r="AN14" s="2">
        <v>5.2888575126488</v>
      </c>
      <c r="AO14" s="2">
        <v>2.9334525339441901</v>
      </c>
      <c r="AP14" s="2">
        <v>4.5480157771872296</v>
      </c>
      <c r="AQ14" s="2">
        <v>-2.3021250384964702</v>
      </c>
      <c r="AR14" s="2">
        <v>2.9001497359911101</v>
      </c>
      <c r="AS14" s="2">
        <v>4.0055142835267601</v>
      </c>
      <c r="AT14" s="2">
        <v>2.6288659793813598</v>
      </c>
      <c r="AU14" s="2">
        <v>-1.61440769175596</v>
      </c>
      <c r="AV14" s="2">
        <v>0.26254375729284601</v>
      </c>
      <c r="AW14" s="2">
        <v>7.7974978178644001</v>
      </c>
      <c r="AX14" s="2">
        <v>4.0485829959505899E-2</v>
      </c>
      <c r="AY14" s="2">
        <v>5.3959260758148699E-2</v>
      </c>
      <c r="AZ14" s="2">
        <v>11.305109882701901</v>
      </c>
      <c r="BA14" s="2">
        <v>0.58290659080112495</v>
      </c>
      <c r="BB14" s="2">
        <v>0.80407308088263496</v>
      </c>
      <c r="BC14" s="2">
        <v>2.9423851401331702</v>
      </c>
      <c r="BD14" s="2">
        <v>0.45508982035926798</v>
      </c>
      <c r="BE14" s="2">
        <v>2.2972311495531601</v>
      </c>
      <c r="BF14" s="2">
        <v>-0.93028725998446105</v>
      </c>
      <c r="BG14" s="2">
        <v>-0.57609036983308604</v>
      </c>
      <c r="BH14" s="2">
        <v>1.6538892238780301</v>
      </c>
      <c r="BI14" s="2">
        <v>2.7963731887128001</v>
      </c>
      <c r="BJ14" s="2">
        <v>2.9676036600445399</v>
      </c>
      <c r="BK14" s="2">
        <v>-2.4897926507085102</v>
      </c>
      <c r="BL14" s="2">
        <v>2.8981937602627101</v>
      </c>
      <c r="BM14" s="2">
        <v>3.8378680284050302</v>
      </c>
      <c r="BN14">
        <f t="shared" si="0"/>
        <v>4</v>
      </c>
    </row>
    <row r="15" spans="1:67" x14ac:dyDescent="0.3">
      <c r="A15" t="s">
        <v>21</v>
      </c>
      <c r="B15">
        <v>16</v>
      </c>
      <c r="C15" s="2" t="s">
        <v>285</v>
      </c>
      <c r="D15" s="2">
        <v>5.1177072415741598E-2</v>
      </c>
      <c r="E15" s="2">
        <v>0.61381074194677798</v>
      </c>
      <c r="F15" s="2">
        <v>0.78800203355590304</v>
      </c>
      <c r="G15" s="2">
        <v>0.44988752811999</v>
      </c>
      <c r="H15" s="2">
        <v>2.4135357049137398</v>
      </c>
      <c r="I15" s="2">
        <v>0.46161321671987499</v>
      </c>
      <c r="J15" s="2">
        <v>0.19347037509258599</v>
      </c>
      <c r="K15" s="2">
        <v>1.3758146270917999</v>
      </c>
      <c r="L15" s="2">
        <v>1.61904761953545</v>
      </c>
      <c r="M15" s="2">
        <v>1.8275538894136001</v>
      </c>
      <c r="N15" s="2">
        <v>3.0832949836702701</v>
      </c>
      <c r="O15" s="2">
        <v>1.9196428571514199</v>
      </c>
      <c r="P15" s="2">
        <v>5.4095488394892399</v>
      </c>
      <c r="Q15" s="2">
        <v>6.8564305005337998</v>
      </c>
      <c r="R15" s="2">
        <v>16.2680666277125</v>
      </c>
      <c r="S15" s="2">
        <v>5.88104130650947</v>
      </c>
      <c r="T15" s="2">
        <v>3.9499999994172099</v>
      </c>
      <c r="U15" s="2">
        <v>4.5855379188961498</v>
      </c>
      <c r="V15" s="2">
        <v>4.20052123266096</v>
      </c>
      <c r="W15" s="2">
        <v>7.9888185961076799</v>
      </c>
      <c r="X15" s="2">
        <v>13.807901907800799</v>
      </c>
      <c r="Y15" s="2">
        <v>7.3023283652621798</v>
      </c>
      <c r="Z15" s="2">
        <v>4.2505717632812301</v>
      </c>
      <c r="AA15" s="2">
        <v>2.1028412436816599</v>
      </c>
      <c r="AB15" s="2">
        <v>1.5826433285858801</v>
      </c>
      <c r="AC15" s="2">
        <v>1.0266198927515799</v>
      </c>
      <c r="AD15" s="2">
        <v>-6.63841083593842E-2</v>
      </c>
      <c r="AE15" s="2">
        <v>0.99642309667920403</v>
      </c>
      <c r="AF15" s="2">
        <v>0.35922084492817202</v>
      </c>
      <c r="AG15" s="2">
        <v>0.20586725831772201</v>
      </c>
      <c r="AH15" s="2">
        <v>0.76948535495603998</v>
      </c>
      <c r="AI15" s="2">
        <v>1.2562607767468601</v>
      </c>
      <c r="AJ15" s="2">
        <v>1.82452156989959</v>
      </c>
      <c r="AK15" s="2">
        <v>0.453930078840384</v>
      </c>
      <c r="AL15" s="2">
        <v>1.26843190106193</v>
      </c>
      <c r="AM15" s="2">
        <v>0.994206982933863</v>
      </c>
      <c r="AN15" s="2">
        <v>1.2557166111154501</v>
      </c>
      <c r="AO15" s="2">
        <v>1.3243512210060899</v>
      </c>
      <c r="AP15" s="2">
        <v>0.55908129344253299</v>
      </c>
      <c r="AQ15" s="2">
        <v>1.2471825694963301</v>
      </c>
      <c r="AR15" s="2">
        <v>1.4989611160577501</v>
      </c>
      <c r="AS15" s="2">
        <v>0.30706243602871303</v>
      </c>
      <c r="AT15" s="2">
        <v>1.0058309037904201</v>
      </c>
      <c r="AU15" s="2">
        <v>0.391666666666668</v>
      </c>
      <c r="AV15" s="2">
        <v>0.47472307820438298</v>
      </c>
      <c r="AW15" s="2">
        <v>2.8558832476095599</v>
      </c>
      <c r="AX15" s="2">
        <v>2.4578934644209398</v>
      </c>
      <c r="AY15" s="2">
        <v>4.1686330029888801</v>
      </c>
      <c r="AZ15" s="2">
        <v>8.7586831772878302</v>
      </c>
      <c r="BA15" s="2">
        <v>2.4090530408219699</v>
      </c>
      <c r="BB15" s="2">
        <v>3.4912887261880501</v>
      </c>
      <c r="BC15" s="2">
        <v>5.8758024367876196</v>
      </c>
      <c r="BD15" s="2">
        <v>5.6981995916599901</v>
      </c>
      <c r="BE15" s="2">
        <v>4.0271599157104996</v>
      </c>
      <c r="BF15" s="2">
        <v>2.6265269992915399</v>
      </c>
      <c r="BG15" s="2">
        <v>0.137492058461537</v>
      </c>
      <c r="BH15" s="2">
        <v>0.73973402530002796</v>
      </c>
      <c r="BI15" s="2">
        <v>0.875585918759888</v>
      </c>
      <c r="BJ15" s="2">
        <v>0.76157835939994301</v>
      </c>
      <c r="BK15" s="2">
        <v>-0.355083821021212</v>
      </c>
      <c r="BL15" s="2">
        <v>-1.55027540803759</v>
      </c>
      <c r="BM15" s="2">
        <v>1.63070337301891</v>
      </c>
      <c r="BN15">
        <f t="shared" si="0"/>
        <v>2</v>
      </c>
    </row>
    <row r="16" spans="1:67" x14ac:dyDescent="0.3">
      <c r="A16" t="s">
        <v>163</v>
      </c>
      <c r="B16">
        <v>14</v>
      </c>
      <c r="C16" s="2" t="s">
        <v>285</v>
      </c>
      <c r="D16" s="2">
        <v>8.18181818181802</v>
      </c>
      <c r="E16" s="2">
        <v>18.487394957983199</v>
      </c>
      <c r="F16" s="2">
        <v>1.4184397163120901</v>
      </c>
      <c r="G16" s="2">
        <v>2.0979020979021299</v>
      </c>
      <c r="H16" s="2">
        <v>1.36986301369865</v>
      </c>
      <c r="I16" s="2">
        <v>3.8592981578051799</v>
      </c>
      <c r="J16" s="2">
        <v>2.8731942216032702</v>
      </c>
      <c r="K16" s="2">
        <v>1.36526759221905</v>
      </c>
      <c r="L16" s="2">
        <v>0.70807357785438496</v>
      </c>
      <c r="M16" s="2">
        <v>2.24684753574713</v>
      </c>
      <c r="N16" s="2">
        <v>-0.859556021006882</v>
      </c>
      <c r="O16" s="2">
        <v>4.9532569364098302</v>
      </c>
      <c r="P16" s="2">
        <v>9.1803749730368693</v>
      </c>
      <c r="Q16" s="2">
        <v>12.796894532602099</v>
      </c>
      <c r="R16" s="2">
        <v>25.233317779107502</v>
      </c>
      <c r="S16" s="2">
        <v>6.6930600836674898</v>
      </c>
      <c r="T16" s="2">
        <v>4.4746147466449404</v>
      </c>
      <c r="U16" s="2">
        <v>9.3598529166284106</v>
      </c>
      <c r="V16" s="2">
        <v>10.6602475929181</v>
      </c>
      <c r="W16" s="2">
        <v>28.1610386024436</v>
      </c>
      <c r="X16" s="2">
        <v>22.447330136217602</v>
      </c>
      <c r="Y16" s="2">
        <v>12.974697469819301</v>
      </c>
      <c r="Z16" s="2">
        <v>5.1200654371319398</v>
      </c>
      <c r="AA16" s="2">
        <v>13.433755563163</v>
      </c>
      <c r="AB16" s="2">
        <v>20.311462546025499</v>
      </c>
      <c r="AC16" s="2">
        <v>25.2107164358818</v>
      </c>
      <c r="AD16" s="2">
        <v>31.742597267299899</v>
      </c>
      <c r="AE16" s="2">
        <v>21.810274035098299</v>
      </c>
      <c r="AF16" s="2">
        <v>22.594257178526799</v>
      </c>
      <c r="AG16" s="2">
        <v>26.422126723558598</v>
      </c>
      <c r="AH16" s="2">
        <v>37.259956179920202</v>
      </c>
      <c r="AI16" s="2">
        <v>24.225352112676202</v>
      </c>
      <c r="AJ16" s="2">
        <v>15.1927437641721</v>
      </c>
      <c r="AK16" s="2">
        <v>18.208661417322698</v>
      </c>
      <c r="AL16" s="2">
        <v>20.566194837635599</v>
      </c>
      <c r="AM16" s="2">
        <v>13.4254143646407</v>
      </c>
      <c r="AN16" s="2">
        <v>9.7996833901607996</v>
      </c>
      <c r="AO16" s="2">
        <v>6.9495660853411696</v>
      </c>
      <c r="AP16" s="2">
        <v>11.553268435583901</v>
      </c>
      <c r="AQ16" s="2">
        <v>6.7522658610272499</v>
      </c>
      <c r="AR16" s="2">
        <v>8.9821597675002192</v>
      </c>
      <c r="AS16" s="2">
        <v>7.2680602858482102</v>
      </c>
      <c r="AT16" s="2">
        <v>10.510242085661201</v>
      </c>
      <c r="AU16" s="2">
        <v>14.2367970499143</v>
      </c>
      <c r="AV16" s="2">
        <v>4.3232649296749104</v>
      </c>
      <c r="AW16" s="2">
        <v>6.8073820311637103</v>
      </c>
      <c r="AX16" s="2">
        <v>9.5893494112923001</v>
      </c>
      <c r="AY16" s="2">
        <v>8.1304741769857891</v>
      </c>
      <c r="AZ16" s="2">
        <v>10.1547846489023</v>
      </c>
      <c r="BA16" s="2">
        <v>2.5919467343056</v>
      </c>
      <c r="BB16" s="2">
        <v>4.6511627906977004</v>
      </c>
      <c r="BC16" s="2">
        <v>8.2539682539682495</v>
      </c>
      <c r="BD16" s="2">
        <v>3.6759189797449001</v>
      </c>
      <c r="BE16" s="2">
        <v>2.6838573871859301</v>
      </c>
      <c r="BF16" s="2">
        <v>5.0288276745675802</v>
      </c>
      <c r="BG16" s="2">
        <v>3.1290027447392399</v>
      </c>
      <c r="BH16" s="2">
        <v>4.0868228057724201</v>
      </c>
      <c r="BI16" s="2">
        <v>3.6024774134893902</v>
      </c>
      <c r="BJ16" s="2">
        <v>3.9756101574069098</v>
      </c>
      <c r="BK16" s="2">
        <v>2.7570972756279</v>
      </c>
      <c r="BL16" s="2">
        <v>1.7675159235669</v>
      </c>
      <c r="BM16" s="2">
        <v>4.7879831012361196</v>
      </c>
      <c r="BN16">
        <f t="shared" si="0"/>
        <v>10</v>
      </c>
    </row>
    <row r="17" spans="1:66" x14ac:dyDescent="0.3">
      <c r="A17" t="s">
        <v>27</v>
      </c>
      <c r="B17">
        <v>11</v>
      </c>
      <c r="C17" s="2" t="s">
        <v>285</v>
      </c>
      <c r="D17" s="2">
        <v>8.6644591627190906</v>
      </c>
      <c r="E17" s="2">
        <v>5.9167089883637596</v>
      </c>
      <c r="F17" s="2">
        <v>6.6410932635974902</v>
      </c>
      <c r="G17" s="2">
        <v>6.0701438842859297</v>
      </c>
      <c r="H17" s="2">
        <v>9.7922848666348496</v>
      </c>
      <c r="I17" s="2">
        <v>16.389961389442401</v>
      </c>
      <c r="J17" s="2">
        <v>8.8406037492220797</v>
      </c>
      <c r="K17" s="2">
        <v>9.7836025606341295</v>
      </c>
      <c r="L17" s="2">
        <v>19.086618545438</v>
      </c>
      <c r="M17" s="2">
        <v>6.2361580607806202</v>
      </c>
      <c r="N17" s="2">
        <v>5.0252359007242404</v>
      </c>
      <c r="O17" s="2">
        <v>6.7906393649541599</v>
      </c>
      <c r="P17" s="2">
        <v>7.2197221677054397</v>
      </c>
      <c r="Q17" s="2">
        <v>9.4890510950339699</v>
      </c>
      <c r="R17" s="2">
        <v>16.891666666570199</v>
      </c>
      <c r="S17" s="2">
        <v>23.618735296332598</v>
      </c>
      <c r="T17" s="2">
        <v>33.483275663456801</v>
      </c>
      <c r="U17" s="2">
        <v>38.054091419679303</v>
      </c>
      <c r="V17" s="2">
        <v>57.848782625150498</v>
      </c>
      <c r="W17" s="2">
        <v>66.694422966487707</v>
      </c>
      <c r="X17" s="2">
        <v>59.145071244491298</v>
      </c>
      <c r="Y17" s="2">
        <v>75.433268757606399</v>
      </c>
      <c r="Z17" s="2">
        <v>64.448158538792896</v>
      </c>
      <c r="AA17" s="2">
        <v>111.150635209158</v>
      </c>
      <c r="AB17" s="2">
        <v>110.208519562543</v>
      </c>
      <c r="AC17" s="2">
        <v>163.399505243687</v>
      </c>
      <c r="AD17" s="2">
        <v>77.921025547359505</v>
      </c>
      <c r="AE17" s="2">
        <v>85.822306238184694</v>
      </c>
      <c r="AF17" s="2">
        <v>667.01932858596103</v>
      </c>
      <c r="AG17" s="2">
        <v>3398.6790100533199</v>
      </c>
      <c r="AH17" s="2">
        <v>7481.6636112452597</v>
      </c>
      <c r="AI17" s="2">
        <v>409.53016662202299</v>
      </c>
      <c r="AJ17" s="2">
        <v>73.528294244264103</v>
      </c>
      <c r="AK17" s="2">
        <v>48.579986446888398</v>
      </c>
      <c r="AL17" s="2">
        <v>23.7369050565046</v>
      </c>
      <c r="AM17" s="2">
        <v>11.128702970708799</v>
      </c>
      <c r="AN17" s="2">
        <v>11.537942411517699</v>
      </c>
      <c r="AO17" s="2">
        <v>8.5621894895365394</v>
      </c>
      <c r="AP17" s="2">
        <v>7.2478217521346897</v>
      </c>
      <c r="AQ17" s="2">
        <v>3.4696599629302098</v>
      </c>
      <c r="AR17" s="2">
        <v>3.7573383334447401</v>
      </c>
      <c r="AS17" s="2">
        <v>1.9770987850205199</v>
      </c>
      <c r="AT17" s="2">
        <v>0.19313500385372301</v>
      </c>
      <c r="AU17" s="2">
        <v>2.25937753363075</v>
      </c>
      <c r="AV17" s="2">
        <v>3.6624732009223102</v>
      </c>
      <c r="AW17" s="2">
        <v>1.61630193862544</v>
      </c>
      <c r="AX17" s="2">
        <v>2.0022580124882099</v>
      </c>
      <c r="AY17" s="2">
        <v>1.7799864468037201</v>
      </c>
      <c r="AZ17" s="2">
        <v>5.7858759820675401</v>
      </c>
      <c r="BA17" s="2">
        <v>2.9362315359669902</v>
      </c>
      <c r="BB17" s="2">
        <v>1.5283205973290299</v>
      </c>
      <c r="BC17" s="2">
        <v>3.3693109533385299</v>
      </c>
      <c r="BD17" s="2">
        <v>3.6112129494017502</v>
      </c>
      <c r="BE17" s="2">
        <v>2.76789666081994</v>
      </c>
      <c r="BF17" s="2">
        <v>3.4119457980746999</v>
      </c>
      <c r="BG17" s="2">
        <v>3.3980919474629898</v>
      </c>
      <c r="BH17" s="2">
        <v>3.5571766355628101</v>
      </c>
      <c r="BI17" s="2">
        <v>2.99490045809446</v>
      </c>
      <c r="BJ17" s="2">
        <v>1.5091542302474199</v>
      </c>
      <c r="BK17" s="2">
        <v>2.2521219135802402</v>
      </c>
      <c r="BL17" s="2">
        <v>2.0024120575929301</v>
      </c>
      <c r="BM17" s="2">
        <v>4.27166381536796</v>
      </c>
      <c r="BN17">
        <f t="shared" si="0"/>
        <v>214</v>
      </c>
    </row>
    <row r="18" spans="1:66" x14ac:dyDescent="0.3">
      <c r="A18" t="s">
        <v>135</v>
      </c>
      <c r="B18">
        <v>13</v>
      </c>
      <c r="C18" s="2" t="s">
        <v>285</v>
      </c>
      <c r="D18" s="2">
        <v>4.1548217798216003</v>
      </c>
      <c r="E18" s="2">
        <v>1.59563300452722</v>
      </c>
      <c r="F18" s="2">
        <v>5.7966522010137602</v>
      </c>
      <c r="G18" s="2">
        <v>5.6255493700881596</v>
      </c>
      <c r="H18" s="2">
        <v>8.1830790570033791</v>
      </c>
      <c r="I18" s="2">
        <v>2.56410256428441</v>
      </c>
      <c r="J18" s="2">
        <v>5.3999999996808299</v>
      </c>
      <c r="K18" s="2">
        <v>6.2539531939773498</v>
      </c>
      <c r="L18" s="2">
        <v>2.3588064589059399</v>
      </c>
      <c r="M18" s="2">
        <v>1.95551032285385</v>
      </c>
      <c r="N18" s="2">
        <v>14.381461675732799</v>
      </c>
      <c r="O18" s="2">
        <v>21.403343536614301</v>
      </c>
      <c r="P18" s="2">
        <v>8.2040341349883299</v>
      </c>
      <c r="Q18" s="2">
        <v>16.580032263846402</v>
      </c>
      <c r="R18" s="2">
        <v>34.163591635916497</v>
      </c>
      <c r="S18" s="2">
        <v>6.7614027045607896</v>
      </c>
      <c r="T18" s="2">
        <v>9.1992271361101103</v>
      </c>
      <c r="U18" s="2">
        <v>9.8987515973656492</v>
      </c>
      <c r="V18" s="2">
        <v>7.3345259391769204</v>
      </c>
      <c r="W18" s="2">
        <v>17.5333333327501</v>
      </c>
      <c r="X18" s="2">
        <v>18.200510493850899</v>
      </c>
      <c r="Y18" s="2">
        <v>13.082598524167601</v>
      </c>
      <c r="Z18" s="2">
        <v>10.221727137689101</v>
      </c>
      <c r="AA18" s="2">
        <v>10.0293565620481</v>
      </c>
      <c r="AB18" s="2">
        <v>50.338975637449899</v>
      </c>
      <c r="AC18" s="2">
        <v>23.1031071803888</v>
      </c>
      <c r="AD18" s="2">
        <v>1.14813777653333</v>
      </c>
      <c r="AE18" s="2">
        <v>4.0697674418602903</v>
      </c>
      <c r="AF18" s="2">
        <v>13.860069167331799</v>
      </c>
      <c r="AG18" s="2">
        <v>12.242990654205499</v>
      </c>
      <c r="AH18" s="2">
        <v>12.1773522064946</v>
      </c>
      <c r="AI18" s="2">
        <v>19.2614585266282</v>
      </c>
      <c r="AJ18" s="2">
        <v>8.6510035786526398</v>
      </c>
      <c r="AK18" s="2">
        <v>6.71631104109973</v>
      </c>
      <c r="AL18" s="2">
        <v>10.386473429951799</v>
      </c>
      <c r="AM18" s="2">
        <v>6.8319961098953099</v>
      </c>
      <c r="AN18" s="2">
        <v>7.4761037778790804</v>
      </c>
      <c r="AO18" s="2">
        <v>5.5902593965060197</v>
      </c>
      <c r="AP18" s="2">
        <v>9.2349343226712008</v>
      </c>
      <c r="AQ18" s="2">
        <v>5.9390490178080704</v>
      </c>
      <c r="AR18" s="2">
        <v>3.97712503249282</v>
      </c>
      <c r="AS18" s="2">
        <v>5.3455019556714003</v>
      </c>
      <c r="AT18" s="2">
        <v>2.7227722772276701</v>
      </c>
      <c r="AU18" s="2">
        <v>2.2891566265060601</v>
      </c>
      <c r="AV18" s="2">
        <v>4.82921083627794</v>
      </c>
      <c r="AW18" s="2">
        <v>6.5168539325843504</v>
      </c>
      <c r="AX18" s="2">
        <v>5.48523206751051</v>
      </c>
      <c r="AY18" s="2">
        <v>2.9000000000000199</v>
      </c>
      <c r="AZ18" s="2">
        <v>8.2604470359572595</v>
      </c>
      <c r="BA18" s="2">
        <v>4.2190305206462702</v>
      </c>
      <c r="BB18" s="2">
        <v>3.7898363479758999</v>
      </c>
      <c r="BC18" s="2">
        <v>4.7184170471841602</v>
      </c>
      <c r="BD18" s="2">
        <v>3.02696391124798</v>
      </c>
      <c r="BE18" s="2">
        <v>2.5826876614179701</v>
      </c>
      <c r="BF18" s="2">
        <v>3.5978234386421</v>
      </c>
      <c r="BG18" s="2">
        <v>0.67419253684538705</v>
      </c>
      <c r="BH18" s="2">
        <v>1.25369880080986</v>
      </c>
      <c r="BI18" s="2">
        <v>2.8531877259093901</v>
      </c>
      <c r="BJ18" s="2">
        <v>5.3093466162771401</v>
      </c>
      <c r="BK18" s="2">
        <v>2.3920653442240201</v>
      </c>
      <c r="BL18" s="2">
        <v>2.39316239316241</v>
      </c>
      <c r="BM18" s="2">
        <v>3.92718022100326</v>
      </c>
      <c r="BN18">
        <f t="shared" si="0"/>
        <v>8</v>
      </c>
    </row>
    <row r="19" spans="1:66" x14ac:dyDescent="0.3">
      <c r="A19" t="s">
        <v>156</v>
      </c>
      <c r="B19">
        <v>14</v>
      </c>
      <c r="C19" s="2" t="s">
        <v>285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>
        <v>11.6499744518106</v>
      </c>
      <c r="AZ19" s="2">
        <v>8.2046149268266699</v>
      </c>
      <c r="BA19" s="2">
        <v>7.4691666666666601</v>
      </c>
      <c r="BB19" s="2">
        <v>7.1935361305180399</v>
      </c>
      <c r="BC19" s="2">
        <v>6.7881944444444597</v>
      </c>
      <c r="BD19" s="2">
        <v>6.5883596163225402</v>
      </c>
      <c r="BE19" s="2">
        <v>5.5182713695583097</v>
      </c>
      <c r="BF19" s="2">
        <v>4.6454620467015797</v>
      </c>
      <c r="BG19" s="2">
        <v>6.69367927894743</v>
      </c>
      <c r="BH19" s="2">
        <v>10.883285862247501</v>
      </c>
      <c r="BI19" s="2">
        <v>18.219809195771401</v>
      </c>
      <c r="BJ19" s="2">
        <v>16.032789853581399</v>
      </c>
      <c r="BK19" s="2">
        <v>14.803058568175899</v>
      </c>
      <c r="BL19" s="2">
        <v>13.4469773031285</v>
      </c>
      <c r="BM19" s="2">
        <v>11.8727006854034</v>
      </c>
      <c r="BN19">
        <f t="shared" si="0"/>
        <v>10</v>
      </c>
    </row>
    <row r="20" spans="1:66" x14ac:dyDescent="0.3">
      <c r="A20" t="s">
        <v>167</v>
      </c>
      <c r="B20">
        <v>28</v>
      </c>
      <c r="C20" s="2" t="s">
        <v>285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>
        <v>5.0062736153405103</v>
      </c>
      <c r="BB20" s="2">
        <v>1.1696218030110399</v>
      </c>
      <c r="BC20" s="2">
        <v>46.8521757193597</v>
      </c>
      <c r="BD20" s="2">
        <v>45.525897837170596</v>
      </c>
      <c r="BE20" s="2">
        <v>-5.80909784225319E-2</v>
      </c>
      <c r="BF20" s="2">
        <v>1.6742990629551699</v>
      </c>
      <c r="BG20" s="2">
        <v>52.766330419214299</v>
      </c>
      <c r="BH20" s="2">
        <v>379.999585624026</v>
      </c>
      <c r="BI20" s="2">
        <v>187.85163027944199</v>
      </c>
      <c r="BJ20" s="2">
        <v>83.501529492199893</v>
      </c>
      <c r="BK20" s="2">
        <v>87.241364150003207</v>
      </c>
      <c r="BL20" s="2">
        <v>29.675843553857099</v>
      </c>
      <c r="BM20" s="2">
        <v>10.516715829435901</v>
      </c>
      <c r="BN20">
        <f t="shared" si="0"/>
        <v>71</v>
      </c>
    </row>
    <row r="21" spans="1:66" x14ac:dyDescent="0.3">
      <c r="A21" t="s">
        <v>168</v>
      </c>
      <c r="B21">
        <v>10</v>
      </c>
      <c r="C21" s="2" t="s">
        <v>285</v>
      </c>
      <c r="D21" s="2">
        <v>2.8571428571428599</v>
      </c>
      <c r="E21" s="2">
        <v>1.70940170940174</v>
      </c>
      <c r="F21" s="2">
        <v>2.1008403361344099</v>
      </c>
      <c r="G21" s="2">
        <v>2.0576131687242598</v>
      </c>
      <c r="H21" s="2">
        <v>4.2338709677419502</v>
      </c>
      <c r="I21" s="2">
        <v>1.93423597678913</v>
      </c>
      <c r="J21" s="2">
        <v>4.74383301707784</v>
      </c>
      <c r="K21" s="2">
        <v>10.688405797101501</v>
      </c>
      <c r="L21" s="2">
        <v>0.163666121112931</v>
      </c>
      <c r="M21" s="2">
        <v>11.274509803921999</v>
      </c>
      <c r="N21" s="2">
        <v>2.5880425879728799</v>
      </c>
      <c r="O21" s="2">
        <v>0.21555165264349899</v>
      </c>
      <c r="P21" s="2">
        <v>3.2342866248858999</v>
      </c>
      <c r="Q21" s="2">
        <v>12.940813334093701</v>
      </c>
      <c r="R21" s="2">
        <v>16.8761956821095</v>
      </c>
      <c r="S21" s="2">
        <v>8.4473284227465992</v>
      </c>
      <c r="T21" s="2">
        <v>10.069538030279499</v>
      </c>
      <c r="U21" s="2">
        <v>9.7311327685373801</v>
      </c>
      <c r="V21" s="2">
        <v>8.8235294117966792</v>
      </c>
      <c r="W21" s="2">
        <v>14.8423081655327</v>
      </c>
      <c r="X21" s="2">
        <v>14.1097064496917</v>
      </c>
      <c r="Y21" s="2">
        <v>8.7939698492460305</v>
      </c>
      <c r="Z21" s="2">
        <v>7.2764086177985599</v>
      </c>
      <c r="AA21" s="2">
        <v>4.41180807455269</v>
      </c>
      <c r="AB21" s="2">
        <v>3.68874452760909</v>
      </c>
      <c r="AC21" s="2">
        <v>10.8659529841193</v>
      </c>
      <c r="AD21" s="2">
        <v>18.687960687960501</v>
      </c>
      <c r="AE21" s="2">
        <v>53.392953256324297</v>
      </c>
      <c r="AF21" s="2">
        <v>7.3132878080381696</v>
      </c>
      <c r="AG21" s="2">
        <v>0.76964674220600704</v>
      </c>
      <c r="AH21" s="2">
        <v>21.7399443397527</v>
      </c>
      <c r="AI21" s="2">
        <v>25.967462506022201</v>
      </c>
      <c r="AJ21" s="2">
        <v>43.666178385417098</v>
      </c>
      <c r="AK21" s="2">
        <v>143.51155848349001</v>
      </c>
      <c r="AL21" s="2">
        <v>368.47806870626698</v>
      </c>
      <c r="AM21" s="2">
        <v>235.55881507360499</v>
      </c>
      <c r="AN21" s="2">
        <v>-0.70188725145281305</v>
      </c>
      <c r="AO21" s="2">
        <v>7.1451116088392901</v>
      </c>
      <c r="AP21" s="2">
        <v>18.975369199447801</v>
      </c>
      <c r="AQ21" s="2">
        <v>98.773091411216399</v>
      </c>
      <c r="AR21" s="2">
        <v>59.401686545078903</v>
      </c>
      <c r="AS21" s="2">
        <v>38.5862878872612</v>
      </c>
      <c r="AT21" s="2">
        <v>15.527398918570199</v>
      </c>
      <c r="AU21" s="2">
        <v>23.002232177821899</v>
      </c>
      <c r="AV21" s="2">
        <v>9.9863251197487894</v>
      </c>
      <c r="AW21" s="2">
        <v>9.8980048956146405</v>
      </c>
      <c r="AX21" s="2">
        <v>11.2813043273975</v>
      </c>
      <c r="AY21" s="2">
        <v>6.4262793447052804</v>
      </c>
      <c r="AZ21" s="2">
        <v>14.6671427437911</v>
      </c>
      <c r="BA21" s="2">
        <v>-0.13363664671484901</v>
      </c>
      <c r="BB21" s="2">
        <v>6.9410822163999697</v>
      </c>
      <c r="BC21" s="2">
        <v>17.711779641455699</v>
      </c>
      <c r="BD21" s="2">
        <v>5.0068631936728103</v>
      </c>
      <c r="BE21" s="2">
        <v>1.9234360410831</v>
      </c>
      <c r="BF21" s="2">
        <v>3.3834127274947901</v>
      </c>
      <c r="BG21" s="2">
        <v>6.8939035916824203</v>
      </c>
      <c r="BH21" s="2">
        <v>55.412387976319401</v>
      </c>
      <c r="BI21" s="2">
        <v>21.996943017330398</v>
      </c>
      <c r="BN21">
        <f t="shared" si="0"/>
        <v>26</v>
      </c>
    </row>
    <row r="22" spans="1:66" x14ac:dyDescent="0.3">
      <c r="A22" t="s">
        <v>280</v>
      </c>
      <c r="B22">
        <v>21</v>
      </c>
      <c r="C22" s="2" t="s">
        <v>285</v>
      </c>
      <c r="D22" s="2">
        <v>5.1189095127609798</v>
      </c>
      <c r="E22" s="2">
        <v>1.95889088150077</v>
      </c>
      <c r="F22" s="2">
        <v>-3.8461538461532898</v>
      </c>
      <c r="G22" s="2">
        <v>1.9166666666665699</v>
      </c>
      <c r="H22" s="2">
        <v>5.3965658217502099</v>
      </c>
      <c r="I22" s="2">
        <v>-3.8789759503494499</v>
      </c>
      <c r="J22" s="2">
        <v>3.7933817594837902</v>
      </c>
      <c r="K22" s="2">
        <v>6.45412130637526</v>
      </c>
      <c r="L22" s="2">
        <v>2.8487947406865999</v>
      </c>
      <c r="M22" s="2">
        <v>-1.9886363636359901</v>
      </c>
      <c r="N22" s="2">
        <v>4.6376811594198202</v>
      </c>
      <c r="O22" s="2">
        <v>5.6094182825484999</v>
      </c>
      <c r="P22" s="2">
        <v>2.0983606557383401</v>
      </c>
      <c r="Q22" s="2">
        <v>20.3596660244059</v>
      </c>
      <c r="R22" s="2">
        <v>15.5282817502668</v>
      </c>
      <c r="S22" s="2">
        <v>11.4649681528663</v>
      </c>
      <c r="T22" s="2">
        <v>11.4285714285715</v>
      </c>
      <c r="U22" s="2">
        <v>11.9658119658116</v>
      </c>
      <c r="V22" s="2">
        <v>4.8091603053437204</v>
      </c>
      <c r="W22" s="2">
        <v>4.5520757465403801</v>
      </c>
      <c r="X22" s="2">
        <v>19.296412399860799</v>
      </c>
      <c r="Y22" s="2">
        <v>18.394160583941702</v>
      </c>
      <c r="Z22" s="2">
        <v>14.3033292231811</v>
      </c>
      <c r="AA22" s="2">
        <v>6.1272923408846198</v>
      </c>
      <c r="AB22" s="2">
        <v>9.2295181947549807</v>
      </c>
      <c r="AC22" s="2">
        <v>17.2529313232831</v>
      </c>
      <c r="AD22" s="2">
        <v>36.063492063491601</v>
      </c>
      <c r="AE22" s="2">
        <v>59.484367708819804</v>
      </c>
      <c r="AF22" s="2">
        <v>34.562211981567003</v>
      </c>
      <c r="AG22" s="2">
        <v>11.399217221134901</v>
      </c>
      <c r="AH22" s="2">
        <v>19.396867222954299</v>
      </c>
      <c r="AI22" s="2">
        <v>9.0000000000000409</v>
      </c>
      <c r="AJ22" s="2">
        <v>11.0091743119265</v>
      </c>
      <c r="AK22" s="2">
        <v>13.2231404958679</v>
      </c>
      <c r="AL22" s="2">
        <v>15.328467153284601</v>
      </c>
      <c r="AM22" s="2">
        <v>7.9799578059068397</v>
      </c>
      <c r="AN22" s="2">
        <v>8.2498900991551096</v>
      </c>
      <c r="AO22" s="2">
        <v>1.88611136179084</v>
      </c>
      <c r="AP22" s="2">
        <v>-0.79716563330387602</v>
      </c>
      <c r="AQ22" s="2">
        <v>-3.70370370370367</v>
      </c>
      <c r="AR22" s="2">
        <v>-3.8461538461537899</v>
      </c>
      <c r="AS22" s="2">
        <v>2.9999999999999498</v>
      </c>
      <c r="AT22" s="2">
        <v>-0.130505282417403</v>
      </c>
      <c r="AU22" s="2">
        <v>5.7968294490584302</v>
      </c>
      <c r="AV22" s="2">
        <v>4.4331413671983801</v>
      </c>
      <c r="AW22" s="2">
        <v>7.2403493934853396</v>
      </c>
      <c r="AX22" s="2">
        <v>10.0241105377571</v>
      </c>
      <c r="AY22" s="2">
        <v>3.9077095044360699</v>
      </c>
      <c r="AZ22" s="2">
        <v>15.7453252219709</v>
      </c>
      <c r="BA22" s="2">
        <v>2.92089711805365</v>
      </c>
      <c r="BB22" s="2">
        <v>4.3974138315006899</v>
      </c>
      <c r="BC22" s="2">
        <v>4.7531638888563199</v>
      </c>
      <c r="BD22" s="2">
        <v>36.702295336413897</v>
      </c>
      <c r="BN22">
        <f t="shared" si="0"/>
        <v>9</v>
      </c>
    </row>
    <row r="23" spans="1:66" x14ac:dyDescent="0.3">
      <c r="A23" t="s">
        <v>130</v>
      </c>
      <c r="B23">
        <v>19</v>
      </c>
      <c r="C23" s="2" t="s">
        <v>285</v>
      </c>
      <c r="D23" s="2">
        <v>-0.76586433260376496</v>
      </c>
      <c r="E23" s="2">
        <v>7.3869900771771002</v>
      </c>
      <c r="F23" s="2">
        <v>3.69609856262892</v>
      </c>
      <c r="G23" s="2">
        <v>0</v>
      </c>
      <c r="H23" s="2">
        <v>-0.79207920792109598</v>
      </c>
      <c r="I23" s="2">
        <v>0.166333998420158</v>
      </c>
      <c r="J23" s="2">
        <v>4.0352042506744299</v>
      </c>
      <c r="K23" s="2">
        <v>4.3096568235713404</v>
      </c>
      <c r="L23" s="2">
        <v>1.79035960223016</v>
      </c>
      <c r="M23" s="2">
        <v>2.4503908598310602</v>
      </c>
      <c r="N23" s="2">
        <v>-8.8041085546249898E-2</v>
      </c>
      <c r="O23" s="2">
        <v>0.48465266537073598</v>
      </c>
      <c r="P23" s="2">
        <v>4.8377667349744202</v>
      </c>
      <c r="Q23" s="2">
        <v>15.509549700270499</v>
      </c>
      <c r="R23" s="2">
        <v>24.313559833501401</v>
      </c>
      <c r="S23" s="2">
        <v>5.3300970874986398</v>
      </c>
      <c r="T23" s="2">
        <v>4.1493055549479401</v>
      </c>
      <c r="U23" s="2">
        <v>7.6012668776902697</v>
      </c>
      <c r="V23" s="2">
        <v>7.9240898530378603</v>
      </c>
      <c r="W23" s="2">
        <v>9.8973659655992492</v>
      </c>
      <c r="X23" s="2">
        <v>19.703500522778</v>
      </c>
      <c r="Y23" s="2">
        <v>12.662993071021599</v>
      </c>
      <c r="Z23" s="2">
        <v>5.2590799031682502</v>
      </c>
      <c r="AA23" s="2">
        <v>3.7265366212408</v>
      </c>
      <c r="AB23" s="2">
        <v>0.86489843027928404</v>
      </c>
      <c r="AC23" s="2">
        <v>2.4317312343347401</v>
      </c>
      <c r="AD23" s="2">
        <v>1.8416759680604899</v>
      </c>
      <c r="AE23" s="2">
        <v>2.4664611282395099</v>
      </c>
      <c r="AF23" s="2">
        <v>3.86273074733655</v>
      </c>
      <c r="AG23" s="2">
        <v>5.3554650798621699</v>
      </c>
      <c r="AH23" s="2">
        <v>5.8639947437582904</v>
      </c>
      <c r="AI23" s="2">
        <v>5.7098525989139599</v>
      </c>
      <c r="AJ23" s="2">
        <v>4.1391457507705498</v>
      </c>
      <c r="AK23" s="2">
        <v>3.3121916842846901</v>
      </c>
      <c r="AL23" s="2">
        <v>5.0477489768075596</v>
      </c>
      <c r="AM23" s="2">
        <v>5.8181818181819303</v>
      </c>
      <c r="AN23" s="2">
        <v>5.8051055473734703</v>
      </c>
      <c r="AO23" s="2">
        <v>5.6257974712910404</v>
      </c>
      <c r="AP23" s="2">
        <v>7.9947287502745903</v>
      </c>
      <c r="AQ23" s="2">
        <v>0.28472645922304002</v>
      </c>
      <c r="AR23" s="2">
        <v>1.59196917460974</v>
      </c>
      <c r="AS23" s="2">
        <v>1.6269088731408901</v>
      </c>
      <c r="AT23" s="2">
        <v>0.69730897662545599</v>
      </c>
      <c r="AU23" s="2">
        <v>1.8043499463572099</v>
      </c>
      <c r="AV23" s="2">
        <v>2.7591492623108098</v>
      </c>
      <c r="AW23" s="2">
        <v>4.5403691963453303</v>
      </c>
      <c r="AX23" s="2">
        <v>4.6374743601176496</v>
      </c>
      <c r="AY23" s="2">
        <v>2.2415409528680299</v>
      </c>
      <c r="AZ23" s="2">
        <v>5.4684894964984396</v>
      </c>
      <c r="BA23" s="2">
        <v>-0.84571609231672296</v>
      </c>
      <c r="BB23" s="2">
        <v>3.2475884244372701</v>
      </c>
      <c r="BC23" s="2">
        <v>3.8087905813963401</v>
      </c>
      <c r="BD23" s="2">
        <v>3.0148995033498802</v>
      </c>
      <c r="BE23" s="2">
        <v>2.1848861853068202</v>
      </c>
      <c r="BF23" s="2">
        <v>1.89514181898783</v>
      </c>
      <c r="BG23" s="2">
        <v>-0.90042496329154398</v>
      </c>
      <c r="BH23" s="2">
        <v>0.188149704448173</v>
      </c>
      <c r="BI23" s="2">
        <v>0.66563189313506999</v>
      </c>
      <c r="BJ23" s="2">
        <v>1.0638975418302199</v>
      </c>
      <c r="BK23" s="2">
        <v>0.70672860131427995</v>
      </c>
      <c r="BL23" s="2">
        <v>-0.84593714735703696</v>
      </c>
      <c r="BM23" s="2">
        <v>1.23039541318382</v>
      </c>
      <c r="BN23">
        <f t="shared" si="0"/>
        <v>4</v>
      </c>
    </row>
    <row r="24" spans="1:66" x14ac:dyDescent="0.3">
      <c r="A24" t="s">
        <v>70</v>
      </c>
      <c r="B24">
        <v>15</v>
      </c>
      <c r="C24" s="2" t="s">
        <v>285</v>
      </c>
      <c r="D24" s="2"/>
      <c r="E24" s="2"/>
      <c r="F24" s="2"/>
      <c r="G24" s="2"/>
      <c r="H24" s="2"/>
      <c r="I24" s="2"/>
      <c r="J24" s="2"/>
      <c r="K24" s="2">
        <v>-2.31884058067623</v>
      </c>
      <c r="L24" s="2">
        <v>0.29673590603653299</v>
      </c>
      <c r="M24" s="2">
        <v>6.0157790927021297</v>
      </c>
      <c r="N24" s="2">
        <v>4.4806201546509197</v>
      </c>
      <c r="O24" s="2">
        <v>6.4920611363943097</v>
      </c>
      <c r="P24" s="2">
        <v>7.7266076782348199</v>
      </c>
      <c r="Q24" s="2">
        <v>3.6153149657316801</v>
      </c>
      <c r="R24" s="2">
        <v>12.831931690619999</v>
      </c>
      <c r="S24" s="2">
        <v>18.012199497667801</v>
      </c>
      <c r="T24" s="2">
        <v>11.640730810691499</v>
      </c>
      <c r="U24" s="2">
        <v>22.457013406617602</v>
      </c>
      <c r="V24" s="2">
        <v>0.44277309395300501</v>
      </c>
      <c r="W24" s="2">
        <v>7.5392512077293903</v>
      </c>
      <c r="X24" s="2">
        <v>12.3068572123795</v>
      </c>
      <c r="Y24" s="2">
        <v>19.7165023624807</v>
      </c>
      <c r="Z24" s="2">
        <v>11.129673328182699</v>
      </c>
      <c r="AA24" s="2">
        <v>9.3554650798614496</v>
      </c>
      <c r="AB24" s="2">
        <v>-3.5266287102054701</v>
      </c>
      <c r="AC24" s="2">
        <v>-1.8144143823216401</v>
      </c>
      <c r="AD24" s="2">
        <v>4.1246152636768798</v>
      </c>
      <c r="AE24" s="2">
        <v>5.4008850482665002E-2</v>
      </c>
      <c r="AF24" s="2">
        <v>-0.150910979934785</v>
      </c>
      <c r="AG24" s="2">
        <v>-0.83940311695256697</v>
      </c>
      <c r="AH24" s="2">
        <v>1.0153415053081001</v>
      </c>
      <c r="AI24" s="2">
        <v>0.38708179787073499</v>
      </c>
      <c r="AJ24" s="2">
        <v>1.3937866367594001</v>
      </c>
      <c r="AK24" s="2">
        <v>-1.00688168855036</v>
      </c>
      <c r="AL24" s="2">
        <v>39.1627673796796</v>
      </c>
      <c r="AM24" s="2">
        <v>16.4335034524163</v>
      </c>
      <c r="AN24" s="2">
        <v>4.6874999999999902</v>
      </c>
      <c r="AO24" s="2">
        <v>8.2508250825079994</v>
      </c>
      <c r="AP24" s="2">
        <v>0.97533838108867599</v>
      </c>
      <c r="AQ24" s="2">
        <v>-5.3213624882359402E-2</v>
      </c>
      <c r="AR24" s="2">
        <v>1.8626059546306599</v>
      </c>
      <c r="AS24" s="2">
        <v>3.9195913365315298</v>
      </c>
      <c r="AT24" s="2">
        <v>3.0598185753587499</v>
      </c>
      <c r="AU24" s="2">
        <v>-0.93000088407222303</v>
      </c>
      <c r="AV24" s="2">
        <v>0.39307868103167598</v>
      </c>
      <c r="AW24" s="2">
        <v>6.7829289302831102</v>
      </c>
      <c r="AX24" s="2">
        <v>2.2289777941403002</v>
      </c>
      <c r="AY24" s="2">
        <v>0.94567327170516302</v>
      </c>
      <c r="AZ24" s="2">
        <v>8.6948281436390999</v>
      </c>
      <c r="BA24" s="2">
        <v>3.7136059203580398</v>
      </c>
      <c r="BB24" s="2">
        <v>1.44594517430865</v>
      </c>
      <c r="BC24" s="2">
        <v>3.5635147290395501</v>
      </c>
      <c r="BD24" s="2">
        <v>2.5771817405585198</v>
      </c>
      <c r="BE24" s="2">
        <v>1.82539475909161</v>
      </c>
      <c r="BF24" s="2">
        <v>0.19087507624977801</v>
      </c>
      <c r="BG24" s="2">
        <v>2.5839052698703999</v>
      </c>
      <c r="BH24" s="2">
        <v>1.2852466082451199</v>
      </c>
      <c r="BI24" s="2">
        <v>-0.98028949551740296</v>
      </c>
      <c r="BJ24" s="2">
        <v>0.92817050353859298</v>
      </c>
      <c r="BK24" s="2">
        <v>0.68589759089553903</v>
      </c>
      <c r="BL24" s="2">
        <v>1.82754038520035</v>
      </c>
      <c r="BN24">
        <f t="shared" si="0"/>
        <v>4</v>
      </c>
    </row>
    <row r="25" spans="1:66" x14ac:dyDescent="0.3">
      <c r="A25" t="s">
        <v>23</v>
      </c>
      <c r="B25">
        <v>21</v>
      </c>
      <c r="C25" s="2" t="s">
        <v>285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>
        <v>27.0809414466131</v>
      </c>
      <c r="BB25" s="2">
        <v>28.187464709203901</v>
      </c>
      <c r="BC25" s="2">
        <v>26.090212316095499</v>
      </c>
      <c r="BD25" s="2">
        <v>21.0689956331878</v>
      </c>
      <c r="BE25" s="2">
        <v>40.639427516158797</v>
      </c>
      <c r="BF25" s="2">
        <v>62.168649979483</v>
      </c>
      <c r="BG25" s="2">
        <v>121.738085297504</v>
      </c>
      <c r="BH25" s="2">
        <v>254.948534781815</v>
      </c>
      <c r="BN25">
        <f t="shared" si="0"/>
        <v>72</v>
      </c>
    </row>
    <row r="26" spans="1:66" x14ac:dyDescent="0.3">
      <c r="C26" s="2"/>
    </row>
    <row r="27" spans="1:66" x14ac:dyDescent="0.3">
      <c r="A27" t="s">
        <v>194</v>
      </c>
      <c r="B27">
        <v>0</v>
      </c>
      <c r="C27" s="2" t="s">
        <v>285</v>
      </c>
      <c r="D27" s="2">
        <v>3.7288135593220502</v>
      </c>
      <c r="E27" s="2">
        <v>2.2875816993464002</v>
      </c>
      <c r="F27" s="2">
        <v>-0.319488817891384</v>
      </c>
      <c r="G27" s="2">
        <v>0.64102564102563897</v>
      </c>
      <c r="H27" s="2">
        <v>2.8662420382165599</v>
      </c>
      <c r="I27" s="2">
        <v>3.40557275541798</v>
      </c>
      <c r="J27" s="2">
        <v>3.2934131736526902</v>
      </c>
      <c r="K27" s="2">
        <v>3.4782608695652102</v>
      </c>
      <c r="L27" s="2">
        <v>2.5210084033613298</v>
      </c>
      <c r="M27" s="2">
        <v>3.2786885245901698</v>
      </c>
      <c r="N27" s="2">
        <v>3.43915343915344</v>
      </c>
      <c r="O27" s="2">
        <v>6.13810741687979</v>
      </c>
      <c r="P27" s="2">
        <v>6.0240963855421796</v>
      </c>
      <c r="Q27" s="2">
        <v>9.0909090909091095</v>
      </c>
      <c r="R27" s="2">
        <v>15.4166666666667</v>
      </c>
      <c r="S27" s="2">
        <v>15.162454873646199</v>
      </c>
      <c r="T27" s="2">
        <v>13.3228840125392</v>
      </c>
      <c r="U27" s="2">
        <v>12.3098201936376</v>
      </c>
      <c r="V27" s="2">
        <v>8.0049261083743701</v>
      </c>
      <c r="W27" s="2">
        <v>9.1220068415051205</v>
      </c>
      <c r="X27" s="2">
        <v>10.1358411703239</v>
      </c>
      <c r="Y27" s="2">
        <v>9.4876660341556107</v>
      </c>
      <c r="Z27" s="2">
        <v>11.3518197573657</v>
      </c>
      <c r="AA27" s="2">
        <v>10.038910505836601</v>
      </c>
      <c r="AB27" s="2">
        <v>3.9603960396039501</v>
      </c>
      <c r="AC27" s="2">
        <v>6.7346938775510097</v>
      </c>
      <c r="AD27" s="2">
        <v>9.0503505417463508</v>
      </c>
      <c r="AE27" s="2">
        <v>8.5330216247808295</v>
      </c>
      <c r="AF27" s="2">
        <v>7.2159396876682598</v>
      </c>
      <c r="AG27" s="2">
        <v>7.5339025615269204</v>
      </c>
      <c r="AH27" s="2">
        <v>7.3330219523586901</v>
      </c>
      <c r="AI27" s="2">
        <v>3.1766753698868602</v>
      </c>
      <c r="AJ27" s="2">
        <v>1.01223112610711</v>
      </c>
      <c r="AK27" s="2">
        <v>1.75365344467641</v>
      </c>
      <c r="AL27" s="2">
        <v>1.9696347968814201</v>
      </c>
      <c r="AM27" s="2">
        <v>4.6277665995975799</v>
      </c>
      <c r="AN27" s="2">
        <v>2.6153846153846199</v>
      </c>
      <c r="AO27" s="2">
        <v>0.224887556221881</v>
      </c>
      <c r="AP27" s="2">
        <v>0.86013462976815702</v>
      </c>
      <c r="AQ27" s="2">
        <v>1.4831294030403801</v>
      </c>
      <c r="AR27" s="2">
        <v>4.4574351479722498</v>
      </c>
      <c r="AS27" s="2">
        <v>4.4071353620147002</v>
      </c>
      <c r="AT27" s="2">
        <v>2.98157453936349</v>
      </c>
      <c r="AU27" s="2">
        <v>2.7325959661678301</v>
      </c>
      <c r="AV27" s="2">
        <v>2.34325522482587</v>
      </c>
      <c r="AW27" s="2">
        <v>2.69183168316831</v>
      </c>
      <c r="AX27" s="2">
        <v>3.5552877372702798</v>
      </c>
      <c r="AY27" s="2">
        <v>2.3276112889147602</v>
      </c>
      <c r="AZ27" s="2">
        <v>4.3502985499004696</v>
      </c>
      <c r="BA27" s="2">
        <v>1.77111716621252</v>
      </c>
      <c r="BB27" s="2">
        <v>2.9183400267737598</v>
      </c>
      <c r="BC27" s="2">
        <v>3.30385015608744</v>
      </c>
      <c r="BD27" s="2">
        <v>1.7627801561319301</v>
      </c>
      <c r="BE27" s="2">
        <v>2.4498886414253902</v>
      </c>
      <c r="BF27" s="2">
        <v>2.48792270531403</v>
      </c>
      <c r="BG27" s="2">
        <v>1.50836672165921</v>
      </c>
      <c r="BH27" s="2">
        <v>1.2769909449732799</v>
      </c>
      <c r="BI27" s="2">
        <v>1.94864740944522</v>
      </c>
      <c r="BJ27" s="2">
        <v>1.91140094445692</v>
      </c>
      <c r="BK27" s="2">
        <v>1.61076787290379</v>
      </c>
      <c r="BL27" s="2">
        <v>0.84690553745929298</v>
      </c>
      <c r="BM27" s="2">
        <v>2.8639104220499498</v>
      </c>
      <c r="BN27">
        <f t="shared" si="0"/>
        <v>4</v>
      </c>
    </row>
    <row r="28" spans="1:66" x14ac:dyDescent="0.3">
      <c r="A28" t="s">
        <v>195</v>
      </c>
      <c r="B28">
        <v>0</v>
      </c>
      <c r="C28" s="2" t="s">
        <v>285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10.970464135021199</v>
      </c>
      <c r="AA28" s="2">
        <v>9.8859315589354999</v>
      </c>
      <c r="AB28" s="2">
        <v>8.6505190311417994</v>
      </c>
      <c r="AC28" s="2">
        <v>3.5031847133757501</v>
      </c>
      <c r="AD28" s="2">
        <v>3.3846153846153499</v>
      </c>
      <c r="AE28" s="2">
        <v>5.6547619047619797</v>
      </c>
      <c r="AF28" s="2">
        <v>7.8873239436617899</v>
      </c>
      <c r="AG28" s="2">
        <v>10.182767624020901</v>
      </c>
      <c r="AH28" s="2">
        <v>10.4265402843602</v>
      </c>
      <c r="AI28" s="2">
        <v>11.158798283261801</v>
      </c>
      <c r="AJ28" s="2">
        <v>9.6525096525096092</v>
      </c>
      <c r="AK28" s="2">
        <v>8.8028169014085993</v>
      </c>
      <c r="AL28" s="2">
        <v>8.7378640776698404</v>
      </c>
      <c r="AM28" s="2">
        <v>9.0773809523809206</v>
      </c>
      <c r="AN28" s="2">
        <v>6.2755798090041104</v>
      </c>
      <c r="AO28" s="2">
        <v>5.7766367137351899</v>
      </c>
      <c r="AP28" s="2">
        <v>2.91262135922396</v>
      </c>
      <c r="AQ28" s="2">
        <v>-4.0094339622644304</v>
      </c>
      <c r="AR28" s="2">
        <v>-3.6855036855037002</v>
      </c>
      <c r="AS28" s="2">
        <v>-1.65816326530608</v>
      </c>
      <c r="AT28" s="2">
        <v>-2.9831387808041598</v>
      </c>
      <c r="AU28" s="2">
        <v>-2.67379679144392</v>
      </c>
      <c r="AV28" s="2">
        <v>-0.27472527472526598</v>
      </c>
      <c r="AW28" s="2">
        <v>0.82644628099180495</v>
      </c>
      <c r="AX28" s="2">
        <v>2.0002516039753502</v>
      </c>
      <c r="AY28" s="2">
        <v>2.03502713369511</v>
      </c>
      <c r="AZ28" s="2">
        <v>4.3031548410491904</v>
      </c>
      <c r="BA28" s="2">
        <v>0.579441418472606</v>
      </c>
      <c r="BB28" s="2">
        <v>2.29289088604677</v>
      </c>
      <c r="BC28" s="2">
        <v>5.3052489299391796</v>
      </c>
      <c r="BD28" s="2">
        <v>4.0539095090383901</v>
      </c>
      <c r="BE28" s="2">
        <v>4.3379934210526203</v>
      </c>
      <c r="BF28" s="2">
        <v>4.4236453201970596</v>
      </c>
      <c r="BG28" s="2">
        <v>2.99084819322578</v>
      </c>
      <c r="BH28" s="2">
        <v>2.40930743862222</v>
      </c>
      <c r="BI28" s="2">
        <v>1.49387243939527</v>
      </c>
      <c r="BJ28" s="2">
        <v>2.40613432046539</v>
      </c>
      <c r="BK28" s="2">
        <v>2.8832085377398999</v>
      </c>
      <c r="BL28" s="2">
        <v>0.25096202108080901</v>
      </c>
      <c r="BM28" s="2">
        <v>1.5687583444592701</v>
      </c>
      <c r="BN28">
        <f t="shared" si="0"/>
        <v>4</v>
      </c>
    </row>
    <row r="29" spans="1:66" x14ac:dyDescent="0.3">
      <c r="A29" t="s">
        <v>188</v>
      </c>
      <c r="B29">
        <v>0</v>
      </c>
      <c r="C29" s="2" t="s">
        <v>285</v>
      </c>
      <c r="D29" s="2">
        <v>3.57451152535914</v>
      </c>
      <c r="E29" s="2">
        <v>5.3684617848005498</v>
      </c>
      <c r="F29" s="2">
        <v>6.83544034819732</v>
      </c>
      <c r="G29" s="2">
        <v>6.7069055639799098</v>
      </c>
      <c r="H29" s="2">
        <v>3.8003894530575</v>
      </c>
      <c r="I29" s="2">
        <v>6.6559909426061896</v>
      </c>
      <c r="J29" s="2">
        <v>5.0408320588767701</v>
      </c>
      <c r="K29" s="2">
        <v>3.98984808881514</v>
      </c>
      <c r="L29" s="2">
        <v>5.3394329573935</v>
      </c>
      <c r="M29" s="2">
        <v>5.2498209110202003</v>
      </c>
      <c r="N29" s="2">
        <v>6.9241738348578297</v>
      </c>
      <c r="O29" s="2">
        <v>6.3953488372093101</v>
      </c>
      <c r="P29" s="2">
        <v>4.8435171385990898</v>
      </c>
      <c r="Q29" s="2">
        <v>11.608623548922001</v>
      </c>
      <c r="R29" s="2">
        <v>23.2222458076842</v>
      </c>
      <c r="S29" s="2">
        <v>11.7312661498708</v>
      </c>
      <c r="T29" s="2">
        <v>9.3740363860622899</v>
      </c>
      <c r="U29" s="2">
        <v>8.1618268959684208</v>
      </c>
      <c r="V29" s="2">
        <v>4.2095660106868404</v>
      </c>
      <c r="W29" s="2">
        <v>3.7018509254627401</v>
      </c>
      <c r="X29" s="2">
        <v>7.7785817655571403</v>
      </c>
      <c r="Y29" s="2">
        <v>4.9121629182052198</v>
      </c>
      <c r="Z29" s="2">
        <v>2.7410409556313802</v>
      </c>
      <c r="AA29" s="2">
        <v>1.89971971348492</v>
      </c>
      <c r="AB29" s="2">
        <v>2.2616136919315499</v>
      </c>
      <c r="AC29" s="2">
        <v>2.0322773460848498</v>
      </c>
      <c r="AD29" s="2">
        <v>0.59558679945325999</v>
      </c>
      <c r="AE29" s="2">
        <v>0.12617684169661</v>
      </c>
      <c r="AF29" s="2">
        <v>0.67855758045752801</v>
      </c>
      <c r="AG29" s="2">
        <v>2.27228962064317</v>
      </c>
      <c r="AH29" s="2">
        <v>3.0785162869515799</v>
      </c>
      <c r="AI29" s="2">
        <v>3.2514384875331199</v>
      </c>
      <c r="AJ29" s="2">
        <v>1.76028306059266</v>
      </c>
      <c r="AK29" s="2">
        <v>1.2430458970792899</v>
      </c>
      <c r="AL29" s="2">
        <v>0.69545805786899195</v>
      </c>
      <c r="AM29" s="2">
        <v>-0.12789904502049701</v>
      </c>
      <c r="AN29" s="2">
        <v>0.13660035857594899</v>
      </c>
      <c r="AO29" s="2">
        <v>1.7478045869212899</v>
      </c>
      <c r="AP29" s="2">
        <v>0.66197419138597902</v>
      </c>
      <c r="AQ29" s="2">
        <v>-0.34129692832763903</v>
      </c>
      <c r="AR29" s="2">
        <v>-0.67657868359506801</v>
      </c>
      <c r="AS29" s="2">
        <v>-0.74005550416279897</v>
      </c>
      <c r="AT29" s="2">
        <v>-0.92349402694232197</v>
      </c>
      <c r="AU29" s="2">
        <v>-0.25654181631605699</v>
      </c>
      <c r="AV29" s="2">
        <v>-8.5733882030200898E-3</v>
      </c>
      <c r="AW29" s="2">
        <v>-0.28294606876445899</v>
      </c>
      <c r="AX29" s="2">
        <v>0.24935511607911501</v>
      </c>
      <c r="AY29" s="2">
        <v>6.00394544986581E-2</v>
      </c>
      <c r="AZ29" s="2">
        <v>1.3800788616492301</v>
      </c>
      <c r="BA29" s="2">
        <v>-1.3528367295171999</v>
      </c>
      <c r="BB29" s="2">
        <v>-0.72824320751774196</v>
      </c>
      <c r="BC29" s="2">
        <v>-0.27245561610125402</v>
      </c>
      <c r="BD29" s="2">
        <v>-4.4064510443302903E-2</v>
      </c>
      <c r="BE29" s="2">
        <v>0.33503791218480899</v>
      </c>
      <c r="BF29" s="2">
        <v>2.7592267135325299</v>
      </c>
      <c r="BG29" s="2">
        <v>0.79527963057977502</v>
      </c>
      <c r="BH29" s="2">
        <v>-0.12725884448969099</v>
      </c>
      <c r="BI29" s="2">
        <v>0.48419979612638703</v>
      </c>
      <c r="BJ29" s="2">
        <v>0.98909459802180599</v>
      </c>
      <c r="BK29" s="2">
        <v>0.46877615938391198</v>
      </c>
      <c r="BL29" s="2">
        <v>-2.4995834027659199E-2</v>
      </c>
      <c r="BM29" s="2">
        <v>-0.233352779398279</v>
      </c>
      <c r="BN29">
        <f t="shared" si="0"/>
        <v>2</v>
      </c>
    </row>
    <row r="30" spans="1:66" x14ac:dyDescent="0.3">
      <c r="A30" t="s">
        <v>193</v>
      </c>
      <c r="B30">
        <v>0</v>
      </c>
      <c r="C30" s="2" t="s">
        <v>285</v>
      </c>
      <c r="D30" s="2"/>
      <c r="E30" s="2">
        <v>0.40000000000012598</v>
      </c>
      <c r="F30" s="2">
        <v>0.41958041958025499</v>
      </c>
      <c r="G30" s="2">
        <v>2.20519962859834</v>
      </c>
      <c r="H30" s="2">
        <v>1.72609584374286</v>
      </c>
      <c r="I30" s="2">
        <v>0.17861129716459101</v>
      </c>
      <c r="J30" s="2">
        <v>2.0057945174949299</v>
      </c>
      <c r="K30" s="2">
        <v>3.3428009613281802</v>
      </c>
      <c r="L30" s="2">
        <v>0.65539112050738402</v>
      </c>
      <c r="M30" s="2">
        <v>-0.273051879856958</v>
      </c>
      <c r="N30" s="2">
        <v>0.46335299073264402</v>
      </c>
      <c r="O30" s="2">
        <v>1.7610062893081899</v>
      </c>
      <c r="P30" s="2">
        <v>2.0807581376187798</v>
      </c>
      <c r="Q30" s="2">
        <v>19.6367305751765</v>
      </c>
      <c r="R30" s="2">
        <v>22.368421052631501</v>
      </c>
      <c r="S30" s="2">
        <v>2.5365315687894898</v>
      </c>
      <c r="T30" s="2">
        <v>-1.84189298198423</v>
      </c>
      <c r="U30" s="2">
        <v>3.1639501438158399</v>
      </c>
      <c r="V30" s="2">
        <v>4.87254381306425</v>
      </c>
      <c r="W30" s="2">
        <v>4.0764653753639903</v>
      </c>
      <c r="X30" s="2">
        <v>8.5269431942585907</v>
      </c>
      <c r="Y30" s="2">
        <v>8.1820219681684794</v>
      </c>
      <c r="Z30" s="2">
        <v>3.91628677994199</v>
      </c>
      <c r="AA30" s="2">
        <v>1.19641076769694</v>
      </c>
      <c r="AB30" s="2">
        <v>2.6009852216748501</v>
      </c>
      <c r="AC30" s="2">
        <v>0.48012291146535202</v>
      </c>
      <c r="AD30" s="2">
        <v>-1.38570336391444</v>
      </c>
      <c r="AE30" s="2">
        <v>0.52330652194980498</v>
      </c>
      <c r="AF30" s="2">
        <v>1.5231851923263</v>
      </c>
      <c r="AG30" s="2">
        <v>2.34545627195899</v>
      </c>
      <c r="AH30" s="2">
        <v>3.4607533865282099</v>
      </c>
      <c r="AI30" s="2">
        <v>3.4257017307864399</v>
      </c>
      <c r="AJ30" s="2">
        <v>2.2630711870284901</v>
      </c>
      <c r="AK30" s="2">
        <v>2.2892996438864199</v>
      </c>
      <c r="AL30" s="2">
        <v>3.1001326259950299</v>
      </c>
      <c r="AM30" s="2">
        <v>1.7205338478852401</v>
      </c>
      <c r="AN30" s="2">
        <v>1.3831805248187801</v>
      </c>
      <c r="AO30" s="2">
        <v>2.00358618538958</v>
      </c>
      <c r="AP30" s="2">
        <v>-0.26750229287612698</v>
      </c>
      <c r="AQ30" s="2">
        <v>1.6709833737075901E-2</v>
      </c>
      <c r="AR30" s="2">
        <v>1.3616239244845501</v>
      </c>
      <c r="AS30" s="2">
        <v>0.99719795615596696</v>
      </c>
      <c r="AT30" s="2">
        <v>-0.391676866585079</v>
      </c>
      <c r="AU30" s="2">
        <v>0.50790530023753899</v>
      </c>
      <c r="AV30" s="2">
        <v>1.6627271986307299</v>
      </c>
      <c r="AW30" s="2">
        <v>0.42510627656910099</v>
      </c>
      <c r="AX30" s="2">
        <v>0.96290177816512801</v>
      </c>
      <c r="AY30" s="2">
        <v>2.1048800363321298</v>
      </c>
      <c r="AZ30" s="2">
        <v>6.6277817735212698</v>
      </c>
      <c r="BA30" s="2">
        <v>0.59672025742497203</v>
      </c>
      <c r="BB30" s="2">
        <v>2.8236613488560902</v>
      </c>
      <c r="BC30" s="2">
        <v>5.2477933984048004</v>
      </c>
      <c r="BD30" s="2">
        <v>4.5756027037652203</v>
      </c>
      <c r="BE30" s="2">
        <v>2.35860415399836</v>
      </c>
      <c r="BF30" s="2">
        <v>1.02514803039394</v>
      </c>
      <c r="BG30" s="2">
        <v>-0.52261816707531406</v>
      </c>
      <c r="BH30" s="2">
        <v>-0.53226873971628996</v>
      </c>
      <c r="BI30" s="2">
        <v>0.57626031016637103</v>
      </c>
      <c r="BJ30" s="2">
        <v>0.438620118446782</v>
      </c>
      <c r="BK30" s="2">
        <v>0.56526056878035802</v>
      </c>
      <c r="BL30" s="2">
        <v>-0.18191666666665601</v>
      </c>
      <c r="BM30" s="2">
        <v>2.3048595904048699</v>
      </c>
      <c r="BN30">
        <f t="shared" si="0"/>
        <v>2</v>
      </c>
    </row>
    <row r="31" spans="1:66" x14ac:dyDescent="0.3">
      <c r="A31" t="s">
        <v>266</v>
      </c>
      <c r="B31">
        <v>1</v>
      </c>
      <c r="C31" s="2" t="s">
        <v>285</v>
      </c>
      <c r="D31" s="2">
        <v>1.4579759862778601</v>
      </c>
      <c r="E31" s="2">
        <v>1.07072414764723</v>
      </c>
      <c r="F31" s="2">
        <v>1.1987733482018501</v>
      </c>
      <c r="G31" s="2">
        <v>1.2396694214876001</v>
      </c>
      <c r="H31" s="2">
        <v>1.27891156462583</v>
      </c>
      <c r="I31" s="2">
        <v>1.5851692638366901</v>
      </c>
      <c r="J31" s="2">
        <v>3.0150753768843899</v>
      </c>
      <c r="K31" s="2">
        <v>2.7727856225930698</v>
      </c>
      <c r="L31" s="2">
        <v>4.2717961528853401</v>
      </c>
      <c r="M31" s="2">
        <v>5.4623862002874999</v>
      </c>
      <c r="N31" s="2">
        <v>5.8382553384825302</v>
      </c>
      <c r="O31" s="2">
        <v>4.2927666881304498</v>
      </c>
      <c r="P31" s="2">
        <v>3.2722782465528302</v>
      </c>
      <c r="Q31" s="2">
        <v>6.1777600637704104</v>
      </c>
      <c r="R31" s="2">
        <v>11.0548048048048</v>
      </c>
      <c r="S31" s="2">
        <v>9.14314686496534</v>
      </c>
      <c r="T31" s="2">
        <v>5.7448126354908498</v>
      </c>
      <c r="U31" s="2">
        <v>6.5016839947283902</v>
      </c>
      <c r="V31" s="2">
        <v>7.6309638388560197</v>
      </c>
      <c r="W31" s="2">
        <v>11.2544711292795</v>
      </c>
      <c r="X31" s="2">
        <v>13.549201974968399</v>
      </c>
      <c r="Y31" s="2">
        <v>10.3347153402771</v>
      </c>
      <c r="Z31" s="2">
        <v>6.1314270002749396</v>
      </c>
      <c r="AA31" s="2">
        <v>3.2124352331606301</v>
      </c>
      <c r="AB31" s="2">
        <v>4.3005354752342697</v>
      </c>
      <c r="AC31" s="2">
        <v>3.5456441520936899</v>
      </c>
      <c r="AD31" s="2">
        <v>1.8980477223427501</v>
      </c>
      <c r="AE31" s="2">
        <v>3.6645632175169101</v>
      </c>
      <c r="AF31" s="2">
        <v>4.0777411074440799</v>
      </c>
      <c r="AG31" s="2">
        <v>4.8270030300894904</v>
      </c>
      <c r="AH31" s="2">
        <v>5.3979564399032203</v>
      </c>
      <c r="AI31" s="2">
        <v>4.2349639645385304</v>
      </c>
      <c r="AJ31" s="2">
        <v>3.0288196781496999</v>
      </c>
      <c r="AK31" s="2">
        <v>2.9516569663855399</v>
      </c>
      <c r="AL31" s="2">
        <v>2.6074415921546001</v>
      </c>
      <c r="AM31" s="2">
        <v>2.8054196885365501</v>
      </c>
      <c r="AN31" s="2">
        <v>2.9312041999343998</v>
      </c>
      <c r="AO31" s="2">
        <v>2.33768993730741</v>
      </c>
      <c r="AP31" s="2">
        <v>1.5522790987436199</v>
      </c>
      <c r="AQ31" s="2">
        <v>2.1880271969735801</v>
      </c>
      <c r="AR31" s="2">
        <v>3.3768572714993499</v>
      </c>
      <c r="AS31" s="2">
        <v>2.8261711188540199</v>
      </c>
      <c r="AT31" s="2">
        <v>1.5860316265060299</v>
      </c>
      <c r="AU31" s="2">
        <v>2.2700949733611302</v>
      </c>
      <c r="AV31" s="2">
        <v>2.67723669309173</v>
      </c>
      <c r="AW31" s="2">
        <v>3.3927468454954699</v>
      </c>
      <c r="AX31" s="2">
        <v>3.2259441007040701</v>
      </c>
      <c r="AY31" s="2">
        <v>2.8526724815013602</v>
      </c>
      <c r="AZ31" s="2">
        <v>3.8391002966510102</v>
      </c>
      <c r="BA31" s="2">
        <v>-0.35554626629975</v>
      </c>
      <c r="BB31" s="2">
        <v>1.64004344238989</v>
      </c>
      <c r="BC31" s="2">
        <v>3.1568415686220601</v>
      </c>
      <c r="BD31" s="2">
        <v>2.0693372652605899</v>
      </c>
      <c r="BE31" s="2">
        <v>1.46483265562714</v>
      </c>
      <c r="BF31" s="2">
        <v>1.62222297740821</v>
      </c>
      <c r="BG31" s="2">
        <v>0.118627135552435</v>
      </c>
      <c r="BH31" s="2">
        <v>1.26158320570537</v>
      </c>
      <c r="BI31" s="2">
        <v>2.1301100036596301</v>
      </c>
      <c r="BJ31" s="2">
        <v>2.4425832969281802</v>
      </c>
      <c r="BK31" s="2">
        <v>1.81221007526015</v>
      </c>
      <c r="BL31" s="2">
        <v>1.23358439630637</v>
      </c>
      <c r="BM31" s="2">
        <v>4.6978588636373901</v>
      </c>
      <c r="BN31">
        <f t="shared" si="0"/>
        <v>3</v>
      </c>
    </row>
    <row r="32" spans="1:66" x14ac:dyDescent="0.3">
      <c r="A32" t="s">
        <v>272</v>
      </c>
      <c r="B32">
        <v>3</v>
      </c>
      <c r="C32" s="2" t="s">
        <v>285</v>
      </c>
      <c r="D32" s="2">
        <v>6.3182597888203601E-2</v>
      </c>
      <c r="E32" s="2">
        <v>-0.18040772163166099</v>
      </c>
      <c r="F32" s="2">
        <v>0.10844026784810901</v>
      </c>
      <c r="G32" s="2">
        <v>3.10525365608347</v>
      </c>
      <c r="H32" s="2">
        <v>-0.40273157100363299</v>
      </c>
      <c r="I32" s="2">
        <v>-0.105485232243793</v>
      </c>
      <c r="J32" s="2">
        <v>0.96796902526137796</v>
      </c>
      <c r="K32" s="2">
        <v>4.5755621403328801</v>
      </c>
      <c r="L32" s="2">
        <v>-0.15834652879454</v>
      </c>
      <c r="M32" s="2">
        <v>-0.40901502529406703</v>
      </c>
      <c r="N32" s="2">
        <v>1.8439359655638401</v>
      </c>
      <c r="O32" s="2">
        <v>1.61303596395806</v>
      </c>
      <c r="P32" s="2">
        <v>3.2315542235487702</v>
      </c>
      <c r="Q32" s="2">
        <v>10.560175741310101</v>
      </c>
      <c r="R32" s="2">
        <v>17.328980982441099</v>
      </c>
      <c r="S32" s="2">
        <v>4.4877222691590797</v>
      </c>
      <c r="T32" s="2">
        <v>2.63371150730572</v>
      </c>
      <c r="U32" s="2">
        <v>4.7882240144596402</v>
      </c>
      <c r="V32" s="2">
        <v>4.8600645855425002</v>
      </c>
      <c r="W32" s="2">
        <v>3.6544679979641299</v>
      </c>
      <c r="X32" s="2">
        <v>6.6749195345050998</v>
      </c>
      <c r="Y32" s="2">
        <v>9.7000000000001592</v>
      </c>
      <c r="Z32" s="2">
        <v>5.8189000297783098</v>
      </c>
      <c r="AA32" s="2">
        <v>3.7042354631937302</v>
      </c>
      <c r="AB32" s="2">
        <v>3.89727260149767</v>
      </c>
      <c r="AC32" s="2">
        <v>0.346458791259879</v>
      </c>
      <c r="AD32" s="2">
        <v>0.73700285539194899</v>
      </c>
      <c r="AE32" s="2">
        <v>0.29000790943839799</v>
      </c>
      <c r="AF32" s="2">
        <v>2.5565194532074198</v>
      </c>
      <c r="AG32" s="2">
        <v>2.8132008971480502</v>
      </c>
      <c r="AH32" s="2">
        <v>2.6178010471205102</v>
      </c>
      <c r="AI32" s="2">
        <v>4.3583333333330199</v>
      </c>
      <c r="AJ32" s="2">
        <v>4.7672282999281999</v>
      </c>
      <c r="AK32" s="2">
        <v>3.5365853658538802</v>
      </c>
      <c r="AL32" s="2">
        <v>3.7249705535928599</v>
      </c>
      <c r="AM32" s="2">
        <v>3.45057509584896</v>
      </c>
      <c r="AN32" s="2">
        <v>3.4885594585891599</v>
      </c>
      <c r="AO32" s="2">
        <v>2.66251459711942</v>
      </c>
      <c r="AP32" s="2">
        <v>5.2703420034876602</v>
      </c>
      <c r="AQ32" s="2">
        <v>2.7445613024060802</v>
      </c>
      <c r="AR32" s="2">
        <v>1.53474023697698</v>
      </c>
      <c r="AS32" s="2">
        <v>1.4167847320610201</v>
      </c>
      <c r="AT32" s="2">
        <v>1.80787246281537</v>
      </c>
      <c r="AU32" s="2">
        <v>1.0896763257728399</v>
      </c>
      <c r="AV32" s="2">
        <v>1.4212711593739999</v>
      </c>
      <c r="AW32" s="2">
        <v>2.9750709268445301</v>
      </c>
      <c r="AX32" s="2">
        <v>3.6092356422438998</v>
      </c>
      <c r="AY32" s="2">
        <v>2.0273531777956499</v>
      </c>
      <c r="AZ32" s="2">
        <v>5.4407822110077202</v>
      </c>
      <c r="BA32" s="2">
        <v>0.58330840562370401</v>
      </c>
      <c r="BB32" s="2">
        <v>1.6228523557703101</v>
      </c>
      <c r="BC32" s="2">
        <v>3.1744709215130902</v>
      </c>
      <c r="BD32" s="2">
        <v>1.6635710247920401</v>
      </c>
      <c r="BE32" s="2">
        <v>2.1050123123361399</v>
      </c>
      <c r="BF32" s="2">
        <v>3.1429905087910699</v>
      </c>
      <c r="BG32" s="2">
        <v>2.10438980238344</v>
      </c>
      <c r="BH32" s="2">
        <v>2.0905665952574499</v>
      </c>
      <c r="BI32" s="2">
        <v>3.8712011577424001</v>
      </c>
      <c r="BJ32" s="2">
        <v>0.88470916057124405</v>
      </c>
      <c r="BK32" s="2">
        <v>0.66289186576437598</v>
      </c>
      <c r="BL32" s="2">
        <v>-1.13870215393056</v>
      </c>
      <c r="BM32" s="2">
        <v>2.47710241465444</v>
      </c>
      <c r="BN32">
        <f t="shared" si="0"/>
        <v>2</v>
      </c>
    </row>
    <row r="33" spans="1:66" x14ac:dyDescent="0.3">
      <c r="A33" t="s">
        <v>267</v>
      </c>
      <c r="B33">
        <v>1</v>
      </c>
      <c r="C33" s="2" t="s">
        <v>285</v>
      </c>
      <c r="D33" s="2">
        <v>0.44962029638984902</v>
      </c>
      <c r="E33" s="2">
        <v>0.48243359063089303</v>
      </c>
      <c r="F33" s="2">
        <v>0.895946647339812</v>
      </c>
      <c r="G33" s="2">
        <v>2.8763224621267098</v>
      </c>
      <c r="H33" s="2">
        <v>3.0963815124573602</v>
      </c>
      <c r="I33" s="2">
        <v>3.3336793292934401</v>
      </c>
      <c r="J33" s="2">
        <v>3.3316797725456802</v>
      </c>
      <c r="K33" s="2">
        <v>2.16615698739855</v>
      </c>
      <c r="L33" s="2">
        <v>2.6254290896315799</v>
      </c>
      <c r="M33" s="2">
        <v>2.2944343704715702</v>
      </c>
      <c r="N33" s="2">
        <v>4.6393534438994202</v>
      </c>
      <c r="O33" s="2">
        <v>4.6722149804140498</v>
      </c>
      <c r="P33" s="2">
        <v>5.2256805055554398</v>
      </c>
      <c r="Q33" s="2">
        <v>6.0680983591020201</v>
      </c>
      <c r="R33" s="2">
        <v>9.5406554166058903</v>
      </c>
      <c r="S33" s="2">
        <v>10.717671133919801</v>
      </c>
      <c r="T33" s="2">
        <v>9.7973464371629593</v>
      </c>
      <c r="U33" s="2">
        <v>6.7054941145065801</v>
      </c>
      <c r="V33" s="2">
        <v>3.09466077424648</v>
      </c>
      <c r="W33" s="2">
        <v>4.5465277904216697</v>
      </c>
      <c r="X33" s="2">
        <v>6.2999000624459303</v>
      </c>
      <c r="Y33" s="2">
        <v>8.0729437593459892</v>
      </c>
      <c r="Z33" s="2">
        <v>9.35705099427385</v>
      </c>
      <c r="AA33" s="2">
        <v>8.6692715980851496</v>
      </c>
      <c r="AB33" s="2">
        <v>6.43585780786995</v>
      </c>
      <c r="AC33" s="2">
        <v>4.0935877853009597</v>
      </c>
      <c r="AD33" s="2">
        <v>0.294563408545438</v>
      </c>
      <c r="AE33" s="2">
        <v>-5.6662909389173302E-2</v>
      </c>
      <c r="AF33" s="2">
        <v>1.4365905663490399</v>
      </c>
      <c r="AG33" s="2">
        <v>3.3709588729044802</v>
      </c>
      <c r="AH33" s="2">
        <v>3.25376659083636</v>
      </c>
      <c r="AI33" s="2">
        <v>3.11835659874854</v>
      </c>
      <c r="AJ33" s="2">
        <v>3.15417375961793</v>
      </c>
      <c r="AK33" s="2">
        <v>3.5880981853516301</v>
      </c>
      <c r="AL33" s="2">
        <v>2.1947646868906601</v>
      </c>
      <c r="AM33" s="2">
        <v>1.86769424969108</v>
      </c>
      <c r="AN33" s="2">
        <v>1.18385968843569</v>
      </c>
      <c r="AO33" s="2">
        <v>1.3675126120794301</v>
      </c>
      <c r="AP33" s="2">
        <v>0.95857011049463903</v>
      </c>
      <c r="AQ33" s="2">
        <v>1.0251967647493401</v>
      </c>
      <c r="AR33" s="2">
        <v>3.1507670702259198</v>
      </c>
      <c r="AS33" s="2">
        <v>2.6638211057910302</v>
      </c>
      <c r="AT33" s="2">
        <v>2.0740861357164402</v>
      </c>
      <c r="AU33" s="2">
        <v>2.0498403056351502</v>
      </c>
      <c r="AV33" s="2">
        <v>2.2256791642889202</v>
      </c>
      <c r="AW33" s="2">
        <v>2.4876966516408601</v>
      </c>
      <c r="AX33" s="2">
        <v>2.6663149457707198</v>
      </c>
      <c r="AY33" s="2">
        <v>2.3124586178612798</v>
      </c>
      <c r="AZ33" s="2">
        <v>3.4018796302556602</v>
      </c>
      <c r="BA33" s="2">
        <v>0.368041997888919</v>
      </c>
      <c r="BB33" s="2">
        <v>2.27367911621542</v>
      </c>
      <c r="BC33" s="2">
        <v>3.4106834106833999</v>
      </c>
      <c r="BD33" s="2">
        <v>2.6628416550801699</v>
      </c>
      <c r="BE33" s="2">
        <v>1.73403963519166</v>
      </c>
      <c r="BF33" s="2">
        <v>0.628543985440705</v>
      </c>
      <c r="BG33" s="2">
        <v>0.47474316143779999</v>
      </c>
      <c r="BH33" s="2">
        <v>0.29083333333330602</v>
      </c>
      <c r="BI33" s="2">
        <v>1.73079959118897</v>
      </c>
      <c r="BJ33" s="2">
        <v>1.52819524307373</v>
      </c>
      <c r="BK33" s="2">
        <v>1.7433207565384301</v>
      </c>
      <c r="BL33" s="2">
        <v>0.81995730212699403</v>
      </c>
      <c r="BM33" s="2">
        <v>2.5269200906616902</v>
      </c>
      <c r="BN33">
        <f t="shared" si="0"/>
        <v>3</v>
      </c>
    </row>
    <row r="34" spans="1:66" x14ac:dyDescent="0.3">
      <c r="A34" t="s">
        <v>268</v>
      </c>
      <c r="B34">
        <v>1</v>
      </c>
      <c r="C34" s="2" t="s">
        <v>285</v>
      </c>
      <c r="D34" s="2">
        <v>1.24378109452732</v>
      </c>
      <c r="E34" s="2">
        <v>2.4570024570025102</v>
      </c>
      <c r="F34" s="2">
        <v>3.11750599520379</v>
      </c>
      <c r="G34" s="2">
        <v>0.69767441860458601</v>
      </c>
      <c r="H34" s="2">
        <v>-9.93048669314371E-2</v>
      </c>
      <c r="I34" s="2">
        <v>3.5785288280673999</v>
      </c>
      <c r="J34" s="2">
        <v>5.0143953932341603</v>
      </c>
      <c r="K34" s="2">
        <v>1.75919579598298</v>
      </c>
      <c r="L34" s="2">
        <v>0.366711570051031</v>
      </c>
      <c r="M34" s="2">
        <v>-0.17150100656235501</v>
      </c>
      <c r="N34" s="2">
        <v>2.1885270390743998</v>
      </c>
      <c r="O34" s="2">
        <v>3.78020612544905</v>
      </c>
      <c r="P34" s="2">
        <v>5.83164474311008</v>
      </c>
      <c r="Q34" s="2">
        <v>9.2811942233210605</v>
      </c>
      <c r="R34" s="2">
        <v>17.809948033181801</v>
      </c>
      <c r="S34" s="2">
        <v>19.120184013605101</v>
      </c>
      <c r="T34" s="2">
        <v>11.4490304932756</v>
      </c>
      <c r="U34" s="2">
        <v>14.820964481893499</v>
      </c>
      <c r="V34" s="2">
        <v>16.931782458284101</v>
      </c>
      <c r="W34" s="2">
        <v>7.9793526184878703</v>
      </c>
      <c r="X34" s="2">
        <v>13.858181456248399</v>
      </c>
      <c r="Y34" s="2">
        <v>11.603053435114299</v>
      </c>
      <c r="Z34" s="2">
        <v>20.666714666282701</v>
      </c>
      <c r="AA34" s="2">
        <v>11.397782736852299</v>
      </c>
      <c r="AB34" s="2">
        <v>10.284098213138099</v>
      </c>
      <c r="AC34" s="2">
        <v>13.006566421882701</v>
      </c>
      <c r="AD34" s="2">
        <v>2.53427598892887</v>
      </c>
      <c r="AE34" s="2">
        <v>8.6376731898008607</v>
      </c>
      <c r="AF34" s="2">
        <v>12.2649630481581</v>
      </c>
      <c r="AG34" s="2">
        <v>13.789317276388299</v>
      </c>
      <c r="AH34" s="2">
        <v>17.781814429920001</v>
      </c>
      <c r="AI34" s="2">
        <v>20.084495575463201</v>
      </c>
      <c r="AJ34" s="2">
        <v>27.332364447578399</v>
      </c>
      <c r="AK34" s="2">
        <v>45.978881303621797</v>
      </c>
      <c r="AL34" s="2">
        <v>28.814389430673199</v>
      </c>
      <c r="AM34" s="2">
        <v>1.5543281605500701</v>
      </c>
      <c r="AN34" s="2">
        <v>8.8640874157751792</v>
      </c>
      <c r="AO34" s="2">
        <v>11.361845050578401</v>
      </c>
      <c r="AP34" s="2">
        <v>6.7224365075392498</v>
      </c>
      <c r="AQ34" s="2">
        <v>5.7420010952048104</v>
      </c>
      <c r="AR34" s="2">
        <v>9.9800251535098194</v>
      </c>
      <c r="AS34" s="2">
        <v>5.7385981434146798</v>
      </c>
      <c r="AT34" s="2">
        <v>1.9613082173915899</v>
      </c>
      <c r="AU34" s="2">
        <v>9.8156906297965492</v>
      </c>
      <c r="AV34" s="2">
        <v>11.6240355442427</v>
      </c>
      <c r="AW34" s="2">
        <v>10.312778357468201</v>
      </c>
      <c r="AX34" s="2">
        <v>14.4537342081708</v>
      </c>
      <c r="AY34" s="2">
        <v>9.7588802302752597</v>
      </c>
      <c r="AZ34" s="2">
        <v>26.239816644506298</v>
      </c>
      <c r="BA34" s="2">
        <v>9.2341259239464808</v>
      </c>
      <c r="BB34" s="2">
        <v>3.9613888911538999</v>
      </c>
      <c r="BC34" s="2">
        <v>14.0224939638475</v>
      </c>
      <c r="BD34" s="2">
        <v>9.3777674815512295</v>
      </c>
      <c r="BE34" s="2">
        <v>5.7174935703773198</v>
      </c>
      <c r="BF34" s="2">
        <v>6.8781549927594599</v>
      </c>
      <c r="BG34" s="2">
        <v>6.5821744025039797</v>
      </c>
      <c r="BH34" s="2">
        <v>6.2971575245627402</v>
      </c>
      <c r="BI34" s="2">
        <v>8.0057227913467006</v>
      </c>
      <c r="BJ34" s="2">
        <v>4.6898197612985699</v>
      </c>
      <c r="BK34" s="2">
        <v>5.2358599942542199</v>
      </c>
      <c r="BL34" s="2">
        <v>5.4048146718451804</v>
      </c>
      <c r="BM34" s="2">
        <v>6.1109091637816499</v>
      </c>
      <c r="BN34">
        <f t="shared" si="0"/>
        <v>9</v>
      </c>
    </row>
    <row r="35" spans="1:66" x14ac:dyDescent="0.3">
      <c r="A35" t="s">
        <v>269</v>
      </c>
      <c r="B35">
        <v>2</v>
      </c>
      <c r="C35" s="2" t="s">
        <v>285</v>
      </c>
      <c r="D35" s="2">
        <v>2.35016141377048</v>
      </c>
      <c r="E35" s="2">
        <v>2.0506973127869101</v>
      </c>
      <c r="F35" s="2">
        <v>4.6911436074047401</v>
      </c>
      <c r="G35" s="2">
        <v>7.45471822539107</v>
      </c>
      <c r="H35" s="2">
        <v>5.9123225321858097</v>
      </c>
      <c r="I35" s="2">
        <v>4.51926830743467</v>
      </c>
      <c r="J35" s="2">
        <v>2.34658893413319</v>
      </c>
      <c r="K35" s="2">
        <v>3.73333832073823</v>
      </c>
      <c r="L35" s="2">
        <v>1.27731335390796</v>
      </c>
      <c r="M35" s="2">
        <v>2.6572527338696701</v>
      </c>
      <c r="N35" s="2">
        <v>4.9683198732933702</v>
      </c>
      <c r="O35" s="2">
        <v>4.7916643833378503</v>
      </c>
      <c r="P35" s="2">
        <v>5.7495039373001502</v>
      </c>
      <c r="Q35" s="2">
        <v>10.7986174547601</v>
      </c>
      <c r="R35" s="2">
        <v>19.159769585469899</v>
      </c>
      <c r="S35" s="2">
        <v>16.9505025668306</v>
      </c>
      <c r="T35" s="2">
        <v>16.614166472578798</v>
      </c>
      <c r="U35" s="2">
        <v>17.130048786650001</v>
      </c>
      <c r="V35" s="2">
        <v>12.094013842507399</v>
      </c>
      <c r="W35" s="2">
        <v>14.7985735661485</v>
      </c>
      <c r="X35" s="2">
        <v>21.064168277074501</v>
      </c>
      <c r="Y35" s="2">
        <v>17.969298751967202</v>
      </c>
      <c r="Z35" s="2">
        <v>16.480414620221499</v>
      </c>
      <c r="AA35" s="2">
        <v>14.646576674877</v>
      </c>
      <c r="AB35" s="2">
        <v>10.794496007680999</v>
      </c>
      <c r="AC35" s="2">
        <v>9.2059914425311895</v>
      </c>
      <c r="AD35" s="2">
        <v>5.8235469186201803</v>
      </c>
      <c r="AE35" s="2">
        <v>4.7472849038979001</v>
      </c>
      <c r="AF35" s="2">
        <v>5.0582474766712098</v>
      </c>
      <c r="AG35" s="2">
        <v>6.2598313795697296</v>
      </c>
      <c r="AH35" s="2">
        <v>6.4566090614640501</v>
      </c>
      <c r="AI35" s="2">
        <v>6.2499992979029102</v>
      </c>
      <c r="AJ35" s="2">
        <v>5.2705899859293197</v>
      </c>
      <c r="AK35" s="2">
        <v>4.6267346833129297</v>
      </c>
      <c r="AL35" s="2">
        <v>4.0518421806572</v>
      </c>
      <c r="AM35" s="2">
        <v>5.2354225804429904</v>
      </c>
      <c r="AN35" s="2">
        <v>4.00697668981039</v>
      </c>
      <c r="AO35" s="2">
        <v>2.0431077975013299</v>
      </c>
      <c r="AP35" s="2">
        <v>1.95508557719383</v>
      </c>
      <c r="AQ35" s="2">
        <v>1.6634599500771401</v>
      </c>
      <c r="AR35" s="2">
        <v>2.5376853209500498</v>
      </c>
      <c r="AS35" s="2">
        <v>2.7851654271355502</v>
      </c>
      <c r="AT35" s="2">
        <v>2.46532319171164</v>
      </c>
      <c r="AU35" s="2">
        <v>2.67255552772852</v>
      </c>
      <c r="AV35" s="2">
        <v>2.2067366142365401</v>
      </c>
      <c r="AW35" s="2">
        <v>1.98529298527983</v>
      </c>
      <c r="AX35" s="2">
        <v>2.0908439101275502</v>
      </c>
      <c r="AY35" s="2">
        <v>1.8297411220240001</v>
      </c>
      <c r="AZ35" s="2">
        <v>3.3478325840102299</v>
      </c>
      <c r="BA35" s="2">
        <v>0.77476813138738398</v>
      </c>
      <c r="BB35" s="2">
        <v>1.5255160211824801</v>
      </c>
      <c r="BC35" s="2">
        <v>2.7806327287932402</v>
      </c>
      <c r="BD35" s="2">
        <v>3.0413633322677298</v>
      </c>
      <c r="BE35" s="2">
        <v>1.21999342274305</v>
      </c>
      <c r="BF35" s="2">
        <v>0.24104742982677299</v>
      </c>
      <c r="BG35" s="2">
        <v>3.87903996579552E-2</v>
      </c>
      <c r="BH35" s="2">
        <v>-9.4016656915727095E-2</v>
      </c>
      <c r="BI35" s="2">
        <v>1.2265331664580801</v>
      </c>
      <c r="BJ35" s="2">
        <v>1.1374876360039501</v>
      </c>
      <c r="BK35" s="2">
        <v>0.61124694376529098</v>
      </c>
      <c r="BL35" s="2">
        <v>-0.13770757391656999</v>
      </c>
      <c r="BM35" s="2">
        <v>1.87378325762491</v>
      </c>
      <c r="BN35">
        <f t="shared" si="0"/>
        <v>5</v>
      </c>
    </row>
    <row r="36" spans="1:66" x14ac:dyDescent="0.3">
      <c r="A36" t="s">
        <v>270</v>
      </c>
      <c r="B36">
        <v>2</v>
      </c>
      <c r="C36" s="2" t="s">
        <v>285</v>
      </c>
      <c r="D36" s="2"/>
      <c r="E36" s="2"/>
      <c r="F36" s="2"/>
      <c r="G36" s="2"/>
      <c r="H36" s="2"/>
      <c r="I36" s="2"/>
      <c r="J36" s="2"/>
      <c r="K36" s="2"/>
      <c r="L36" s="2"/>
      <c r="M36" s="2">
        <v>-1.1015911872741</v>
      </c>
      <c r="N36" s="2">
        <v>5.8580858085174103</v>
      </c>
      <c r="O36" s="2">
        <v>4.01402961809855</v>
      </c>
      <c r="P36" s="2">
        <v>8.0929186957962091</v>
      </c>
      <c r="Q36" s="2">
        <v>10.384748700384</v>
      </c>
      <c r="R36" s="2">
        <v>17.232933492330599</v>
      </c>
      <c r="S36" s="2">
        <v>13.553329405126201</v>
      </c>
      <c r="T36" s="2">
        <v>9.9306505636972506</v>
      </c>
      <c r="U36" s="2">
        <v>14.6983091581554</v>
      </c>
      <c r="V36" s="2">
        <v>12.463052344178699</v>
      </c>
      <c r="W36" s="2">
        <v>6.5806108190271102</v>
      </c>
      <c r="X36" s="2">
        <v>9.55175427642871</v>
      </c>
      <c r="Y36" s="2">
        <v>10.727500000000401</v>
      </c>
      <c r="Z36" s="2">
        <v>13.2570198610704</v>
      </c>
      <c r="AA36" s="2">
        <v>16.6312264100787</v>
      </c>
      <c r="AB36" s="2">
        <v>11.3733220902937</v>
      </c>
      <c r="AC36" s="2">
        <v>8.5083743439159498</v>
      </c>
      <c r="AD36" s="2">
        <v>7.7700249870353302</v>
      </c>
      <c r="AE36" s="2">
        <v>13.140499844701001</v>
      </c>
      <c r="AF36" s="2">
        <v>1.6823326077120899</v>
      </c>
      <c r="AG36" s="2">
        <v>-1.6655258955054</v>
      </c>
      <c r="AH36" s="2">
        <v>1.0993812838360599</v>
      </c>
      <c r="AI36" s="2">
        <v>6.0051330500362897E-2</v>
      </c>
      <c r="AJ36" s="2">
        <v>-1.6055045871750401E-2</v>
      </c>
      <c r="AK36" s="2">
        <v>-3.2065545691586901</v>
      </c>
      <c r="AL36" s="2">
        <v>35.094461845946398</v>
      </c>
      <c r="AM36" s="2">
        <v>9.0696907192150693</v>
      </c>
      <c r="AN36" s="2">
        <v>3.9240637274979999</v>
      </c>
      <c r="AO36" s="2">
        <v>4.7862388186037297</v>
      </c>
      <c r="AP36" s="2">
        <v>3.1707518538690702</v>
      </c>
      <c r="AQ36" s="2">
        <v>1.87174500672009</v>
      </c>
      <c r="AR36" s="2">
        <v>1.2271901297613499</v>
      </c>
      <c r="AS36" s="2">
        <v>4.4197724588114298</v>
      </c>
      <c r="AT36" s="2">
        <v>2.8344226012806701</v>
      </c>
      <c r="AU36" s="2">
        <v>0.62316355737432005</v>
      </c>
      <c r="AV36" s="2">
        <v>0.23364738006760299</v>
      </c>
      <c r="AW36" s="2">
        <v>2.0135395017598601</v>
      </c>
      <c r="AX36" s="2">
        <v>5.1175781601946797</v>
      </c>
      <c r="AY36" s="2">
        <v>0.92140224565011097</v>
      </c>
      <c r="AZ36" s="2">
        <v>5.3378062762749998</v>
      </c>
      <c r="BA36" s="2">
        <v>3.0436184793999699</v>
      </c>
      <c r="BB36" s="2">
        <v>1.27538046242341</v>
      </c>
      <c r="BC36" s="2">
        <v>2.9396994630509399</v>
      </c>
      <c r="BD36" s="2">
        <v>2.7425340754398402</v>
      </c>
      <c r="BE36" s="2">
        <v>2.0590868397493298</v>
      </c>
      <c r="BF36" s="2">
        <v>1.8341307814992001</v>
      </c>
      <c r="BG36" s="2">
        <v>2.6859827721221698</v>
      </c>
      <c r="BH36" s="2">
        <v>0.86174025775947405</v>
      </c>
      <c r="BI36" s="2">
        <v>0.64267352185088999</v>
      </c>
      <c r="BJ36" s="2">
        <v>1.0742994515813999</v>
      </c>
      <c r="BK36" s="2">
        <v>2.4528021406273299</v>
      </c>
      <c r="BL36" s="2">
        <v>2.4376088218224199</v>
      </c>
      <c r="BM36" s="2">
        <v>2.2718576250363101</v>
      </c>
      <c r="BN36">
        <f t="shared" si="0"/>
        <v>5</v>
      </c>
    </row>
    <row r="37" spans="1:66" x14ac:dyDescent="0.3">
      <c r="A37" t="s">
        <v>271</v>
      </c>
      <c r="B37">
        <v>2</v>
      </c>
      <c r="C37" s="2" t="s">
        <v>285</v>
      </c>
      <c r="D37" s="2" t="s">
        <v>287</v>
      </c>
      <c r="E37" s="2">
        <v>1.1344436397999</v>
      </c>
      <c r="F37" s="2">
        <v>1.5035799525155</v>
      </c>
      <c r="G37" s="2">
        <v>2.2729053999621298</v>
      </c>
      <c r="H37" s="2">
        <v>3.19564717604593</v>
      </c>
      <c r="I37" s="2">
        <v>0.222783306253963</v>
      </c>
      <c r="J37" s="2">
        <v>-0.155601659973785</v>
      </c>
      <c r="K37" s="2">
        <v>2.1892393320351</v>
      </c>
      <c r="L37" s="2">
        <v>5.8605664489858604</v>
      </c>
      <c r="M37" s="2">
        <v>7.45695273372574</v>
      </c>
      <c r="N37" s="2">
        <v>5.8669560776596796</v>
      </c>
      <c r="O37" s="2">
        <v>2.6653802085999598</v>
      </c>
      <c r="P37" s="2">
        <v>6.3494860501360604</v>
      </c>
      <c r="Q37" s="2">
        <v>9.6266431017111707</v>
      </c>
      <c r="R37" s="2">
        <v>12.3028867952473</v>
      </c>
      <c r="S37" s="2">
        <v>6.6259925532098203</v>
      </c>
      <c r="T37" s="2">
        <v>1.3295186805822801</v>
      </c>
      <c r="U37" s="2">
        <v>1.22487958802843</v>
      </c>
      <c r="V37" s="2">
        <v>12.141597276465999</v>
      </c>
      <c r="W37" s="2">
        <v>10.731921430872999</v>
      </c>
      <c r="X37" s="2">
        <v>26.145410101446501</v>
      </c>
      <c r="Y37" s="2">
        <v>17.968995496010098</v>
      </c>
      <c r="Z37" s="2">
        <v>10.8257491675687</v>
      </c>
      <c r="AA37" s="2">
        <v>13.9643880065</v>
      </c>
      <c r="AB37" s="2">
        <v>16.638253747921699</v>
      </c>
      <c r="AC37" s="2">
        <v>1.48118012235432</v>
      </c>
      <c r="AD37" s="2">
        <v>7.9763619357062296</v>
      </c>
      <c r="AE37" s="2">
        <v>7.7171656055926796</v>
      </c>
      <c r="AF37" s="2">
        <v>13.991548900207601</v>
      </c>
      <c r="AG37" s="2">
        <v>11.5675360890558</v>
      </c>
      <c r="AH37" s="2">
        <v>21.495252052759</v>
      </c>
      <c r="AI37" s="2">
        <v>12.185630721438899</v>
      </c>
      <c r="AJ37" s="2">
        <v>11.3834370512206</v>
      </c>
      <c r="AK37" s="2">
        <v>11.7467370174947</v>
      </c>
      <c r="AL37" s="2">
        <v>8.44871248698343</v>
      </c>
      <c r="AM37" s="2">
        <v>7.6748487344980996</v>
      </c>
      <c r="AN37" s="2">
        <v>15.9358310447214</v>
      </c>
      <c r="AO37" s="2">
        <v>9.5736962640516605</v>
      </c>
      <c r="AP37" s="2">
        <v>9.3642430068323304</v>
      </c>
      <c r="AQ37" s="2">
        <v>4.6917056304843197</v>
      </c>
      <c r="AR37" s="2">
        <v>6.1762759101204399</v>
      </c>
      <c r="AS37" s="2">
        <v>14.1584557991201</v>
      </c>
      <c r="AT37" s="2">
        <v>9.5510316700725006</v>
      </c>
      <c r="AU37" s="2">
        <v>6.3146378705117296</v>
      </c>
      <c r="AV37" s="2">
        <v>7.5759258299585603</v>
      </c>
      <c r="AW37" s="2">
        <v>11.639686097111801</v>
      </c>
      <c r="AX37" s="2">
        <v>10.020183605703499</v>
      </c>
      <c r="AY37" s="2">
        <v>15.8421114924843</v>
      </c>
      <c r="AZ37" s="2">
        <v>22.5644955300126</v>
      </c>
      <c r="BA37" s="2">
        <v>3.4649632210607302</v>
      </c>
      <c r="BB37" s="2">
        <v>6.2176488930461904</v>
      </c>
      <c r="BC37" s="2">
        <v>6.7167684358853998</v>
      </c>
      <c r="BD37" s="2">
        <v>7.5429137323943598</v>
      </c>
      <c r="BE37" s="2">
        <v>6.9084503482844299</v>
      </c>
      <c r="BF37" s="2">
        <v>3.1790022823606301</v>
      </c>
      <c r="BG37" s="2">
        <v>3.7683678306209401</v>
      </c>
      <c r="BH37" s="2">
        <v>3.9588884659307202</v>
      </c>
      <c r="BI37" s="2">
        <v>7.7041376785060303</v>
      </c>
      <c r="BJ37" s="2">
        <v>2.13503773713198</v>
      </c>
      <c r="BK37" s="2">
        <v>3.5283935823180901</v>
      </c>
      <c r="BL37" s="2">
        <v>6.1539450839174297</v>
      </c>
      <c r="BM37" s="2">
        <v>7.0147807123818602</v>
      </c>
      <c r="BN37">
        <f t="shared" si="0"/>
        <v>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0340-DC9B-418E-AB4E-C60A5350051B}">
  <dimension ref="A1:HP37"/>
  <sheetViews>
    <sheetView topLeftCell="AE1" workbookViewId="0">
      <selection activeCell="H38" sqref="H38"/>
    </sheetView>
  </sheetViews>
  <sheetFormatPr defaultRowHeight="16.5" x14ac:dyDescent="0.3"/>
  <cols>
    <col min="1" max="1" width="15.75" customWidth="1"/>
    <col min="2" max="2" width="50.875" bestFit="1" customWidth="1"/>
  </cols>
  <sheetData>
    <row r="1" spans="1:36" x14ac:dyDescent="0.3">
      <c r="A1" t="s">
        <v>140</v>
      </c>
      <c r="B1" s="5" t="s">
        <v>277</v>
      </c>
      <c r="C1" s="5" t="s">
        <v>234</v>
      </c>
      <c r="D1" s="5" t="s">
        <v>235</v>
      </c>
      <c r="E1" s="5" t="s">
        <v>236</v>
      </c>
      <c r="F1" s="5" t="s">
        <v>237</v>
      </c>
      <c r="G1" s="5" t="s">
        <v>238</v>
      </c>
      <c r="H1" s="5" t="s">
        <v>239</v>
      </c>
      <c r="I1" s="5" t="s">
        <v>240</v>
      </c>
      <c r="J1" s="5" t="s">
        <v>241</v>
      </c>
      <c r="K1" s="5" t="s">
        <v>242</v>
      </c>
      <c r="L1" s="5" t="s">
        <v>243</v>
      </c>
      <c r="M1" s="5" t="s">
        <v>244</v>
      </c>
      <c r="N1" s="5" t="s">
        <v>245</v>
      </c>
      <c r="O1" s="5" t="s">
        <v>246</v>
      </c>
      <c r="P1" s="5" t="s">
        <v>247</v>
      </c>
      <c r="Q1" s="5" t="s">
        <v>248</v>
      </c>
      <c r="R1" s="5" t="s">
        <v>249</v>
      </c>
      <c r="S1" s="5" t="s">
        <v>250</v>
      </c>
      <c r="T1" s="5" t="s">
        <v>251</v>
      </c>
      <c r="U1" s="5" t="s">
        <v>252</v>
      </c>
      <c r="V1" s="5" t="s">
        <v>253</v>
      </c>
      <c r="W1" s="5" t="s">
        <v>254</v>
      </c>
      <c r="X1" s="5" t="s">
        <v>255</v>
      </c>
      <c r="Y1" s="5" t="s">
        <v>256</v>
      </c>
      <c r="Z1" s="5" t="s">
        <v>257</v>
      </c>
      <c r="AA1" s="5" t="s">
        <v>258</v>
      </c>
      <c r="AB1" s="5" t="s">
        <v>259</v>
      </c>
      <c r="AC1" s="5" t="s">
        <v>260</v>
      </c>
      <c r="AD1" s="5" t="s">
        <v>261</v>
      </c>
      <c r="AE1" s="5" t="s">
        <v>262</v>
      </c>
      <c r="AF1" s="5" t="s">
        <v>263</v>
      </c>
      <c r="AG1" s="5" t="s">
        <v>264</v>
      </c>
      <c r="AH1" s="5" t="s">
        <v>265</v>
      </c>
      <c r="AI1" s="5" t="s">
        <v>291</v>
      </c>
      <c r="AJ1" s="5" t="s">
        <v>291</v>
      </c>
    </row>
    <row r="2" spans="1:36" x14ac:dyDescent="0.3">
      <c r="A2" t="s">
        <v>158</v>
      </c>
      <c r="B2" s="5" t="s">
        <v>289</v>
      </c>
      <c r="C2" s="5">
        <v>0.29396642409719498</v>
      </c>
      <c r="D2" s="5">
        <v>0.68386940962027198</v>
      </c>
      <c r="E2" s="5">
        <v>0.77609436239390495</v>
      </c>
      <c r="F2" s="5">
        <v>0.73112671440949095</v>
      </c>
      <c r="G2" s="5">
        <v>0.73623721421430999</v>
      </c>
      <c r="H2" s="5">
        <v>0.74394034007758303</v>
      </c>
      <c r="I2" s="5">
        <v>0.73018131241369899</v>
      </c>
      <c r="J2" s="5">
        <v>0.71447330403945297</v>
      </c>
      <c r="K2" s="5">
        <v>0.69447301270914596</v>
      </c>
      <c r="L2" s="5">
        <v>0.672245111990598</v>
      </c>
      <c r="M2" s="5">
        <v>0.66417111069619605</v>
      </c>
      <c r="N2" s="5">
        <v>0.64241992325638597</v>
      </c>
      <c r="O2" s="5">
        <v>0.82584164049904096</v>
      </c>
      <c r="P2" s="5">
        <v>0.89485860323368405</v>
      </c>
      <c r="Q2" s="5">
        <v>1.03149512060945</v>
      </c>
      <c r="R2" s="5">
        <v>1.10332152332588</v>
      </c>
      <c r="S2" s="5">
        <v>1.21736665520604</v>
      </c>
      <c r="T2" s="5">
        <v>1.3624205435977399</v>
      </c>
      <c r="U2" s="5">
        <v>1.6465299152593</v>
      </c>
      <c r="V2" s="5">
        <v>1.8876286671374201</v>
      </c>
      <c r="W2" s="5">
        <v>2.2553242506937998</v>
      </c>
      <c r="X2" s="5">
        <v>2.7331278324127202</v>
      </c>
      <c r="Y2" s="5">
        <v>3.2181537151336701</v>
      </c>
      <c r="Z2" s="5">
        <v>3.9409668445587198</v>
      </c>
      <c r="AA2" s="5">
        <v>5.4519639015197798</v>
      </c>
      <c r="AB2" s="5">
        <v>6.8665480613708496</v>
      </c>
      <c r="AC2" s="5">
        <v>9.2949657440185494</v>
      </c>
      <c r="AD2" s="5">
        <v>10.2568216323853</v>
      </c>
      <c r="AE2" s="5">
        <v>14.228226208889801</v>
      </c>
      <c r="AF2" s="5">
        <v>21.0961029688732</v>
      </c>
      <c r="AG2" s="5">
        <v>29.160147066691199</v>
      </c>
      <c r="AH2" s="5">
        <v>43.135408852990103</v>
      </c>
      <c r="AI2">
        <f>AVERAGE(C2:AH2)</f>
        <v>5.3028255621351397</v>
      </c>
      <c r="AJ2">
        <f>AVERAGE(AI2:AI25)</f>
        <v>205.78836258703973</v>
      </c>
    </row>
    <row r="3" spans="1:36" x14ac:dyDescent="0.3">
      <c r="A3" t="s">
        <v>177</v>
      </c>
      <c r="B3" s="5" t="s">
        <v>289</v>
      </c>
      <c r="C3" s="5">
        <v>162.618508274145</v>
      </c>
      <c r="D3" s="5">
        <v>151.05774950834501</v>
      </c>
      <c r="E3" s="5">
        <v>148.027330545165</v>
      </c>
      <c r="F3" s="5">
        <v>142.514925889935</v>
      </c>
      <c r="G3" s="5">
        <v>159.96177000599801</v>
      </c>
      <c r="H3" s="5">
        <v>167.282739478075</v>
      </c>
      <c r="I3" s="5">
        <v>164.84775360613</v>
      </c>
      <c r="J3" s="5">
        <v>164.57512904007299</v>
      </c>
      <c r="K3" s="5">
        <v>175.665738355912</v>
      </c>
      <c r="L3" s="5">
        <v>203.34978682519099</v>
      </c>
      <c r="M3" s="5">
        <v>197.21478483688</v>
      </c>
      <c r="N3" s="5">
        <v>200.51015464007901</v>
      </c>
      <c r="O3" s="5">
        <v>203.46860017715301</v>
      </c>
      <c r="P3" s="5">
        <v>202.49315361680399</v>
      </c>
      <c r="Q3" s="5">
        <v>197.378272583631</v>
      </c>
      <c r="R3" s="5">
        <v>198.53335030664601</v>
      </c>
      <c r="S3" s="5">
        <v>191.31425792107601</v>
      </c>
      <c r="T3" s="5">
        <v>190.92273950501101</v>
      </c>
      <c r="U3" s="5">
        <v>204.488920981918</v>
      </c>
      <c r="V3" s="5">
        <v>208.07425018161101</v>
      </c>
      <c r="W3" s="5">
        <v>213.374348459434</v>
      </c>
      <c r="X3" s="5">
        <v>223.11581420898401</v>
      </c>
      <c r="Y3" s="5">
        <v>238.97865295410199</v>
      </c>
      <c r="Z3" s="5">
        <v>231.07925415039099</v>
      </c>
      <c r="AA3" s="5">
        <v>231.325927734375</v>
      </c>
      <c r="AB3" s="5">
        <v>225.41592407226599</v>
      </c>
      <c r="AC3" s="5">
        <v>215.19668579101599</v>
      </c>
      <c r="AD3" s="5">
        <v>208.75720214843801</v>
      </c>
      <c r="AE3" s="5">
        <v>206.07600712131401</v>
      </c>
      <c r="AF3" s="5">
        <v>205.72855127384301</v>
      </c>
      <c r="AG3" s="5">
        <v>217.17268733624999</v>
      </c>
      <c r="AH3" s="5">
        <v>206.80569210269101</v>
      </c>
      <c r="AI3">
        <f t="shared" ref="AI3:AI37" si="0">AVERAGE(C3:AH3)</f>
        <v>195.54145823852755</v>
      </c>
      <c r="AJ3">
        <f>AVERAGE(AI27:AI37)</f>
        <v>39.433896962901287</v>
      </c>
    </row>
    <row r="4" spans="1:36" x14ac:dyDescent="0.3">
      <c r="A4" t="s">
        <v>162</v>
      </c>
      <c r="B4" s="5" t="s">
        <v>289</v>
      </c>
      <c r="C4" s="5">
        <v>71.226663588029197</v>
      </c>
      <c r="D4" s="5">
        <v>71.716780690968704</v>
      </c>
      <c r="E4" s="5">
        <v>73.906487004336896</v>
      </c>
      <c r="F4" s="5">
        <v>77.785034944352702</v>
      </c>
      <c r="G4" s="5">
        <v>81.214478825389605</v>
      </c>
      <c r="H4" s="5">
        <v>92.355606850916601</v>
      </c>
      <c r="I4" s="5">
        <v>103.803261238464</v>
      </c>
      <c r="J4" s="5">
        <v>135.10345671534699</v>
      </c>
      <c r="K4" s="5">
        <v>148.89766122256501</v>
      </c>
      <c r="L4" s="5">
        <v>168.78544652634</v>
      </c>
      <c r="M4" s="5">
        <v>186.79741873466901</v>
      </c>
      <c r="N4" s="5">
        <v>207.73905072194799</v>
      </c>
      <c r="O4" s="5">
        <v>206.65355386220699</v>
      </c>
      <c r="P4" s="5">
        <v>226.86251100481601</v>
      </c>
      <c r="Q4" s="5">
        <v>249.97584644108599</v>
      </c>
      <c r="R4" s="5">
        <v>288.04275517961401</v>
      </c>
      <c r="S4" s="5">
        <v>287.37237784946001</v>
      </c>
      <c r="T4" s="5">
        <v>302.96018287996799</v>
      </c>
      <c r="U4" s="5">
        <v>369.24258273002198</v>
      </c>
      <c r="V4" s="5">
        <v>405.26335233739098</v>
      </c>
      <c r="W4" s="5">
        <v>434.735591083906</v>
      </c>
      <c r="X4" s="5">
        <v>461.50912475585898</v>
      </c>
      <c r="Y4" s="5">
        <v>527.052978515625</v>
      </c>
      <c r="Z4" s="5">
        <v>539.31109619140602</v>
      </c>
      <c r="AA4" s="5">
        <v>547.099609375</v>
      </c>
      <c r="AB4" s="5">
        <v>570.65911865234398</v>
      </c>
      <c r="AC4" s="5">
        <v>585.89318847656295</v>
      </c>
      <c r="AD4" s="5">
        <v>654.89587402343795</v>
      </c>
      <c r="AE4" s="5">
        <v>621.38085770288706</v>
      </c>
      <c r="AF4" s="5">
        <v>616.79659953273995</v>
      </c>
      <c r="AG4" s="5">
        <v>676.45706804797203</v>
      </c>
      <c r="AH4" s="5">
        <v>710.133320666739</v>
      </c>
      <c r="AI4">
        <f t="shared" si="0"/>
        <v>334.4259042616365</v>
      </c>
    </row>
    <row r="5" spans="1:36" x14ac:dyDescent="0.3">
      <c r="A5" t="s">
        <v>155</v>
      </c>
      <c r="B5" s="5" t="s">
        <v>289</v>
      </c>
      <c r="C5" s="5">
        <v>118.515832276249</v>
      </c>
      <c r="D5" s="5">
        <v>118.162443080419</v>
      </c>
      <c r="E5" s="5">
        <v>100.618733064389</v>
      </c>
      <c r="F5" s="5">
        <v>96.996840933687395</v>
      </c>
      <c r="G5" s="5">
        <v>136.32300637873601</v>
      </c>
      <c r="H5" s="5">
        <v>145.31742880239199</v>
      </c>
      <c r="I5" s="5">
        <v>159.05629132940501</v>
      </c>
      <c r="J5" s="5">
        <v>162.274733283605</v>
      </c>
      <c r="K5" s="5">
        <v>171.299288262483</v>
      </c>
      <c r="L5" s="5">
        <v>156.12683176094799</v>
      </c>
      <c r="M5" s="5">
        <v>160.74390666222601</v>
      </c>
      <c r="N5" s="5">
        <v>178.89243146865101</v>
      </c>
      <c r="O5" s="5">
        <v>179.50769232246401</v>
      </c>
      <c r="P5" s="5">
        <v>176.172571161105</v>
      </c>
      <c r="Q5" s="5">
        <v>188.26778551125</v>
      </c>
      <c r="R5" s="5">
        <v>224.530801000775</v>
      </c>
      <c r="S5" s="5">
        <v>239.55718148249599</v>
      </c>
      <c r="T5" s="5">
        <v>240.95532057858799</v>
      </c>
      <c r="U5" s="5">
        <v>256.86854548692997</v>
      </c>
      <c r="V5" s="5">
        <v>230.835560444386</v>
      </c>
      <c r="W5" s="5">
        <v>242.67229602934501</v>
      </c>
      <c r="X5" s="5">
        <v>258.13131713867199</v>
      </c>
      <c r="Y5" s="5">
        <v>285.353515625</v>
      </c>
      <c r="Z5" s="5">
        <v>308.41970825195301</v>
      </c>
      <c r="AA5" s="5">
        <v>300.38610839843801</v>
      </c>
      <c r="AB5" s="5">
        <v>252.0751953125</v>
      </c>
      <c r="AC5" s="5">
        <v>246.88441467285199</v>
      </c>
      <c r="AD5" s="5">
        <v>243.65457153320301</v>
      </c>
      <c r="AE5" s="5">
        <v>249.90280912428599</v>
      </c>
      <c r="AF5" s="5">
        <v>252.52319703438701</v>
      </c>
      <c r="AG5" s="5">
        <v>235.90510804336799</v>
      </c>
      <c r="AH5" s="5">
        <v>242.800970212301</v>
      </c>
      <c r="AI5">
        <f t="shared" si="0"/>
        <v>204.99163864585904</v>
      </c>
    </row>
    <row r="6" spans="1:36" x14ac:dyDescent="0.3">
      <c r="A6" t="s">
        <v>77</v>
      </c>
      <c r="B6" s="5" t="s">
        <v>289</v>
      </c>
      <c r="C6" s="5">
        <v>7.3360600368400497E-10</v>
      </c>
      <c r="D6" s="5">
        <v>1.7303451699299E-8</v>
      </c>
      <c r="E6" s="5">
        <v>6.69155298073265E-7</v>
      </c>
      <c r="F6" s="5">
        <v>1.1489022951847601E-5</v>
      </c>
      <c r="G6" s="5">
        <v>3.0220901902991899E-3</v>
      </c>
      <c r="H6" s="5">
        <v>1.6765779470358001E-2</v>
      </c>
      <c r="I6" s="5">
        <v>0.121537792436341</v>
      </c>
      <c r="J6" s="5">
        <v>0.34964229951814502</v>
      </c>
      <c r="K6" s="5">
        <v>0.43888002879661597</v>
      </c>
      <c r="L6" s="5">
        <v>2.3452517564186799</v>
      </c>
      <c r="M6" s="5">
        <v>62.609795217239501</v>
      </c>
      <c r="N6" s="5">
        <v>105.964990142109</v>
      </c>
      <c r="O6" s="5">
        <v>137.434553451504</v>
      </c>
      <c r="P6" s="5">
        <v>152.85527149682301</v>
      </c>
      <c r="Q6" s="5">
        <v>158.33485638880401</v>
      </c>
      <c r="R6" s="5">
        <v>199.376658884421</v>
      </c>
      <c r="S6" s="5">
        <v>219.181035425082</v>
      </c>
      <c r="T6" s="5">
        <v>256.675518180815</v>
      </c>
      <c r="U6" s="5">
        <v>303.38623109213103</v>
      </c>
      <c r="V6" s="5">
        <v>399.902696223634</v>
      </c>
      <c r="W6" s="5">
        <v>477.29171903536297</v>
      </c>
      <c r="X6" s="5">
        <v>532.06341552734398</v>
      </c>
      <c r="Y6" s="5">
        <v>583.254638671875</v>
      </c>
      <c r="Z6" s="5">
        <v>558.90661621093795</v>
      </c>
      <c r="AA6" s="5">
        <v>530.01763916015602</v>
      </c>
      <c r="AB6" s="5">
        <v>508.59552001953102</v>
      </c>
      <c r="AC6" s="5">
        <v>494.126708984375</v>
      </c>
      <c r="AD6" s="5">
        <v>645.39056396484398</v>
      </c>
      <c r="AE6" s="5">
        <v>825.72599769413398</v>
      </c>
      <c r="AF6" s="5">
        <v>859.04010884543197</v>
      </c>
      <c r="AG6" s="5">
        <v>881.92669808014102</v>
      </c>
      <c r="AH6" s="5">
        <v>953.43509751145098</v>
      </c>
      <c r="AI6">
        <f t="shared" si="0"/>
        <v>307.7741075665997</v>
      </c>
    </row>
    <row r="7" spans="1:36" x14ac:dyDescent="0.3">
      <c r="A7" t="s">
        <v>106</v>
      </c>
      <c r="B7" s="5" t="s">
        <v>289</v>
      </c>
      <c r="C7" s="5">
        <v>0.46007865742191201</v>
      </c>
      <c r="D7" s="5">
        <v>0.51679095085440596</v>
      </c>
      <c r="E7" s="5">
        <v>0.59799828026110702</v>
      </c>
      <c r="F7" s="5">
        <v>0.63339067560514395</v>
      </c>
      <c r="G7" s="5">
        <v>0.67254338925512502</v>
      </c>
      <c r="H7" s="5">
        <v>0.733824035571644</v>
      </c>
      <c r="I7" s="5">
        <v>0.77184949145592496</v>
      </c>
      <c r="J7" s="5">
        <v>0.83370285547635603</v>
      </c>
      <c r="K7" s="5">
        <v>0.84402586344371</v>
      </c>
      <c r="L7" s="5">
        <v>0.83994929557735398</v>
      </c>
      <c r="M7" s="5">
        <v>0.85373846245776697</v>
      </c>
      <c r="N7" s="5">
        <v>0.85052188162021303</v>
      </c>
      <c r="O7" s="5">
        <v>0.86398041823754501</v>
      </c>
      <c r="P7" s="5">
        <v>0.90468184119010997</v>
      </c>
      <c r="Q7" s="5">
        <v>0.98384691706513805</v>
      </c>
      <c r="R7" s="5">
        <v>1.0131985411128499</v>
      </c>
      <c r="S7" s="5">
        <v>1.0552103379910001</v>
      </c>
      <c r="T7" s="5">
        <v>1.1568575053076999</v>
      </c>
      <c r="U7" s="5">
        <v>1.27361316857619</v>
      </c>
      <c r="V7" s="5">
        <v>1.40705512146412</v>
      </c>
      <c r="W7" s="5">
        <v>1.5308664530084399</v>
      </c>
      <c r="X7" s="5">
        <v>1.6746172904968299</v>
      </c>
      <c r="Y7" s="5">
        <v>1.7469180822372401</v>
      </c>
      <c r="Z7" s="5">
        <v>1.87536120414734</v>
      </c>
      <c r="AA7" s="5">
        <v>2.1618614196777299</v>
      </c>
      <c r="AB7" s="5">
        <v>2.2963895797729501</v>
      </c>
      <c r="AC7" s="5">
        <v>2.56308174133301</v>
      </c>
      <c r="AD7" s="5">
        <v>3.2666029930114702</v>
      </c>
      <c r="AE7" s="5">
        <v>3.8739633243744001</v>
      </c>
      <c r="AF7" s="5">
        <v>4.3243463422581403</v>
      </c>
      <c r="AG7" s="5">
        <v>4.5386717265737904</v>
      </c>
      <c r="AH7" s="5">
        <v>4.5673597970513997</v>
      </c>
      <c r="AI7">
        <f t="shared" si="0"/>
        <v>1.6152155513715016</v>
      </c>
    </row>
    <row r="8" spans="1:36" x14ac:dyDescent="0.3">
      <c r="A8" t="s">
        <v>173</v>
      </c>
      <c r="B8" s="5" t="s">
        <v>289</v>
      </c>
      <c r="C8" s="5">
        <v>1.68580984573901E-2</v>
      </c>
      <c r="D8" s="5">
        <v>1.9574720168615899E-2</v>
      </c>
      <c r="E8" s="5">
        <v>2.1272535677443399E-2</v>
      </c>
      <c r="F8" s="5">
        <v>2.7379121843723299E-2</v>
      </c>
      <c r="G8" s="5">
        <v>3.4883252229607503E-2</v>
      </c>
      <c r="H8" s="5">
        <v>4.88740237089084E-2</v>
      </c>
      <c r="I8" s="5">
        <v>6.7115468903886505E-2</v>
      </c>
      <c r="J8" s="5">
        <v>7.8815785240310701E-2</v>
      </c>
      <c r="K8" s="5">
        <v>9.1225889409799504E-2</v>
      </c>
      <c r="L8" s="5">
        <v>0.10252637374284999</v>
      </c>
      <c r="M8" s="5">
        <v>0.12755461150320499</v>
      </c>
      <c r="N8" s="5">
        <v>0.16817754482729</v>
      </c>
      <c r="O8" s="5">
        <v>0.20338348492609801</v>
      </c>
      <c r="P8" s="5">
        <v>0.25669733184119298</v>
      </c>
      <c r="Q8" s="5">
        <v>0.28586013445748099</v>
      </c>
      <c r="R8" s="5">
        <v>0.31864334529858601</v>
      </c>
      <c r="S8" s="5">
        <v>0.34863610677405799</v>
      </c>
      <c r="T8" s="5">
        <v>0.40269666771317603</v>
      </c>
      <c r="U8" s="5">
        <v>0.47181214191092202</v>
      </c>
      <c r="V8" s="5">
        <v>0.54225331659523901</v>
      </c>
      <c r="W8" s="5">
        <v>0.62473572889546902</v>
      </c>
      <c r="X8" s="5">
        <v>0.69718116521835305</v>
      </c>
      <c r="Y8" s="5">
        <v>0.76606106758117698</v>
      </c>
      <c r="Z8" s="5">
        <v>0.88355493545532204</v>
      </c>
      <c r="AA8" s="5">
        <v>1.04678118228912</v>
      </c>
      <c r="AB8" s="5">
        <v>1.26583588123322</v>
      </c>
      <c r="AC8" s="5">
        <v>1.5442366600036601</v>
      </c>
      <c r="AD8" s="5">
        <v>1.76394963264465</v>
      </c>
      <c r="AE8" s="5">
        <v>1.9048648663226799</v>
      </c>
      <c r="AF8" s="5">
        <v>2.0301050421214901</v>
      </c>
      <c r="AG8" s="5">
        <v>2.1937956400631502</v>
      </c>
      <c r="AH8" s="5">
        <v>2.3419056932096902</v>
      </c>
      <c r="AI8">
        <f t="shared" si="0"/>
        <v>0.64678898282086761</v>
      </c>
    </row>
    <row r="9" spans="1:36" x14ac:dyDescent="0.3">
      <c r="A9" t="s">
        <v>159</v>
      </c>
      <c r="B9" s="5" t="s">
        <v>289</v>
      </c>
      <c r="C9" s="5">
        <v>1.7675528315601901</v>
      </c>
      <c r="D9" s="5">
        <v>1.9595302347343599</v>
      </c>
      <c r="E9" s="5">
        <v>2.31644242288499</v>
      </c>
      <c r="F9" s="5">
        <v>2.67772891872352</v>
      </c>
      <c r="G9" s="5">
        <v>4.1084790999489504</v>
      </c>
      <c r="H9" s="5">
        <v>4.6664796772508401</v>
      </c>
      <c r="I9" s="5">
        <v>5.0397588586163602</v>
      </c>
      <c r="J9" s="5">
        <v>5.5848614406897203</v>
      </c>
      <c r="K9" s="5">
        <v>6.3045735365908397</v>
      </c>
      <c r="L9" s="5">
        <v>6.6541016993741602</v>
      </c>
      <c r="M9" s="5">
        <v>7.22608215551901</v>
      </c>
      <c r="N9" s="5">
        <v>8.0031110764230196</v>
      </c>
      <c r="O9" s="5">
        <v>8.4790024925344802</v>
      </c>
      <c r="P9" s="5">
        <v>9.5638914563720103</v>
      </c>
      <c r="Q9" s="5">
        <v>11.579333425199501</v>
      </c>
      <c r="R9" s="5">
        <v>12.7340783862004</v>
      </c>
      <c r="S9" s="5">
        <v>13.505694700298401</v>
      </c>
      <c r="T9" s="5">
        <v>14.3540971799976</v>
      </c>
      <c r="U9" s="5">
        <v>15.456021830128799</v>
      </c>
      <c r="V9" s="5">
        <v>17.053859119836901</v>
      </c>
      <c r="W9" s="5">
        <v>18.097299527334499</v>
      </c>
      <c r="X9" s="5">
        <v>18.4949626922607</v>
      </c>
      <c r="Y9" s="5">
        <v>20.128587722778299</v>
      </c>
      <c r="Z9" s="5">
        <v>20.9299430847168</v>
      </c>
      <c r="AA9" s="5">
        <v>21.5955810546875</v>
      </c>
      <c r="AB9" s="5">
        <v>23.232265472412099</v>
      </c>
      <c r="AC9" s="5">
        <v>25.260469436645501</v>
      </c>
      <c r="AD9" s="5">
        <v>28.498395919799801</v>
      </c>
      <c r="AE9" s="5">
        <v>29.859382020700501</v>
      </c>
      <c r="AF9" s="5">
        <v>34.483082290194901</v>
      </c>
      <c r="AG9" s="5">
        <v>41.084735761969199</v>
      </c>
      <c r="AH9" s="5">
        <v>47.075177642080099</v>
      </c>
      <c r="AI9">
        <f t="shared" si="0"/>
        <v>15.242955099014498</v>
      </c>
    </row>
    <row r="10" spans="1:36" x14ac:dyDescent="0.3">
      <c r="A10" t="s">
        <v>17</v>
      </c>
      <c r="B10" s="5" t="s">
        <v>289</v>
      </c>
      <c r="C10" s="5">
        <v>1.9700918547884301</v>
      </c>
      <c r="D10" s="5">
        <v>2.40652149799888</v>
      </c>
      <c r="E10" s="5">
        <v>2.4393506681363299</v>
      </c>
      <c r="F10" s="5">
        <v>2.6428065354788299</v>
      </c>
      <c r="G10" s="5">
        <v>3.13970377546045</v>
      </c>
      <c r="H10" s="5">
        <v>3.8044760593364502</v>
      </c>
      <c r="I10" s="5">
        <v>4.41579459260943</v>
      </c>
      <c r="J10" s="5">
        <v>5.0516042735223596</v>
      </c>
      <c r="K10" s="5">
        <v>5.5098535153774897</v>
      </c>
      <c r="L10" s="5">
        <v>5.8448967912203296</v>
      </c>
      <c r="M10" s="5">
        <v>6.26736890016487</v>
      </c>
      <c r="N10" s="5">
        <v>6.6247915025754303</v>
      </c>
      <c r="O10" s="5">
        <v>6.8578894625136604</v>
      </c>
      <c r="P10" s="5">
        <v>7.1125135978319198</v>
      </c>
      <c r="Q10" s="5">
        <v>7.3734776009480703</v>
      </c>
      <c r="R10" s="5">
        <v>7.6696969372994896</v>
      </c>
      <c r="S10" s="5">
        <v>7.8380729734399797</v>
      </c>
      <c r="T10" s="5">
        <v>8.1374678300121506</v>
      </c>
      <c r="U10" s="5">
        <v>8.6063542645697595</v>
      </c>
      <c r="V10" s="5">
        <v>9.2060549465030501</v>
      </c>
      <c r="W10" s="5">
        <v>9.5220982818495692</v>
      </c>
      <c r="X10" s="5">
        <v>10.056561470031699</v>
      </c>
      <c r="Y10" s="5">
        <v>10.370379447936999</v>
      </c>
      <c r="Z10" s="5">
        <v>10.331550598144499</v>
      </c>
      <c r="AA10" s="5">
        <v>10.398200988769499</v>
      </c>
      <c r="AB10" s="5">
        <v>10.474433898925801</v>
      </c>
      <c r="AC10" s="5">
        <v>10.392535209655801</v>
      </c>
      <c r="AD10" s="5">
        <v>10.361558914184601</v>
      </c>
      <c r="AE10" s="5">
        <v>10.316850265394599</v>
      </c>
      <c r="AF10" s="5">
        <v>10.5538176565098</v>
      </c>
      <c r="AG10" s="5">
        <v>10.9113933704194</v>
      </c>
      <c r="AH10" s="5">
        <v>10.874261329122801</v>
      </c>
      <c r="AI10">
        <f t="shared" si="0"/>
        <v>7.4213259065853885</v>
      </c>
    </row>
    <row r="11" spans="1:36" x14ac:dyDescent="0.3">
      <c r="A11" t="s">
        <v>165</v>
      </c>
      <c r="B11" s="5" t="s">
        <v>289</v>
      </c>
      <c r="C11" s="5">
        <v>1.1160026726382799</v>
      </c>
      <c r="D11" s="5">
        <v>1.2719409395582899</v>
      </c>
      <c r="E11" s="5">
        <v>1.4169457398391301</v>
      </c>
      <c r="F11" s="5">
        <v>1.5405164235248301</v>
      </c>
      <c r="G11" s="5">
        <v>1.6254524392546701</v>
      </c>
      <c r="H11" s="5">
        <v>1.7961160795550899</v>
      </c>
      <c r="I11" s="5">
        <v>1.8696864061071801</v>
      </c>
      <c r="J11" s="5">
        <v>2.00375886980046</v>
      </c>
      <c r="K11" s="5">
        <v>2.1780617075939999</v>
      </c>
      <c r="L11" s="5">
        <v>2.3224368642489002</v>
      </c>
      <c r="M11" s="5">
        <v>2.4140636908338902</v>
      </c>
      <c r="N11" s="5">
        <v>2.6317387151656599</v>
      </c>
      <c r="O11" s="5">
        <v>2.9595032721983898</v>
      </c>
      <c r="P11" s="5">
        <v>2.9730048249148702</v>
      </c>
      <c r="Q11" s="5">
        <v>3.1732421893758498</v>
      </c>
      <c r="R11" s="5">
        <v>3.2589920823413898</v>
      </c>
      <c r="S11" s="5">
        <v>3.45580475095392</v>
      </c>
      <c r="T11" s="5">
        <v>3.1398137284093002</v>
      </c>
      <c r="U11" s="5">
        <v>3.59592726147249</v>
      </c>
      <c r="V11" s="5">
        <v>3.6569253914300899</v>
      </c>
      <c r="W11" s="5">
        <v>3.8065689783971299</v>
      </c>
      <c r="X11" s="5">
        <v>4.0807523727417001</v>
      </c>
      <c r="Y11" s="5">
        <v>4.3733577728271502</v>
      </c>
      <c r="Z11" s="5">
        <v>4.3930802345275897</v>
      </c>
      <c r="AA11" s="5">
        <v>4.6232328414917001</v>
      </c>
      <c r="AB11" s="5">
        <v>4.75158739089966</v>
      </c>
      <c r="AC11" s="5">
        <v>5.0115408897399902</v>
      </c>
      <c r="AD11" s="5">
        <v>5.5058526992797896</v>
      </c>
      <c r="AE11" s="5">
        <v>5.8948416893179401</v>
      </c>
      <c r="AF11" s="5">
        <v>6.0199822573022903</v>
      </c>
      <c r="AG11" s="5">
        <v>6.7303145259356203</v>
      </c>
      <c r="AH11" s="5">
        <v>6.4270221056442196</v>
      </c>
      <c r="AI11">
        <f t="shared" si="0"/>
        <v>3.438064618978796</v>
      </c>
    </row>
    <row r="12" spans="1:36" x14ac:dyDescent="0.3">
      <c r="A12" t="s">
        <v>94</v>
      </c>
      <c r="B12" s="5" t="s">
        <v>289</v>
      </c>
      <c r="C12" s="5">
        <v>83.595135586866107</v>
      </c>
      <c r="D12" s="5">
        <v>87.766267174002394</v>
      </c>
      <c r="E12" s="5">
        <v>98.311009824655699</v>
      </c>
      <c r="F12" s="5">
        <v>105.628444785996</v>
      </c>
      <c r="G12" s="5">
        <v>143.74564725920499</v>
      </c>
      <c r="H12" s="5">
        <v>209.832945533485</v>
      </c>
      <c r="I12" s="5">
        <v>246.77920073469701</v>
      </c>
      <c r="J12" s="5">
        <v>253.49314173587601</v>
      </c>
      <c r="K12" s="5">
        <v>266.23838745821803</v>
      </c>
      <c r="L12" s="5">
        <v>281.41288316287603</v>
      </c>
      <c r="M12" s="5">
        <v>307.01771436878403</v>
      </c>
      <c r="N12" s="5">
        <v>324.02403044172002</v>
      </c>
      <c r="O12" s="5">
        <v>371.69030771351203</v>
      </c>
      <c r="P12" s="5">
        <v>358.28556557033602</v>
      </c>
      <c r="Q12" s="5">
        <v>397.613617082703</v>
      </c>
      <c r="R12" s="5">
        <v>456.32125282608598</v>
      </c>
      <c r="S12" s="5">
        <v>490.31797540935497</v>
      </c>
      <c r="T12" s="5">
        <v>526.53205489581501</v>
      </c>
      <c r="U12" s="5">
        <v>555.29955233353905</v>
      </c>
      <c r="V12" s="5">
        <v>589.99553738976499</v>
      </c>
      <c r="W12" s="5">
        <v>642.56221457549498</v>
      </c>
      <c r="X12" s="5">
        <v>694.86267089843795</v>
      </c>
      <c r="Y12" s="5">
        <v>742.898193359375</v>
      </c>
      <c r="Z12" s="5">
        <v>777.65881347656295</v>
      </c>
      <c r="AA12" s="5">
        <v>823.95611572265602</v>
      </c>
      <c r="AB12" s="5">
        <v>886.09130859375</v>
      </c>
      <c r="AC12" s="5">
        <v>941.01086425781295</v>
      </c>
      <c r="AD12" s="5">
        <v>1013.43463134766</v>
      </c>
      <c r="AE12" s="5">
        <v>1060.5189347406199</v>
      </c>
      <c r="AF12" s="5">
        <v>1128.76595546158</v>
      </c>
      <c r="AG12" s="5">
        <v>1171.72014196186</v>
      </c>
      <c r="AH12" s="5">
        <v>1205.85563142715</v>
      </c>
      <c r="AI12">
        <f t="shared" si="0"/>
        <v>538.85112959720163</v>
      </c>
    </row>
    <row r="13" spans="1:36" x14ac:dyDescent="0.3">
      <c r="A13" t="s">
        <v>164</v>
      </c>
      <c r="B13" s="5" t="s">
        <v>289</v>
      </c>
      <c r="C13" s="5">
        <v>2.8081405166239302</v>
      </c>
      <c r="D13" s="5">
        <v>3.0072139804738498</v>
      </c>
      <c r="E13" s="5">
        <v>3.10903437734527</v>
      </c>
      <c r="F13" s="5">
        <v>3.3988458705073001</v>
      </c>
      <c r="G13" s="5">
        <v>3.6969213590980599</v>
      </c>
      <c r="H13" s="5">
        <v>3.7238984564083002</v>
      </c>
      <c r="I13" s="5">
        <v>3.72485275793079</v>
      </c>
      <c r="J13" s="5">
        <v>4.1039360285273601</v>
      </c>
      <c r="K13" s="5">
        <v>4.8070732215679302</v>
      </c>
      <c r="L13" s="5">
        <v>4.9665969492731401</v>
      </c>
      <c r="M13" s="5">
        <v>5.1650382594604496</v>
      </c>
      <c r="N13" s="5">
        <v>5.3455526036481098</v>
      </c>
      <c r="O13" s="5">
        <v>5.6169533117617299</v>
      </c>
      <c r="P13" s="5">
        <v>5.7553137743875</v>
      </c>
      <c r="Q13" s="5">
        <v>6.2178900083014801</v>
      </c>
      <c r="R13" s="5">
        <v>6.9081577091063497</v>
      </c>
      <c r="S13" s="5">
        <v>7.64567685418303</v>
      </c>
      <c r="T13" s="5">
        <v>8.1067183703808503</v>
      </c>
      <c r="U13" s="5">
        <v>8.8065561733992102</v>
      </c>
      <c r="V13" s="5">
        <v>8.7190617244465507</v>
      </c>
      <c r="W13" s="5">
        <v>10.5405015325407</v>
      </c>
      <c r="X13" s="5">
        <v>11.9681709289551</v>
      </c>
      <c r="Y13" s="5">
        <v>12.154086303710899</v>
      </c>
      <c r="Z13" s="5">
        <v>12.041706085205099</v>
      </c>
      <c r="AA13" s="5">
        <v>11.820645904540999</v>
      </c>
      <c r="AB13" s="5">
        <v>11.7810821533203</v>
      </c>
      <c r="AC13" s="5">
        <v>11.521932983398401</v>
      </c>
      <c r="AD13" s="5">
        <v>11.1257583618164</v>
      </c>
      <c r="AE13" s="5">
        <v>11.203336762020101</v>
      </c>
      <c r="AF13" s="5">
        <v>11.484465088373</v>
      </c>
      <c r="AG13" s="5">
        <v>11.747351408140901</v>
      </c>
      <c r="AH13" s="5">
        <v>11.299008622295901</v>
      </c>
      <c r="AI13">
        <f t="shared" si="0"/>
        <v>7.6350462012859062</v>
      </c>
    </row>
    <row r="14" spans="1:36" x14ac:dyDescent="0.3">
      <c r="A14" t="s">
        <v>72</v>
      </c>
      <c r="B14" s="5" t="s">
        <v>289</v>
      </c>
      <c r="C14" s="5">
        <v>156.16131832784501</v>
      </c>
      <c r="D14" s="5">
        <v>147.06414025061301</v>
      </c>
      <c r="E14" s="5">
        <v>136.30762752663301</v>
      </c>
      <c r="F14" s="5">
        <v>128.00010251831699</v>
      </c>
      <c r="G14" s="5">
        <v>153.16381923562301</v>
      </c>
      <c r="H14" s="5">
        <v>156.39304949826499</v>
      </c>
      <c r="I14" s="5">
        <v>164.28353151981099</v>
      </c>
      <c r="J14" s="5">
        <v>172.79006649668801</v>
      </c>
      <c r="K14" s="5">
        <v>181.25247127677099</v>
      </c>
      <c r="L14" s="5">
        <v>179.41243267082299</v>
      </c>
      <c r="M14" s="5">
        <v>181.013909714405</v>
      </c>
      <c r="N14" s="5">
        <v>185.899052736193</v>
      </c>
      <c r="O14" s="5">
        <v>187.75472138156499</v>
      </c>
      <c r="P14" s="5">
        <v>183.773878675812</v>
      </c>
      <c r="Q14" s="5">
        <v>179.66211284465001</v>
      </c>
      <c r="R14" s="5">
        <v>189.15434998727599</v>
      </c>
      <c r="S14" s="5">
        <v>186.23794650683399</v>
      </c>
      <c r="T14" s="5">
        <v>194.097347216793</v>
      </c>
      <c r="U14" s="5">
        <v>209.73511322439899</v>
      </c>
      <c r="V14" s="5">
        <v>217.13142615322499</v>
      </c>
      <c r="W14" s="5">
        <v>222.008753996628</v>
      </c>
      <c r="X14" s="5">
        <v>226.12777709960901</v>
      </c>
      <c r="Y14" s="5">
        <v>233.42677307128901</v>
      </c>
      <c r="Z14" s="5">
        <v>242.08447265625</v>
      </c>
      <c r="AA14" s="5">
        <v>243.99969482421901</v>
      </c>
      <c r="AB14" s="5">
        <v>249.92111206054699</v>
      </c>
      <c r="AC14" s="5">
        <v>257.01895141601602</v>
      </c>
      <c r="AD14" s="5">
        <v>258.46008300781301</v>
      </c>
      <c r="AE14" s="5">
        <v>257.92184516071899</v>
      </c>
      <c r="AF14" s="5">
        <v>254.420346862489</v>
      </c>
      <c r="AG14" s="5">
        <v>253.65209926656101</v>
      </c>
      <c r="AH14" s="5">
        <v>251.87096145880699</v>
      </c>
      <c r="AI14">
        <f t="shared" si="0"/>
        <v>201.25629027010896</v>
      </c>
    </row>
    <row r="15" spans="1:36" x14ac:dyDescent="0.3">
      <c r="A15" t="s">
        <v>21</v>
      </c>
      <c r="B15" s="5" t="s">
        <v>289</v>
      </c>
      <c r="C15" s="5">
        <v>0.51669111231054798</v>
      </c>
      <c r="D15" s="5">
        <v>0.50225237058384897</v>
      </c>
      <c r="E15" s="5">
        <v>0.51591443381712299</v>
      </c>
      <c r="F15" s="5">
        <v>0.52188326260446205</v>
      </c>
      <c r="G15" s="5">
        <v>0.52977431321873503</v>
      </c>
      <c r="H15" s="5">
        <v>0.52131534253552803</v>
      </c>
      <c r="I15" s="5">
        <v>0.507117393493698</v>
      </c>
      <c r="J15" s="5">
        <v>0.50654114151658203</v>
      </c>
      <c r="K15" s="5">
        <v>0.50589991576639204</v>
      </c>
      <c r="L15" s="5">
        <v>0.50307209447866796</v>
      </c>
      <c r="M15" s="5">
        <v>0.48578709981027202</v>
      </c>
      <c r="N15" s="5">
        <v>0.47996856971877599</v>
      </c>
      <c r="O15" s="5">
        <v>0.48050168641621699</v>
      </c>
      <c r="P15" s="5">
        <v>0.47653305739742902</v>
      </c>
      <c r="Q15" s="5">
        <v>0.47319448312884299</v>
      </c>
      <c r="R15" s="5">
        <v>0.46682852190714802</v>
      </c>
      <c r="S15" s="5">
        <v>0.461776476783475</v>
      </c>
      <c r="T15" s="5">
        <v>0.47131938282171698</v>
      </c>
      <c r="U15" s="5">
        <v>0.497260798378869</v>
      </c>
      <c r="V15" s="5">
        <v>0.52606649719056298</v>
      </c>
      <c r="W15" s="5">
        <v>0.53328347297558198</v>
      </c>
      <c r="X15" s="5">
        <v>0.55296015739440896</v>
      </c>
      <c r="Y15" s="5">
        <v>0.57401180267333995</v>
      </c>
      <c r="Z15" s="5">
        <v>0.57132041454315197</v>
      </c>
      <c r="AA15" s="5">
        <v>0.55884391069412198</v>
      </c>
      <c r="AB15" s="5">
        <v>0.53833818435668901</v>
      </c>
      <c r="AC15" s="5">
        <v>0.51544106006622303</v>
      </c>
      <c r="AD15" s="5">
        <v>0.49747046828269997</v>
      </c>
      <c r="AE15" s="5">
        <v>0.48913486591374</v>
      </c>
      <c r="AF15" s="5">
        <v>0.48140400235665098</v>
      </c>
      <c r="AG15" s="5">
        <v>0.46712826254440398</v>
      </c>
      <c r="AH15" s="5">
        <v>0.45821883880965197</v>
      </c>
      <c r="AI15">
        <f t="shared" si="0"/>
        <v>0.50585166857779873</v>
      </c>
    </row>
    <row r="16" spans="1:36" x14ac:dyDescent="0.3">
      <c r="A16" t="s">
        <v>163</v>
      </c>
      <c r="B16" s="5" t="s">
        <v>289</v>
      </c>
      <c r="C16" s="5">
        <v>314.23375500500703</v>
      </c>
      <c r="D16" s="5">
        <v>380.30766374711101</v>
      </c>
      <c r="E16" s="5">
        <v>424.19897595233101</v>
      </c>
      <c r="F16" s="5">
        <v>465.01383213354899</v>
      </c>
      <c r="G16" s="5">
        <v>512.53690917163897</v>
      </c>
      <c r="H16" s="5">
        <v>557.61505262688695</v>
      </c>
      <c r="I16" s="5">
        <v>610.13145629521296</v>
      </c>
      <c r="J16" s="5">
        <v>620.24723704386997</v>
      </c>
      <c r="K16" s="5">
        <v>713.06482685084904</v>
      </c>
      <c r="L16" s="5">
        <v>778.25365698831399</v>
      </c>
      <c r="M16" s="5">
        <v>872.61128229710596</v>
      </c>
      <c r="N16" s="5">
        <v>972.309276326229</v>
      </c>
      <c r="O16" s="5">
        <v>1129.2333478604401</v>
      </c>
      <c r="P16" s="5">
        <v>1275.0830811480901</v>
      </c>
      <c r="Q16" s="5">
        <v>1388.71057213788</v>
      </c>
      <c r="R16" s="5">
        <v>1520.8952119688199</v>
      </c>
      <c r="S16" s="5">
        <v>1606.02782629631</v>
      </c>
      <c r="T16" s="5">
        <v>1761.3564372291401</v>
      </c>
      <c r="U16" s="5">
        <v>1939.4800204190301</v>
      </c>
      <c r="V16" s="5">
        <v>1997.42895574765</v>
      </c>
      <c r="W16" s="5">
        <v>2065.5990864202199</v>
      </c>
      <c r="X16" s="5">
        <v>2126.669921875</v>
      </c>
      <c r="Y16" s="5">
        <v>2288.408203125</v>
      </c>
      <c r="Z16" s="5">
        <v>2309.77734375</v>
      </c>
      <c r="AA16" s="5">
        <v>2383.45092773438</v>
      </c>
      <c r="AB16" s="5">
        <v>2453.15966796875</v>
      </c>
      <c r="AC16" s="5">
        <v>2507.39965820313</v>
      </c>
      <c r="AD16" s="5">
        <v>2534.37670898438</v>
      </c>
      <c r="AE16" s="5">
        <v>2523.7637908862198</v>
      </c>
      <c r="AF16" s="5">
        <v>2555.3307976404299</v>
      </c>
      <c r="AG16" s="5">
        <v>2580.5466384926699</v>
      </c>
      <c r="AH16" s="5">
        <v>2617.4551509533198</v>
      </c>
      <c r="AI16">
        <f t="shared" si="0"/>
        <v>1524.5211647899678</v>
      </c>
    </row>
    <row r="17" spans="1:224" x14ac:dyDescent="0.3">
      <c r="A17" t="s">
        <v>27</v>
      </c>
      <c r="B17" s="5" t="s">
        <v>289</v>
      </c>
      <c r="C17" s="5">
        <v>7.37686597610379E-2</v>
      </c>
      <c r="D17" s="5">
        <v>0.34110864693661702</v>
      </c>
      <c r="E17" s="5">
        <v>0.56449819494088804</v>
      </c>
      <c r="F17" s="5">
        <v>0.80720538364509997</v>
      </c>
      <c r="G17" s="5">
        <v>1.0012533032556801</v>
      </c>
      <c r="H17" s="5">
        <v>1.11385503127742</v>
      </c>
      <c r="I17" s="5">
        <v>1.1997945792876901</v>
      </c>
      <c r="J17" s="5">
        <v>1.2653569797791899</v>
      </c>
      <c r="K17" s="5">
        <v>1.31848051187394</v>
      </c>
      <c r="L17" s="5">
        <v>1.3383119902888201</v>
      </c>
      <c r="M17" s="5">
        <v>1.3547903206430401</v>
      </c>
      <c r="N17" s="5">
        <v>1.33097181958168</v>
      </c>
      <c r="O17" s="5">
        <v>1.311975259215</v>
      </c>
      <c r="P17" s="5">
        <v>1.3097896803840601</v>
      </c>
      <c r="Q17" s="5">
        <v>1.35564094514863</v>
      </c>
      <c r="R17" s="5">
        <v>1.36047668529455</v>
      </c>
      <c r="S17" s="5">
        <v>1.42079824716865</v>
      </c>
      <c r="T17" s="5">
        <v>1.4040333701380501</v>
      </c>
      <c r="U17" s="5">
        <v>1.3928105643111801</v>
      </c>
      <c r="V17" s="5">
        <v>1.4125004840269</v>
      </c>
      <c r="W17" s="5">
        <v>1.4754329237438999</v>
      </c>
      <c r="X17" s="5">
        <v>1.5429053306579601</v>
      </c>
      <c r="Y17" s="5">
        <v>1.5993064641952499</v>
      </c>
      <c r="Z17" s="5">
        <v>1.6161588430404701</v>
      </c>
      <c r="AA17" s="5">
        <v>1.6458592414855999</v>
      </c>
      <c r="AB17" s="5">
        <v>1.7140855789184599</v>
      </c>
      <c r="AC17" s="5">
        <v>1.74326360225677</v>
      </c>
      <c r="AD17" s="5">
        <v>1.7494549751281701</v>
      </c>
      <c r="AE17" s="5">
        <v>1.74754821352475</v>
      </c>
      <c r="AF17" s="5">
        <v>1.74898178701998</v>
      </c>
      <c r="AG17" s="5">
        <v>1.7954248656135099</v>
      </c>
      <c r="AH17" s="5">
        <v>1.8689761459374301</v>
      </c>
      <c r="AI17">
        <f t="shared" si="0"/>
        <v>1.3414005821400115</v>
      </c>
    </row>
    <row r="18" spans="1:224" x14ac:dyDescent="0.3">
      <c r="A18" t="s">
        <v>135</v>
      </c>
      <c r="B18" s="5" t="s">
        <v>289</v>
      </c>
      <c r="C18" s="5">
        <v>7.4877820569557301</v>
      </c>
      <c r="D18" s="5">
        <v>8.4303195772110104</v>
      </c>
      <c r="E18" s="5">
        <v>8.8921419444955205</v>
      </c>
      <c r="F18" s="5">
        <v>9.2777490386876398</v>
      </c>
      <c r="G18" s="5">
        <v>9.9976204212498292</v>
      </c>
      <c r="H18" s="5">
        <v>10.540642150072101</v>
      </c>
      <c r="I18" s="5">
        <v>11.147010309075499</v>
      </c>
      <c r="J18" s="5">
        <v>11.6439998373124</v>
      </c>
      <c r="K18" s="5">
        <v>12.718517592889601</v>
      </c>
      <c r="L18" s="5">
        <v>13.3362510432385</v>
      </c>
      <c r="M18" s="5">
        <v>13.799380365327499</v>
      </c>
      <c r="N18" s="5">
        <v>14.2536212455213</v>
      </c>
      <c r="O18" s="5">
        <v>14.6287119791858</v>
      </c>
      <c r="P18" s="5">
        <v>14.803517556015599</v>
      </c>
      <c r="Q18" s="5">
        <v>15.265761695242899</v>
      </c>
      <c r="R18" s="5">
        <v>15.6765166219961</v>
      </c>
      <c r="S18" s="5">
        <v>15.984616748773901</v>
      </c>
      <c r="T18" s="5">
        <v>16.0564855508851</v>
      </c>
      <c r="U18" s="5">
        <v>16.885365369156801</v>
      </c>
      <c r="V18" s="5">
        <v>17.237247379985199</v>
      </c>
      <c r="W18" s="5">
        <v>17.777024736057101</v>
      </c>
      <c r="X18" s="5">
        <v>18.097654342651399</v>
      </c>
      <c r="Y18" s="5">
        <v>18.068983078002901</v>
      </c>
      <c r="Z18" s="5">
        <v>18.425867080688501</v>
      </c>
      <c r="AA18" s="5">
        <v>18.876012802123999</v>
      </c>
      <c r="AB18" s="5">
        <v>19.0010089874268</v>
      </c>
      <c r="AC18" s="5">
        <v>18.948604583740199</v>
      </c>
      <c r="AD18" s="5">
        <v>19.385011672973601</v>
      </c>
      <c r="AE18" s="5">
        <v>19.6409142731336</v>
      </c>
      <c r="AF18" s="5">
        <v>19.430274105088799</v>
      </c>
      <c r="AG18" s="5">
        <v>19.515758185672201</v>
      </c>
      <c r="AH18" s="5">
        <v>19.166884737770701</v>
      </c>
      <c r="AI18">
        <f t="shared" si="0"/>
        <v>15.137414283393998</v>
      </c>
    </row>
    <row r="19" spans="1:224" x14ac:dyDescent="0.3">
      <c r="A19" t="s">
        <v>156</v>
      </c>
      <c r="B19" s="5" t="s">
        <v>289</v>
      </c>
      <c r="C19" s="5">
        <v>29.367193942187001</v>
      </c>
      <c r="D19" s="5">
        <v>64.983302460099694</v>
      </c>
      <c r="E19" s="5">
        <v>115.649387214416</v>
      </c>
      <c r="F19" s="5">
        <v>143.17602198463999</v>
      </c>
      <c r="G19" s="5">
        <v>175.31513680763999</v>
      </c>
      <c r="H19" s="5">
        <v>229.40705912223001</v>
      </c>
      <c r="I19" s="5">
        <v>291.92178609332802</v>
      </c>
      <c r="J19" s="5">
        <v>293.437975299698</v>
      </c>
      <c r="K19" s="5">
        <v>359.16073621903899</v>
      </c>
      <c r="L19" s="5">
        <v>415.06506304294197</v>
      </c>
      <c r="M19" s="5">
        <v>419.18705899939999</v>
      </c>
      <c r="N19" s="5">
        <v>712.647063584958</v>
      </c>
      <c r="O19" s="5">
        <v>674.23017232793995</v>
      </c>
      <c r="P19" s="5">
        <v>748.08325128320803</v>
      </c>
      <c r="Q19" s="5">
        <v>821.89357850905901</v>
      </c>
      <c r="R19" s="5">
        <v>929.42890056868896</v>
      </c>
      <c r="S19" s="5">
        <v>1012.7678602114</v>
      </c>
      <c r="T19" s="5">
        <v>1053.1376038767401</v>
      </c>
      <c r="U19" s="5">
        <v>1136.5862063735799</v>
      </c>
      <c r="V19" s="5">
        <v>1217.23074090518</v>
      </c>
      <c r="W19" s="5">
        <v>1409.3781055049401</v>
      </c>
      <c r="X19" s="5">
        <v>1620.57507324219</v>
      </c>
      <c r="Y19" s="5">
        <v>1750.4375</v>
      </c>
      <c r="Z19" s="5">
        <v>1778.18005371094</v>
      </c>
      <c r="AA19" s="5">
        <v>1808.75476074219</v>
      </c>
      <c r="AB19" s="5">
        <v>1881.81066894531</v>
      </c>
      <c r="AC19" s="5">
        <v>1975.34399414063</v>
      </c>
      <c r="AD19" s="5">
        <v>2244.99462890625</v>
      </c>
      <c r="AE19" s="5">
        <v>2500.0608801143298</v>
      </c>
      <c r="AF19" s="5">
        <v>2645.3053083480299</v>
      </c>
      <c r="AG19" s="5">
        <v>2899.11201853794</v>
      </c>
      <c r="AH19" s="5">
        <v>3117.46354626525</v>
      </c>
      <c r="AI19">
        <f t="shared" si="0"/>
        <v>1139.8153949151365</v>
      </c>
    </row>
    <row r="20" spans="1:224" x14ac:dyDescent="0.3">
      <c r="A20" t="s">
        <v>167</v>
      </c>
      <c r="B20" s="5" t="s">
        <v>289</v>
      </c>
      <c r="C20" s="5">
        <v>3.8541472248653898E-3</v>
      </c>
      <c r="D20" s="5">
        <v>7.0375889436894096E-3</v>
      </c>
      <c r="E20" s="5">
        <v>1.43969118719985E-2</v>
      </c>
      <c r="F20" s="5">
        <v>2.7773747334843699E-2</v>
      </c>
      <c r="G20" s="5">
        <v>7.0502624463732705E-2</v>
      </c>
      <c r="H20" s="5">
        <v>0.141254692997727</v>
      </c>
      <c r="I20" s="5">
        <v>0.18388355691119099</v>
      </c>
      <c r="J20" s="5">
        <v>0.24931508568077401</v>
      </c>
      <c r="K20" s="5">
        <v>0.290084790822705</v>
      </c>
      <c r="L20" s="5">
        <v>0.331317548587448</v>
      </c>
      <c r="M20" s="5">
        <v>0.355899644192881</v>
      </c>
      <c r="N20" s="5">
        <v>0.42161662150902202</v>
      </c>
      <c r="O20" s="5">
        <v>0.459987376919751</v>
      </c>
      <c r="P20" s="5">
        <v>0.49529073616031599</v>
      </c>
      <c r="Q20" s="5">
        <v>0.565662556462179</v>
      </c>
      <c r="R20" s="5">
        <v>0.64748554571101802</v>
      </c>
      <c r="S20" s="5">
        <v>0.676169030077588</v>
      </c>
      <c r="T20" s="5">
        <v>0.75915139590031</v>
      </c>
      <c r="U20" s="5">
        <v>0.81109148162200895</v>
      </c>
      <c r="V20" s="5">
        <v>0.82093326417408197</v>
      </c>
      <c r="W20" s="5">
        <v>0.99507533523222602</v>
      </c>
      <c r="X20" s="5">
        <v>1.2314757108688399</v>
      </c>
      <c r="Y20" s="5">
        <v>1.6391863822937001</v>
      </c>
      <c r="Z20" s="5">
        <v>2.2071690559387198</v>
      </c>
      <c r="AA20" s="5">
        <v>2.6209602355957</v>
      </c>
      <c r="AB20" s="5">
        <v>2.96842265129089</v>
      </c>
      <c r="AC20" s="5">
        <v>3.3734300136566202</v>
      </c>
      <c r="AD20" s="5">
        <v>4.6189689636230504</v>
      </c>
      <c r="AE20" s="5">
        <v>7.0363526420669098</v>
      </c>
      <c r="AF20" s="5">
        <v>10.505851089751699</v>
      </c>
      <c r="AG20" s="5">
        <v>22.3474228999359</v>
      </c>
      <c r="AH20" s="5">
        <v>70.684705154638706</v>
      </c>
      <c r="AI20">
        <f t="shared" si="0"/>
        <v>4.2988040150769091</v>
      </c>
    </row>
    <row r="21" spans="1:224" x14ac:dyDescent="0.3">
      <c r="A21" t="s">
        <v>168</v>
      </c>
      <c r="B21" s="5" t="s">
        <v>289</v>
      </c>
      <c r="C21" s="5">
        <v>2.0542051052421999E-3</v>
      </c>
      <c r="D21" s="5">
        <v>2.64934558964634E-3</v>
      </c>
      <c r="E21" s="5">
        <v>3.4943065409310799E-3</v>
      </c>
      <c r="F21" s="5">
        <v>8.3609060649865296E-3</v>
      </c>
      <c r="G21" s="5">
        <v>4.4062797077534702E-2</v>
      </c>
      <c r="H21" s="5">
        <v>0.14662084050673799</v>
      </c>
      <c r="I21" s="5">
        <v>0.14580321361215601</v>
      </c>
      <c r="J21" s="5">
        <v>0.14547250249023899</v>
      </c>
      <c r="K21" s="5">
        <v>0.16906727389763801</v>
      </c>
      <c r="L21" s="5">
        <v>0.28780530309749902</v>
      </c>
      <c r="M21" s="5">
        <v>0.45237753556118299</v>
      </c>
      <c r="N21" s="5">
        <v>0.61729602254451699</v>
      </c>
      <c r="O21" s="5">
        <v>0.79188023973654398</v>
      </c>
      <c r="P21" s="5">
        <v>0.94209982110768997</v>
      </c>
      <c r="Q21" s="5">
        <v>1.03525543621378</v>
      </c>
      <c r="R21" s="5">
        <v>1.1597640246973</v>
      </c>
      <c r="S21" s="5">
        <v>1.2707318669821399</v>
      </c>
      <c r="T21" s="5">
        <v>1.3167922854372001</v>
      </c>
      <c r="U21" s="5">
        <v>1.4925474423643601</v>
      </c>
      <c r="V21" s="5">
        <v>1.57919667442486</v>
      </c>
      <c r="W21" s="5">
        <v>1.67274155100208</v>
      </c>
      <c r="X21" s="5">
        <v>1.86556231975555</v>
      </c>
      <c r="Y21" s="5">
        <v>1.92353367805481</v>
      </c>
      <c r="Z21" s="5">
        <v>1.8451941013336199</v>
      </c>
      <c r="AA21" s="5">
        <v>1.8108571767807</v>
      </c>
      <c r="AB21" s="5">
        <v>1.82014083862305</v>
      </c>
      <c r="AC21" s="5">
        <v>2.4285078048706099</v>
      </c>
      <c r="AD21" s="5">
        <v>2.57821440696716</v>
      </c>
      <c r="AE21" s="5">
        <v>2.6606509920922798</v>
      </c>
      <c r="AF21" s="5">
        <v>2.7294996701537602</v>
      </c>
      <c r="AG21" s="5">
        <v>3.9070445853620899</v>
      </c>
      <c r="AH21" s="5">
        <v>5.7134695946605696</v>
      </c>
      <c r="AI21">
        <f t="shared" si="0"/>
        <v>1.3302733988346396</v>
      </c>
    </row>
    <row r="22" spans="1:224" x14ac:dyDescent="0.3">
      <c r="A22" t="s">
        <v>280</v>
      </c>
      <c r="B22" s="5" t="s">
        <v>289</v>
      </c>
    </row>
    <row r="23" spans="1:224" x14ac:dyDescent="0.3">
      <c r="A23" t="s">
        <v>130</v>
      </c>
      <c r="B23" s="5" t="s">
        <v>289</v>
      </c>
      <c r="C23" s="5">
        <v>8.9639525925601493</v>
      </c>
      <c r="D23" s="5">
        <v>9.16899472134536</v>
      </c>
      <c r="E23" s="5">
        <v>9.3672529297008307</v>
      </c>
      <c r="F23" s="5">
        <v>9.7442765338666195</v>
      </c>
      <c r="G23" s="5">
        <v>9.9863525945103593</v>
      </c>
      <c r="H23" s="5">
        <v>10.342716321867099</v>
      </c>
      <c r="I23" s="5">
        <v>10.572987409813299</v>
      </c>
      <c r="J23" s="5">
        <v>10.853279631987499</v>
      </c>
      <c r="K23" s="5">
        <v>11.5979182671049</v>
      </c>
      <c r="L23" s="5">
        <v>11.1420282550721</v>
      </c>
      <c r="M23" s="5">
        <v>11.0402129307598</v>
      </c>
      <c r="N23" s="5">
        <v>11.003997746819</v>
      </c>
      <c r="O23" s="5">
        <v>11.018292171188399</v>
      </c>
      <c r="P23" s="5">
        <v>11.037303613428101</v>
      </c>
      <c r="Q23" s="5">
        <v>11.1324141912645</v>
      </c>
      <c r="R23" s="5">
        <v>11.343514651876999</v>
      </c>
      <c r="S23" s="5">
        <v>11.5656442863334</v>
      </c>
      <c r="T23" s="5">
        <v>11.5398346345584</v>
      </c>
      <c r="U23" s="5">
        <v>11.903954528073401</v>
      </c>
      <c r="V23" s="5">
        <v>11.851179418614899</v>
      </c>
      <c r="W23" s="5">
        <v>12.188346249430801</v>
      </c>
      <c r="X23" s="5">
        <v>12.3871974945068</v>
      </c>
      <c r="Y23" s="5">
        <v>12.249703407287599</v>
      </c>
      <c r="Z23" s="5">
        <v>12.300760269165</v>
      </c>
      <c r="AA23" s="5">
        <v>12.487942695617701</v>
      </c>
      <c r="AB23" s="5">
        <v>12.6408605575562</v>
      </c>
      <c r="AC23" s="5">
        <v>12.7310800552368</v>
      </c>
      <c r="AD23" s="5">
        <v>12.8447160720825</v>
      </c>
      <c r="AE23" s="5">
        <v>12.7242306523816</v>
      </c>
      <c r="AF23" s="5">
        <v>12.6252726780333</v>
      </c>
      <c r="AG23" s="5">
        <v>12.3104190498779</v>
      </c>
      <c r="AH23" s="5">
        <v>12.041067695780599</v>
      </c>
      <c r="AI23">
        <f t="shared" si="0"/>
        <v>11.397115759615685</v>
      </c>
    </row>
    <row r="24" spans="1:224" x14ac:dyDescent="0.3">
      <c r="A24" t="s">
        <v>70</v>
      </c>
      <c r="B24" s="5" t="s">
        <v>289</v>
      </c>
      <c r="C24" s="5">
        <v>141.09360623475999</v>
      </c>
      <c r="D24" s="5">
        <v>140.12369807520801</v>
      </c>
      <c r="E24" s="5">
        <v>141.44785137899001</v>
      </c>
      <c r="F24" s="5">
        <v>126.84698702234</v>
      </c>
      <c r="G24" s="5">
        <v>168.70930925941201</v>
      </c>
      <c r="H24" s="5">
        <v>183.56032617831201</v>
      </c>
      <c r="I24" s="5">
        <v>189.97209599809699</v>
      </c>
      <c r="J24" s="5">
        <v>190.554020295729</v>
      </c>
      <c r="K24" s="5">
        <v>206.44100581116001</v>
      </c>
      <c r="L24" s="5">
        <v>205.842288665046</v>
      </c>
      <c r="M24" s="5">
        <v>221.50990785646599</v>
      </c>
      <c r="N24" s="5">
        <v>220.169191218745</v>
      </c>
      <c r="O24" s="5">
        <v>227.69035450806899</v>
      </c>
      <c r="P24" s="5">
        <v>216.823795990984</v>
      </c>
      <c r="Q24" s="5">
        <v>207.12690735120299</v>
      </c>
      <c r="R24" s="5">
        <v>212.63029910179401</v>
      </c>
      <c r="S24" s="5">
        <v>205.21639234886001</v>
      </c>
      <c r="T24" s="5">
        <v>209.74459736195001</v>
      </c>
      <c r="U24" s="5">
        <v>230.03261923900399</v>
      </c>
      <c r="V24" s="5">
        <v>232.18962103884999</v>
      </c>
      <c r="W24" s="5">
        <v>230.88863808745299</v>
      </c>
      <c r="X24" s="5">
        <v>228.62496948242199</v>
      </c>
      <c r="Y24" s="5">
        <v>237.89924621582</v>
      </c>
      <c r="Z24" s="5">
        <v>240.65126037597699</v>
      </c>
      <c r="AA24" s="5">
        <v>238.234451293945</v>
      </c>
      <c r="AB24" s="5">
        <v>241.55215454101599</v>
      </c>
      <c r="AC24" s="5">
        <v>243.55308532714801</v>
      </c>
      <c r="AD24" s="5">
        <v>239.72172546386699</v>
      </c>
      <c r="AE24" s="5">
        <v>237.256053698941</v>
      </c>
      <c r="AF24" s="5">
        <v>236.688201004072</v>
      </c>
      <c r="AG24" s="5">
        <v>236.868101652028</v>
      </c>
      <c r="AH24" s="5">
        <v>231.19257683533999</v>
      </c>
      <c r="AI24">
        <f t="shared" si="0"/>
        <v>210.02672934103151</v>
      </c>
    </row>
    <row r="25" spans="1:224" x14ac:dyDescent="0.3">
      <c r="A25" t="s">
        <v>23</v>
      </c>
      <c r="B25" s="5" t="s">
        <v>289</v>
      </c>
      <c r="C25" s="5">
        <v>1.21053842772475E-2</v>
      </c>
      <c r="D25" s="5">
        <v>1.42210217259672E-2</v>
      </c>
      <c r="E25" s="5">
        <v>1.7831257600036E-2</v>
      </c>
      <c r="F25" s="5">
        <v>2.2930573560511699E-2</v>
      </c>
      <c r="G25" s="5">
        <v>3.6570826158987102E-2</v>
      </c>
      <c r="H25" s="5">
        <v>5.4359975163071998E-2</v>
      </c>
      <c r="I25" s="5">
        <v>0.115052606874412</v>
      </c>
      <c r="J25" s="5">
        <v>0.151497572899605</v>
      </c>
      <c r="K25" s="5">
        <v>0.178111198269019</v>
      </c>
      <c r="L25" s="5">
        <v>0.221639925585982</v>
      </c>
      <c r="M25" s="5">
        <v>0.28056285990698598</v>
      </c>
      <c r="N25" s="5">
        <v>0.29632318250131301</v>
      </c>
      <c r="O25" s="5">
        <v>0.38812851511299401</v>
      </c>
      <c r="P25" s="5">
        <v>0.51358036397983797</v>
      </c>
      <c r="Q25" s="5">
        <v>0.66997515800473995</v>
      </c>
      <c r="R25" s="5">
        <v>0.84191405777461903</v>
      </c>
      <c r="S25" s="5">
        <v>0.96294067424426399</v>
      </c>
      <c r="T25" s="5">
        <v>1.08244693413839</v>
      </c>
      <c r="U25" s="5">
        <v>1.3821068629181901</v>
      </c>
      <c r="V25" s="5">
        <v>1.48085723661873</v>
      </c>
      <c r="W25" s="5">
        <v>2.1355466352621302</v>
      </c>
      <c r="X25" s="5">
        <v>2.6809825897216801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>
        <f t="shared" si="0"/>
        <v>0.61544024601357783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</row>
    <row r="26" spans="1:224" x14ac:dyDescent="0.3">
      <c r="B26" s="5"/>
    </row>
    <row r="27" spans="1:224" x14ac:dyDescent="0.3">
      <c r="A27" t="s">
        <v>194</v>
      </c>
      <c r="B27" s="5" t="s">
        <v>289</v>
      </c>
      <c r="C27" s="5">
        <v>1.3650739999999999</v>
      </c>
      <c r="D27" s="5">
        <v>1.3479680000000001</v>
      </c>
      <c r="E27" s="5">
        <v>1.328112</v>
      </c>
      <c r="F27" s="5">
        <v>1.3123469999999999</v>
      </c>
      <c r="G27" s="5">
        <v>1.3005709999999999</v>
      </c>
      <c r="H27" s="5">
        <v>1.3104180000000001</v>
      </c>
      <c r="I27" s="5">
        <v>1.3117350000000001</v>
      </c>
      <c r="J27" s="5">
        <v>1.307666</v>
      </c>
      <c r="K27" s="5">
        <v>1.299857</v>
      </c>
      <c r="L27" s="5">
        <v>1.29695</v>
      </c>
      <c r="M27" s="5">
        <v>1.311512</v>
      </c>
      <c r="N27" s="5">
        <v>1.3260730000000001</v>
      </c>
      <c r="O27" s="5">
        <v>1.33649</v>
      </c>
      <c r="P27" s="5">
        <v>1.3532360000000001</v>
      </c>
      <c r="Q27" s="5">
        <v>1.3658060000000001</v>
      </c>
      <c r="R27" s="5">
        <v>1.3883559999999999</v>
      </c>
      <c r="S27" s="5">
        <v>1.4035219999999999</v>
      </c>
      <c r="T27" s="5">
        <v>1.426868</v>
      </c>
      <c r="U27" s="5">
        <v>1.4790730000000001</v>
      </c>
      <c r="V27" s="5">
        <v>1.442545</v>
      </c>
      <c r="W27" s="5">
        <v>1.503317</v>
      </c>
      <c r="X27" s="5">
        <v>1.5110520000000001</v>
      </c>
      <c r="Y27" s="5">
        <v>1.5401149999999999</v>
      </c>
      <c r="Z27" s="5">
        <v>1.4471229999999999</v>
      </c>
      <c r="AA27" s="5">
        <v>1.4524889999999999</v>
      </c>
      <c r="AB27" s="5">
        <v>1.4736910000000001</v>
      </c>
      <c r="AC27" s="5">
        <v>1.450156</v>
      </c>
      <c r="AD27" s="5">
        <v>1.4775529999999999</v>
      </c>
      <c r="AE27" s="5">
        <v>1.4704029999999999</v>
      </c>
      <c r="AF27" s="5">
        <v>1.4826859999999999</v>
      </c>
      <c r="AG27" s="5">
        <v>1.4460090000000001</v>
      </c>
      <c r="AH27" s="5">
        <v>1.438979</v>
      </c>
      <c r="AI27">
        <f t="shared" si="0"/>
        <v>1.39711725</v>
      </c>
    </row>
    <row r="28" spans="1:224" x14ac:dyDescent="0.3">
      <c r="A28" t="s">
        <v>195</v>
      </c>
      <c r="B28" s="5" t="s">
        <v>289</v>
      </c>
      <c r="C28" s="5">
        <v>5.7561140024107198</v>
      </c>
      <c r="D28" s="5">
        <v>6.0767469510377996</v>
      </c>
      <c r="E28" s="5">
        <v>6.5295124398793796</v>
      </c>
      <c r="F28" s="5">
        <v>6.9276898404597098</v>
      </c>
      <c r="G28" s="5">
        <v>7.2116108404858297</v>
      </c>
      <c r="H28" s="5">
        <v>7.3558907475502</v>
      </c>
      <c r="I28" s="5">
        <v>7.6486362475887297</v>
      </c>
      <c r="J28" s="5">
        <v>7.95208151017194</v>
      </c>
      <c r="K28" s="5">
        <v>7.9595005373570302</v>
      </c>
      <c r="L28" s="5">
        <v>7.5274163078400802</v>
      </c>
      <c r="M28" s="5">
        <v>7.1108198457209904</v>
      </c>
      <c r="N28" s="5">
        <v>6.8307764598048397</v>
      </c>
      <c r="O28" s="5">
        <v>6.4971496398534896</v>
      </c>
      <c r="P28" s="5">
        <v>5.9886258685521998</v>
      </c>
      <c r="Q28" s="5">
        <v>5.6226495091983999</v>
      </c>
      <c r="R28" s="5">
        <v>5.44351373349076</v>
      </c>
      <c r="S28" s="5">
        <v>5.2523348747005301</v>
      </c>
      <c r="T28" s="5">
        <v>5.2745793257665401</v>
      </c>
      <c r="U28" s="5">
        <v>5.2416428179408001</v>
      </c>
      <c r="V28" s="5">
        <v>5.1887088150726299</v>
      </c>
      <c r="W28" s="5">
        <v>5.1409688779043101</v>
      </c>
      <c r="X28" s="5">
        <v>5.2326393127441397</v>
      </c>
      <c r="Y28" s="5">
        <v>5.4542279243469203</v>
      </c>
      <c r="Z28" s="5">
        <v>5.5475788116455096</v>
      </c>
      <c r="AA28" s="5">
        <v>5.7064504623413104</v>
      </c>
      <c r="AB28" s="5">
        <v>5.8310532569885298</v>
      </c>
      <c r="AC28" s="5">
        <v>5.9322891235351598</v>
      </c>
      <c r="AD28" s="5">
        <v>6.0114331245422399</v>
      </c>
      <c r="AE28" s="5">
        <v>6.0860285744746001</v>
      </c>
      <c r="AF28" s="5">
        <v>6.1013277302238897</v>
      </c>
      <c r="AG28" s="5">
        <v>6.0633167689890897</v>
      </c>
      <c r="AH28" s="5">
        <v>5.8512516691290699</v>
      </c>
      <c r="AI28">
        <f t="shared" si="0"/>
        <v>6.198580185992105</v>
      </c>
    </row>
    <row r="29" spans="1:224" x14ac:dyDescent="0.3">
      <c r="A29" t="s">
        <v>188</v>
      </c>
      <c r="B29" s="5" t="s">
        <v>289</v>
      </c>
      <c r="C29" s="5">
        <v>183.92917700000001</v>
      </c>
      <c r="D29" s="5">
        <v>183.12160800000001</v>
      </c>
      <c r="E29" s="5">
        <v>182.02538699999999</v>
      </c>
      <c r="F29" s="5">
        <v>178.82129900000001</v>
      </c>
      <c r="G29" s="5">
        <v>178.830028</v>
      </c>
      <c r="H29" s="5">
        <v>174.24028100000001</v>
      </c>
      <c r="I29" s="5">
        <v>170.344605</v>
      </c>
      <c r="J29" s="5">
        <v>168.30172899999999</v>
      </c>
      <c r="K29" s="5">
        <v>166.38409100000001</v>
      </c>
      <c r="L29" s="5">
        <v>162.03574</v>
      </c>
      <c r="M29" s="5">
        <v>154.691385</v>
      </c>
      <c r="N29" s="5">
        <v>149.64188799999999</v>
      </c>
      <c r="O29" s="5">
        <v>143.77420499999999</v>
      </c>
      <c r="P29" s="5">
        <v>139.579081</v>
      </c>
      <c r="Q29" s="5">
        <v>134.401332</v>
      </c>
      <c r="R29" s="5">
        <v>129.55195499999999</v>
      </c>
      <c r="S29" s="5">
        <v>124.44886099999999</v>
      </c>
      <c r="T29" s="5">
        <v>120.31948199999999</v>
      </c>
      <c r="U29" s="5">
        <v>116.845814</v>
      </c>
      <c r="V29" s="5">
        <v>115.219075</v>
      </c>
      <c r="W29" s="5">
        <v>111.709563</v>
      </c>
      <c r="X29" s="5">
        <v>107.45428099999999</v>
      </c>
      <c r="Y29" s="5">
        <v>104.273972</v>
      </c>
      <c r="Z29" s="5">
        <v>101.302673</v>
      </c>
      <c r="AA29" s="5">
        <v>103.052076</v>
      </c>
      <c r="AB29" s="5">
        <v>103.469437</v>
      </c>
      <c r="AC29" s="5">
        <v>105.519502</v>
      </c>
      <c r="AD29" s="5">
        <v>105.101901</v>
      </c>
      <c r="AE29" s="5">
        <v>104.158636</v>
      </c>
      <c r="AF29" s="5">
        <v>104.305752</v>
      </c>
      <c r="AG29" s="5">
        <v>101.24037</v>
      </c>
      <c r="AH29" s="5">
        <v>100.41164000000001</v>
      </c>
      <c r="AI29">
        <f t="shared" si="0"/>
        <v>135.26583831249999</v>
      </c>
    </row>
    <row r="30" spans="1:224" x14ac:dyDescent="0.3">
      <c r="A30" t="s">
        <v>193</v>
      </c>
      <c r="B30" s="5" t="s">
        <v>289</v>
      </c>
      <c r="C30" s="5">
        <v>0.97148642580960798</v>
      </c>
      <c r="D30" s="5">
        <v>0.98138703305500696</v>
      </c>
      <c r="E30" s="5">
        <v>0.97283571735959395</v>
      </c>
      <c r="F30" s="5">
        <v>0.98315463323876995</v>
      </c>
      <c r="G30" s="5">
        <v>0.99593136384349701</v>
      </c>
      <c r="H30" s="5">
        <v>1.0064604394416701</v>
      </c>
      <c r="I30" s="5">
        <v>1.0032507768065699</v>
      </c>
      <c r="J30" s="5">
        <v>0.99694434912454</v>
      </c>
      <c r="K30" s="5">
        <v>0.97274786926270995</v>
      </c>
      <c r="L30" s="5">
        <v>0.92491046515144804</v>
      </c>
      <c r="M30" s="5">
        <v>0.93936246850996297</v>
      </c>
      <c r="N30" s="5">
        <v>0.90199681920059904</v>
      </c>
      <c r="O30" s="5">
        <v>0.88018865229642596</v>
      </c>
      <c r="P30" s="5">
        <v>0.847624908887325</v>
      </c>
      <c r="Q30" s="5">
        <v>0.85815059283032002</v>
      </c>
      <c r="R30" s="5">
        <v>0.847872126692919</v>
      </c>
      <c r="S30" s="5">
        <v>0.83766169417064296</v>
      </c>
      <c r="T30" s="5">
        <v>0.863878130328534</v>
      </c>
      <c r="U30" s="5">
        <v>0.83591096306966195</v>
      </c>
      <c r="V30" s="5">
        <v>0.85512219681685098</v>
      </c>
      <c r="W30" s="5">
        <v>0.85432807180351999</v>
      </c>
      <c r="X30" s="5">
        <v>0.84673774242401101</v>
      </c>
      <c r="Y30" s="5">
        <v>0.84587192535400402</v>
      </c>
      <c r="Z30" s="5">
        <v>0.85881692171096802</v>
      </c>
      <c r="AA30" s="5">
        <v>0.86395078897476196</v>
      </c>
      <c r="AB30" s="5">
        <v>0.879599809646606</v>
      </c>
      <c r="AC30" s="5">
        <v>0.87830555438995395</v>
      </c>
      <c r="AD30" s="5">
        <v>0.88597989082336404</v>
      </c>
      <c r="AE30" s="5">
        <v>0.89565245618424005</v>
      </c>
      <c r="AF30" s="5">
        <v>0.87675246609499302</v>
      </c>
      <c r="AG30" s="5">
        <v>0.84056315038963503</v>
      </c>
      <c r="AH30" s="5">
        <v>0.83957167184097903</v>
      </c>
      <c r="AI30">
        <f t="shared" si="0"/>
        <v>0.90134400236042778</v>
      </c>
    </row>
    <row r="31" spans="1:224" x14ac:dyDescent="0.3">
      <c r="A31" t="s">
        <v>266</v>
      </c>
      <c r="B31" s="5" t="s">
        <v>289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>
        <f t="shared" si="0"/>
        <v>1</v>
      </c>
    </row>
    <row r="32" spans="1:224" x14ac:dyDescent="0.3">
      <c r="A32" t="s">
        <v>272</v>
      </c>
      <c r="B32" s="5" t="s">
        <v>289</v>
      </c>
      <c r="C32" s="5">
        <v>0.96972094137841602</v>
      </c>
      <c r="D32" s="5">
        <v>0.97162449176267596</v>
      </c>
      <c r="E32" s="5">
        <v>0.97291011390632298</v>
      </c>
      <c r="F32" s="5">
        <v>0.98827430391586502</v>
      </c>
      <c r="G32" s="5">
        <v>1.0057098035558101</v>
      </c>
      <c r="H32" s="5">
        <v>1.02084534669367</v>
      </c>
      <c r="I32" s="5">
        <v>1.03938074174091</v>
      </c>
      <c r="J32" s="5">
        <v>1.05734246804848</v>
      </c>
      <c r="K32" s="5">
        <v>1.13443460678695</v>
      </c>
      <c r="L32" s="5">
        <v>1.11917841054832</v>
      </c>
      <c r="M32" s="5">
        <v>1.19129473562545</v>
      </c>
      <c r="N32" s="5">
        <v>1.1466172153894301</v>
      </c>
      <c r="O32" s="5">
        <v>1.1643468181557</v>
      </c>
      <c r="P32" s="5">
        <v>1.17947963609996</v>
      </c>
      <c r="Q32" s="5">
        <v>1.2176706519181699</v>
      </c>
      <c r="R32" s="5">
        <v>1.2852835359272801</v>
      </c>
      <c r="S32" s="5">
        <v>1.29644685250485</v>
      </c>
      <c r="T32" s="5">
        <v>1.3239505014700801</v>
      </c>
      <c r="U32" s="5">
        <v>1.43399140632236</v>
      </c>
      <c r="V32" s="5">
        <v>1.3394783013992799</v>
      </c>
      <c r="W32" s="5">
        <v>1.4197536454675399</v>
      </c>
      <c r="X32" s="5">
        <v>1.4661344289779701</v>
      </c>
      <c r="Y32" s="5">
        <v>1.4536314010620099</v>
      </c>
      <c r="Z32" s="5">
        <v>1.4722597599029501</v>
      </c>
      <c r="AA32" s="5">
        <v>1.50547206401825</v>
      </c>
      <c r="AB32" s="5">
        <v>1.5676306486129801</v>
      </c>
      <c r="AC32" s="5">
        <v>1.5942581892013501</v>
      </c>
      <c r="AD32" s="5">
        <v>1.6547869443893399</v>
      </c>
      <c r="AE32" s="5">
        <v>1.62627216028984</v>
      </c>
      <c r="AF32" s="5">
        <v>1.5988830889093899</v>
      </c>
      <c r="AG32" s="5">
        <v>1.5675534268112601</v>
      </c>
      <c r="AH32" s="5">
        <v>1.59075539384207</v>
      </c>
      <c r="AI32">
        <f t="shared" si="0"/>
        <v>1.2929803760823415</v>
      </c>
    </row>
    <row r="33" spans="1:35" x14ac:dyDescent="0.3">
      <c r="A33" t="s">
        <v>267</v>
      </c>
      <c r="B33" s="5" t="s">
        <v>289</v>
      </c>
      <c r="C33" s="5">
        <v>0.92615099999999995</v>
      </c>
      <c r="D33" s="5">
        <v>0.91218500000000002</v>
      </c>
      <c r="E33" s="5">
        <v>0.925118</v>
      </c>
      <c r="F33" s="5">
        <v>0.957673</v>
      </c>
      <c r="G33" s="5">
        <v>0.97086600000000001</v>
      </c>
      <c r="H33" s="5">
        <v>0.97310200000000002</v>
      </c>
      <c r="I33" s="5">
        <v>0.97496000000000005</v>
      </c>
      <c r="J33" s="5">
        <v>0.973549</v>
      </c>
      <c r="K33" s="5">
        <v>0.96439600000000003</v>
      </c>
      <c r="L33" s="5">
        <v>0.95762999999999998</v>
      </c>
      <c r="M33" s="5">
        <v>0.95585299999999995</v>
      </c>
      <c r="N33" s="5">
        <v>0.96364899999999998</v>
      </c>
      <c r="O33" s="5">
        <v>0.95699599999999996</v>
      </c>
      <c r="P33" s="5">
        <v>0.96471499999999999</v>
      </c>
      <c r="Q33" s="5">
        <v>0.95120800000000005</v>
      </c>
      <c r="R33" s="5">
        <v>0.94636299999999995</v>
      </c>
      <c r="S33" s="5">
        <v>0.91669100000000003</v>
      </c>
      <c r="T33" s="5">
        <v>0.92141799999999996</v>
      </c>
      <c r="U33" s="5">
        <v>0.90004499999999998</v>
      </c>
      <c r="V33" s="5">
        <v>0.90300499999999995</v>
      </c>
      <c r="W33" s="5">
        <v>0.92563799999999996</v>
      </c>
      <c r="X33" s="5">
        <v>0.90509899999999999</v>
      </c>
      <c r="Y33" s="5">
        <v>0.90678999999999998</v>
      </c>
      <c r="Z33" s="5">
        <v>0.89525399999999999</v>
      </c>
      <c r="AA33" s="5">
        <v>0.88413799999999998</v>
      </c>
      <c r="AB33" s="5">
        <v>0.88126099999999996</v>
      </c>
      <c r="AC33" s="5">
        <v>0.85189400000000004</v>
      </c>
      <c r="AD33" s="5">
        <v>0.84831000000000001</v>
      </c>
      <c r="AE33" s="5">
        <v>0.84886600000000001</v>
      </c>
      <c r="AF33" s="5">
        <v>0.86188799999999999</v>
      </c>
      <c r="AG33" s="5">
        <v>0.86443700000000001</v>
      </c>
      <c r="AH33" s="5">
        <v>0.85132300000000005</v>
      </c>
      <c r="AI33">
        <f t="shared" si="0"/>
        <v>0.92001471875000007</v>
      </c>
    </row>
    <row r="34" spans="1:35" x14ac:dyDescent="0.3">
      <c r="A34" t="s">
        <v>268</v>
      </c>
      <c r="B34" s="5" t="s">
        <v>289</v>
      </c>
      <c r="C34" s="5">
        <v>8.4652300019612507</v>
      </c>
      <c r="D34" s="5">
        <v>9.2144777344801998</v>
      </c>
      <c r="E34" s="5">
        <v>10.711650258090501</v>
      </c>
      <c r="F34" s="5">
        <v>13.152620180730599</v>
      </c>
      <c r="G34" s="5">
        <v>15.068938892081199</v>
      </c>
      <c r="H34" s="5">
        <v>16.415616028309401</v>
      </c>
      <c r="I34" s="5">
        <v>17.590035762759602</v>
      </c>
      <c r="J34" s="5">
        <v>19.269210111956401</v>
      </c>
      <c r="K34" s="5">
        <v>20.375503617572399</v>
      </c>
      <c r="L34" s="5">
        <v>20.935016707220001</v>
      </c>
      <c r="M34" s="5">
        <v>21.715851046702301</v>
      </c>
      <c r="N34" s="5">
        <v>21.571472508486199</v>
      </c>
      <c r="O34" s="5">
        <v>21.4386505895902</v>
      </c>
      <c r="P34" s="5">
        <v>22.3266326513553</v>
      </c>
      <c r="Q34" s="5">
        <v>23.292549318028598</v>
      </c>
      <c r="R34" s="5">
        <v>23.690897771661799</v>
      </c>
      <c r="S34" s="5">
        <v>24.7713072904581</v>
      </c>
      <c r="T34" s="5">
        <v>26.0802611614921</v>
      </c>
      <c r="U34" s="5">
        <v>29.4665779453514</v>
      </c>
      <c r="V34" s="5">
        <v>32.6861894327496</v>
      </c>
      <c r="W34" s="5">
        <v>32.827463626196902</v>
      </c>
      <c r="X34" s="5">
        <v>35.396121978759801</v>
      </c>
      <c r="Y34" s="5">
        <v>37.978683471679702</v>
      </c>
      <c r="Z34" s="5">
        <v>37.667854309082003</v>
      </c>
      <c r="AA34" s="5">
        <v>38.289257049560497</v>
      </c>
      <c r="AB34" s="5">
        <v>39.040477752685497</v>
      </c>
      <c r="AC34" s="5">
        <v>39.384956359863303</v>
      </c>
      <c r="AD34" s="5">
        <v>40.1849365234375</v>
      </c>
      <c r="AE34" s="5">
        <v>40.901599352338998</v>
      </c>
      <c r="AF34" s="5">
        <v>41.900753261016497</v>
      </c>
      <c r="AG34" s="5">
        <v>43.444736365810499</v>
      </c>
      <c r="AH34" s="5">
        <v>43.798940458970797</v>
      </c>
      <c r="AI34">
        <f t="shared" si="0"/>
        <v>27.157952172513724</v>
      </c>
    </row>
    <row r="35" spans="1:35" x14ac:dyDescent="0.3">
      <c r="A35" t="s">
        <v>269</v>
      </c>
      <c r="B35" s="5" t="s">
        <v>289</v>
      </c>
      <c r="C35" s="5">
        <v>0.69182100000000002</v>
      </c>
      <c r="D35" s="5">
        <v>0.71992400000000001</v>
      </c>
      <c r="E35" s="5">
        <v>0.73463000000000001</v>
      </c>
      <c r="F35" s="5">
        <v>0.745506</v>
      </c>
      <c r="G35" s="5">
        <v>0.755776</v>
      </c>
      <c r="H35" s="5">
        <v>0.77671299999999999</v>
      </c>
      <c r="I35" s="5">
        <v>0.797902</v>
      </c>
      <c r="J35" s="5">
        <v>0.80420599999999998</v>
      </c>
      <c r="K35" s="5">
        <v>0.79983300000000002</v>
      </c>
      <c r="L35" s="5">
        <v>0.80644700000000002</v>
      </c>
      <c r="M35" s="5">
        <v>0.80536099999999999</v>
      </c>
      <c r="N35" s="5">
        <v>0.81651600000000002</v>
      </c>
      <c r="O35" s="5">
        <v>0.82348900000000003</v>
      </c>
      <c r="P35" s="5">
        <v>0.83346399999999998</v>
      </c>
      <c r="Q35" s="5">
        <v>0.85186399999999995</v>
      </c>
      <c r="R35" s="5">
        <v>0.85513899999999998</v>
      </c>
      <c r="S35" s="5">
        <v>0.82284199999999996</v>
      </c>
      <c r="T35" s="5">
        <v>0.80938100000000002</v>
      </c>
      <c r="U35" s="5">
        <v>0.783694</v>
      </c>
      <c r="V35" s="5">
        <v>0.77132299999999998</v>
      </c>
      <c r="W35" s="5">
        <v>0.77312899999999996</v>
      </c>
      <c r="X35" s="5">
        <v>0.758687</v>
      </c>
      <c r="Y35" s="5">
        <v>0.74773100000000003</v>
      </c>
      <c r="Z35" s="5">
        <v>0.73729900000000004</v>
      </c>
      <c r="AA35" s="5">
        <v>0.73964399999999997</v>
      </c>
      <c r="AB35" s="5">
        <v>0.73869399999999996</v>
      </c>
      <c r="AC35" s="5">
        <v>0.70054400000000006</v>
      </c>
      <c r="AD35" s="5">
        <v>0.68989500000000004</v>
      </c>
      <c r="AE35" s="5">
        <v>0.68121900000000002</v>
      </c>
      <c r="AF35" s="5">
        <v>0.67783499999999997</v>
      </c>
      <c r="AG35" s="5">
        <v>0.66380499999999998</v>
      </c>
      <c r="AH35" s="5">
        <v>0.65435399999999999</v>
      </c>
      <c r="AI35">
        <f t="shared" si="0"/>
        <v>0.76152084374999984</v>
      </c>
    </row>
    <row r="36" spans="1:35" x14ac:dyDescent="0.3">
      <c r="A36" t="s">
        <v>270</v>
      </c>
      <c r="B36" s="5" t="s">
        <v>289</v>
      </c>
      <c r="C36" s="5">
        <v>164.49229976678799</v>
      </c>
      <c r="D36" s="5">
        <v>164.78976190484099</v>
      </c>
      <c r="E36" s="5">
        <v>159.05946821828101</v>
      </c>
      <c r="F36" s="5">
        <v>217.216732910015</v>
      </c>
      <c r="G36" s="5">
        <v>233.131881949269</v>
      </c>
      <c r="H36" s="5">
        <v>239.74446820551799</v>
      </c>
      <c r="I36" s="5">
        <v>236.40034650287299</v>
      </c>
      <c r="J36" s="5">
        <v>246.71714941216999</v>
      </c>
      <c r="K36" s="5">
        <v>246.57158834000199</v>
      </c>
      <c r="L36" s="5">
        <v>240.422450510624</v>
      </c>
      <c r="M36" s="5">
        <v>238.69688009803599</v>
      </c>
      <c r="N36" s="5">
        <v>239.20205445782199</v>
      </c>
      <c r="O36" s="5">
        <v>242.06602340872101</v>
      </c>
      <c r="P36" s="5">
        <v>242.016921443321</v>
      </c>
      <c r="Q36" s="5">
        <v>236.01879800388701</v>
      </c>
      <c r="R36" s="5">
        <v>231.94841395620099</v>
      </c>
      <c r="S36" s="5">
        <v>230.18007644577</v>
      </c>
      <c r="T36" s="5">
        <v>225.222880404747</v>
      </c>
      <c r="U36" s="5">
        <v>231.90236772043599</v>
      </c>
      <c r="V36" s="5">
        <v>238.72886083253999</v>
      </c>
      <c r="W36" s="5">
        <v>237.51729900428899</v>
      </c>
      <c r="X36" s="5">
        <v>238.70707702636699</v>
      </c>
      <c r="Y36" s="5">
        <v>242.19395446777301</v>
      </c>
      <c r="Z36" s="5">
        <v>241.0830078125</v>
      </c>
      <c r="AA36" s="5">
        <v>239.11933898925801</v>
      </c>
      <c r="AB36" s="5">
        <v>240.70826721191401</v>
      </c>
      <c r="AC36" s="5">
        <v>237.44375610351599</v>
      </c>
      <c r="AD36" s="5">
        <v>232.80139160156301</v>
      </c>
      <c r="AE36" s="5">
        <v>231.682689797872</v>
      </c>
      <c r="AF36" s="5">
        <v>230.273903597322</v>
      </c>
      <c r="AG36" s="5">
        <v>228.783037490037</v>
      </c>
      <c r="AH36" s="5">
        <v>226.712347642433</v>
      </c>
      <c r="AI36">
        <f t="shared" si="0"/>
        <v>229.11110922614705</v>
      </c>
    </row>
    <row r="37" spans="1:35" x14ac:dyDescent="0.3">
      <c r="A37" t="s">
        <v>271</v>
      </c>
      <c r="B37" s="5" t="s">
        <v>289</v>
      </c>
      <c r="C37" s="5">
        <v>9.97163727085678</v>
      </c>
      <c r="D37" s="5">
        <v>10.6701860737556</v>
      </c>
      <c r="E37" s="5">
        <v>11.4134761285436</v>
      </c>
      <c r="F37" s="5">
        <v>12.251233280589</v>
      </c>
      <c r="G37" s="5">
        <v>13.1670775240999</v>
      </c>
      <c r="H37" s="5">
        <v>14.096479452262599</v>
      </c>
      <c r="I37" s="5">
        <v>15.3404806150005</v>
      </c>
      <c r="J37" s="5">
        <v>16.426277156937001</v>
      </c>
      <c r="K37" s="5">
        <v>17.740149383132501</v>
      </c>
      <c r="L37" s="5">
        <v>18.2218307789548</v>
      </c>
      <c r="M37" s="5">
        <v>19.114855629971899</v>
      </c>
      <c r="N37" s="5">
        <v>19.656259836544699</v>
      </c>
      <c r="O37" s="5">
        <v>20.924575092193201</v>
      </c>
      <c r="P37" s="5">
        <v>22.314791373602802</v>
      </c>
      <c r="Q37" s="5">
        <v>23.644121359215301</v>
      </c>
      <c r="R37" s="5">
        <v>25.3137433016032</v>
      </c>
      <c r="S37" s="5">
        <v>27.325238687220399</v>
      </c>
      <c r="T37" s="5">
        <v>30.338634514772899</v>
      </c>
      <c r="U37" s="5">
        <v>34.627888539766701</v>
      </c>
      <c r="V37" s="5">
        <v>36.430464955979701</v>
      </c>
      <c r="W37" s="5">
        <v>38.625309824724802</v>
      </c>
      <c r="X37" s="5">
        <v>39.288887023925803</v>
      </c>
      <c r="Y37" s="5">
        <v>41.447456359863303</v>
      </c>
      <c r="Z37" s="5">
        <v>42.938968658447301</v>
      </c>
      <c r="AA37" s="5">
        <v>44.298309326171903</v>
      </c>
      <c r="AB37" s="5">
        <v>45.183189392089801</v>
      </c>
      <c r="AC37" s="5">
        <v>46.282962799072301</v>
      </c>
      <c r="AD37" s="5">
        <v>49.39013671875</v>
      </c>
      <c r="AE37" s="5">
        <v>50.083621775184298</v>
      </c>
      <c r="AF37" s="5">
        <v>50.460004489807297</v>
      </c>
      <c r="AG37" s="5">
        <v>51.833420734256599</v>
      </c>
      <c r="AH37" s="5">
        <v>53.703436064896799</v>
      </c>
      <c r="AI37">
        <f t="shared" si="0"/>
        <v>29.766409503818533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7F04-620E-4738-B2A3-DBD3CB6009D5}">
  <dimension ref="A1:BN37"/>
  <sheetViews>
    <sheetView topLeftCell="BC1" workbookViewId="0">
      <selection activeCell="AT55" sqref="AT55"/>
    </sheetView>
  </sheetViews>
  <sheetFormatPr defaultRowHeight="16.5" x14ac:dyDescent="0.3"/>
  <cols>
    <col min="1" max="1" width="24.125" bestFit="1" customWidth="1"/>
    <col min="2" max="2" width="28.125" bestFit="1" customWidth="1"/>
    <col min="66" max="66" width="19.125" bestFit="1" customWidth="1"/>
  </cols>
  <sheetData>
    <row r="1" spans="1:66" x14ac:dyDescent="0.3">
      <c r="A1" t="s">
        <v>140</v>
      </c>
      <c r="B1" s="2" t="s">
        <v>277</v>
      </c>
      <c r="C1" s="2" t="s">
        <v>286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2" t="s">
        <v>219</v>
      </c>
      <c r="S1" s="2" t="s">
        <v>220</v>
      </c>
      <c r="T1" s="2" t="s">
        <v>221</v>
      </c>
      <c r="U1" s="2" t="s">
        <v>222</v>
      </c>
      <c r="V1" s="2" t="s">
        <v>223</v>
      </c>
      <c r="W1" s="2" t="s">
        <v>224</v>
      </c>
      <c r="X1" s="2" t="s">
        <v>225</v>
      </c>
      <c r="Y1" s="2" t="s">
        <v>226</v>
      </c>
      <c r="Z1" s="2" t="s">
        <v>227</v>
      </c>
      <c r="AA1" s="2" t="s">
        <v>228</v>
      </c>
      <c r="AB1" s="2" t="s">
        <v>229</v>
      </c>
      <c r="AC1" s="2" t="s">
        <v>230</v>
      </c>
      <c r="AD1" s="2" t="s">
        <v>231</v>
      </c>
      <c r="AE1" s="2" t="s">
        <v>232</v>
      </c>
      <c r="AF1" s="2" t="s">
        <v>233</v>
      </c>
      <c r="AG1" s="2" t="s">
        <v>234</v>
      </c>
      <c r="AH1" s="2" t="s">
        <v>235</v>
      </c>
      <c r="AI1" s="2" t="s">
        <v>236</v>
      </c>
      <c r="AJ1" s="2" t="s">
        <v>237</v>
      </c>
      <c r="AK1" s="2" t="s">
        <v>238</v>
      </c>
      <c r="AL1" s="2" t="s">
        <v>239</v>
      </c>
      <c r="AM1" s="2" t="s">
        <v>240</v>
      </c>
      <c r="AN1" s="2" t="s">
        <v>241</v>
      </c>
      <c r="AO1" s="2" t="s">
        <v>242</v>
      </c>
      <c r="AP1" s="2" t="s">
        <v>243</v>
      </c>
      <c r="AQ1" s="2" t="s">
        <v>244</v>
      </c>
      <c r="AR1" s="2" t="s">
        <v>245</v>
      </c>
      <c r="AS1" s="2" t="s">
        <v>246</v>
      </c>
      <c r="AT1" s="2" t="s">
        <v>247</v>
      </c>
      <c r="AU1" s="2" t="s">
        <v>248</v>
      </c>
      <c r="AV1" s="2" t="s">
        <v>249</v>
      </c>
      <c r="AW1" s="2" t="s">
        <v>250</v>
      </c>
      <c r="AX1" s="2" t="s">
        <v>251</v>
      </c>
      <c r="AY1" s="2" t="s">
        <v>252</v>
      </c>
      <c r="AZ1" s="2" t="s">
        <v>253</v>
      </c>
      <c r="BA1" s="2" t="s">
        <v>254</v>
      </c>
      <c r="BB1" s="2" t="s">
        <v>255</v>
      </c>
      <c r="BC1" s="2" t="s">
        <v>256</v>
      </c>
      <c r="BD1" s="2" t="s">
        <v>257</v>
      </c>
      <c r="BE1" s="2" t="s">
        <v>258</v>
      </c>
      <c r="BF1" s="2" t="s">
        <v>259</v>
      </c>
      <c r="BG1" s="2" t="s">
        <v>260</v>
      </c>
      <c r="BH1" s="2" t="s">
        <v>261</v>
      </c>
      <c r="BI1" s="2" t="s">
        <v>262</v>
      </c>
      <c r="BJ1" s="2" t="s">
        <v>263</v>
      </c>
      <c r="BK1" s="2" t="s">
        <v>264</v>
      </c>
      <c r="BL1" s="2" t="s">
        <v>265</v>
      </c>
      <c r="BM1" s="2" t="s">
        <v>291</v>
      </c>
      <c r="BN1" s="2" t="s">
        <v>292</v>
      </c>
    </row>
    <row r="2" spans="1:66" x14ac:dyDescent="0.3">
      <c r="A2" t="s">
        <v>158</v>
      </c>
      <c r="B2" s="2" t="s">
        <v>290</v>
      </c>
      <c r="C2" s="2"/>
      <c r="D2" s="2"/>
      <c r="E2" s="2">
        <v>1155.8907166871506</v>
      </c>
      <c r="F2" s="2">
        <v>850.30457862087758</v>
      </c>
      <c r="G2" s="2">
        <v>1173.2381052551671</v>
      </c>
      <c r="H2" s="2">
        <v>1279.1137784785751</v>
      </c>
      <c r="I2" s="2">
        <v>1272.8032040079718</v>
      </c>
      <c r="J2" s="2">
        <v>1062.5434122744618</v>
      </c>
      <c r="K2" s="2">
        <v>1141.0804315397945</v>
      </c>
      <c r="L2" s="2">
        <v>1329.0585461877831</v>
      </c>
      <c r="M2" s="2">
        <v>1322.5906375387387</v>
      </c>
      <c r="N2" s="2">
        <v>1372.3741735617391</v>
      </c>
      <c r="O2" s="2">
        <v>1408.8653799310778</v>
      </c>
      <c r="P2" s="2">
        <v>2097.022830102947</v>
      </c>
      <c r="Q2" s="2">
        <v>2844.8633123530763</v>
      </c>
      <c r="R2" s="2">
        <v>2027.3372022265949</v>
      </c>
      <c r="S2" s="2">
        <v>1948.2246859260242</v>
      </c>
      <c r="T2" s="2">
        <v>2129.7083607841259</v>
      </c>
      <c r="U2" s="2">
        <v>2146.3649589950733</v>
      </c>
      <c r="V2" s="2">
        <v>2520.9207160020078</v>
      </c>
      <c r="W2" s="2">
        <v>2758.8348164951149</v>
      </c>
      <c r="X2" s="2">
        <v>2776.3220882560358</v>
      </c>
      <c r="Y2" s="2">
        <v>2927.8973568513493</v>
      </c>
      <c r="Z2" s="2">
        <v>3553.3775087968384</v>
      </c>
      <c r="AA2" s="2">
        <v>2659.7082424700716</v>
      </c>
      <c r="AB2" s="2">
        <v>2926.1264853169769</v>
      </c>
      <c r="AC2" s="2">
        <v>3613.6217092763641</v>
      </c>
      <c r="AD2" s="2">
        <v>3562.8760587524789</v>
      </c>
      <c r="AE2" s="2">
        <v>3985.1924687496212</v>
      </c>
      <c r="AF2" s="2">
        <v>2383.8674706553347</v>
      </c>
      <c r="AG2" s="2">
        <v>4333.4833716802523</v>
      </c>
      <c r="AH2" s="2">
        <v>5735.3599805847989</v>
      </c>
      <c r="AI2" s="2">
        <v>6823.53883710424</v>
      </c>
      <c r="AJ2" s="2">
        <v>6969.1197290457148</v>
      </c>
      <c r="AK2" s="2">
        <v>7483.1403342572057</v>
      </c>
      <c r="AL2" s="2">
        <v>7408.708663631116</v>
      </c>
      <c r="AM2" s="2">
        <v>7721.3541046035489</v>
      </c>
      <c r="AN2" s="2">
        <v>8213.1251269370496</v>
      </c>
      <c r="AO2" s="2">
        <v>8289.5075682024999</v>
      </c>
      <c r="AP2" s="2">
        <v>7774.7362028000052</v>
      </c>
      <c r="AQ2" s="2">
        <v>7708.0991145404078</v>
      </c>
      <c r="AR2" s="2">
        <v>7208.3731135537191</v>
      </c>
      <c r="AS2" s="2">
        <v>2593.4045633680003</v>
      </c>
      <c r="AT2" s="2">
        <v>3349.8063003103571</v>
      </c>
      <c r="AU2" s="2">
        <v>4277.7215729095351</v>
      </c>
      <c r="AV2" s="2">
        <v>5109.8522449040256</v>
      </c>
      <c r="AW2" s="2">
        <v>5919.0123383771361</v>
      </c>
      <c r="AX2" s="2">
        <v>7245.4468566719688</v>
      </c>
      <c r="AY2" s="2">
        <v>9020.8733231427359</v>
      </c>
      <c r="AZ2" s="2">
        <v>8225.1375826164458</v>
      </c>
      <c r="BA2" s="2">
        <v>10385.964431955526</v>
      </c>
      <c r="BB2" s="2">
        <v>12848.86419697053</v>
      </c>
      <c r="BC2" s="2">
        <v>13082.664325571988</v>
      </c>
      <c r="BD2" s="2">
        <v>13080.254732336658</v>
      </c>
      <c r="BE2" s="2">
        <v>12334.798245389289</v>
      </c>
      <c r="BF2" s="2">
        <v>13789.060424772022</v>
      </c>
      <c r="BG2" s="2">
        <v>12790.242473244707</v>
      </c>
      <c r="BH2" s="2">
        <v>14613.041824657957</v>
      </c>
      <c r="BI2" s="2">
        <v>11795.159386628686</v>
      </c>
      <c r="BJ2" s="2">
        <v>10076.355240948116</v>
      </c>
      <c r="BK2" s="2">
        <v>8585.6947424979408</v>
      </c>
      <c r="BL2" s="2">
        <v>10729.23257772171</v>
      </c>
      <c r="BM2">
        <f>AVERAGE(C2:BL2)</f>
        <v>5595.8543794671541</v>
      </c>
      <c r="BN2">
        <f>AVERAGE(BM2:BM25)</f>
        <v>1540.7124965743342</v>
      </c>
    </row>
    <row r="3" spans="1:66" x14ac:dyDescent="0.3">
      <c r="A3" t="s">
        <v>177</v>
      </c>
      <c r="B3" s="2" t="s">
        <v>290</v>
      </c>
      <c r="C3" s="2">
        <v>68.424734400624729</v>
      </c>
      <c r="D3" s="2">
        <v>71.558180092437041</v>
      </c>
      <c r="E3" s="2">
        <v>76.52054931454299</v>
      </c>
      <c r="F3" s="2">
        <v>78.372195833032862</v>
      </c>
      <c r="G3" s="2">
        <v>80.472718120738492</v>
      </c>
      <c r="H3" s="2">
        <v>81.725052324792458</v>
      </c>
      <c r="I3" s="2">
        <v>82.545684006556982</v>
      </c>
      <c r="J3" s="2">
        <v>84.363070203947714</v>
      </c>
      <c r="K3" s="2">
        <v>84.732937155307098</v>
      </c>
      <c r="L3" s="2">
        <v>86.520209131826334</v>
      </c>
      <c r="M3" s="2">
        <v>81.500014601076174</v>
      </c>
      <c r="N3" s="2">
        <v>84.287828584320678</v>
      </c>
      <c r="O3" s="2">
        <v>99.326746973690959</v>
      </c>
      <c r="P3" s="2">
        <v>113.78034143398176</v>
      </c>
      <c r="Q3" s="2">
        <v>124.35889643063659</v>
      </c>
      <c r="R3" s="2">
        <v>152.72799677491182</v>
      </c>
      <c r="S3" s="2">
        <v>155.64905686389071</v>
      </c>
      <c r="T3" s="2">
        <v>176.78335096343935</v>
      </c>
      <c r="U3" s="2">
        <v>225.94151781440129</v>
      </c>
      <c r="V3" s="2">
        <v>262.07600964215874</v>
      </c>
      <c r="W3" s="2">
        <v>282.68585009620915</v>
      </c>
      <c r="X3" s="2">
        <v>254.23046874077176</v>
      </c>
      <c r="Y3" s="2">
        <v>245.09449089523039</v>
      </c>
      <c r="Z3" s="2">
        <v>217.99460236345263</v>
      </c>
      <c r="AA3" s="2">
        <v>193.84327313825258</v>
      </c>
      <c r="AB3" s="2">
        <v>200.89435179940017</v>
      </c>
      <c r="AC3" s="2">
        <v>256.76248068754398</v>
      </c>
      <c r="AD3" s="2">
        <v>291.13161665354727</v>
      </c>
      <c r="AE3" s="2">
        <v>313.06159138278196</v>
      </c>
      <c r="AF3" s="2">
        <v>304.85352087583982</v>
      </c>
      <c r="AG3" s="2">
        <v>351.97923352178071</v>
      </c>
      <c r="AH3" s="2">
        <v>346.41059588832655</v>
      </c>
      <c r="AI3" s="2">
        <v>361.04687562739093</v>
      </c>
      <c r="AJ3" s="2">
        <v>334.94323699718205</v>
      </c>
      <c r="AK3" s="2">
        <v>193.07028019526217</v>
      </c>
      <c r="AL3" s="2">
        <v>235.83215055348558</v>
      </c>
      <c r="AM3" s="2">
        <v>249.36055885540304</v>
      </c>
      <c r="AN3" s="2">
        <v>229.49294931301367</v>
      </c>
      <c r="AO3" s="2">
        <v>255.7182366628827</v>
      </c>
      <c r="AP3" s="2">
        <v>300.42172389610892</v>
      </c>
      <c r="AQ3" s="2">
        <v>255.71868725731943</v>
      </c>
      <c r="AR3" s="2">
        <v>267.09759962902348</v>
      </c>
      <c r="AS3" s="2">
        <v>294.66538854659274</v>
      </c>
      <c r="AT3" s="2">
        <v>374.62735797047281</v>
      </c>
      <c r="AU3" s="2">
        <v>418.37666028191973</v>
      </c>
      <c r="AV3" s="2">
        <v>457.93343076338306</v>
      </c>
      <c r="AW3" s="2">
        <v>473.4498681663336</v>
      </c>
      <c r="AX3" s="2">
        <v>535.06227945153546</v>
      </c>
      <c r="AY3" s="2">
        <v>643.40458102303558</v>
      </c>
      <c r="AZ3" s="2">
        <v>624.17516454458234</v>
      </c>
      <c r="BA3" s="2">
        <v>647.83609553787858</v>
      </c>
      <c r="BB3" s="2">
        <v>751.17277041100522</v>
      </c>
      <c r="BC3" s="2">
        <v>758.00042697240303</v>
      </c>
      <c r="BD3" s="2">
        <v>787.46943830908481</v>
      </c>
      <c r="BE3" s="2">
        <v>792.84623742526992</v>
      </c>
      <c r="BF3" s="2">
        <v>653.32726813946965</v>
      </c>
      <c r="BG3" s="2">
        <v>688.25069625819663</v>
      </c>
      <c r="BH3" s="2">
        <v>734.99626796052837</v>
      </c>
      <c r="BI3" s="2">
        <v>804.50053782151565</v>
      </c>
      <c r="BJ3" s="2">
        <v>796.11520682767571</v>
      </c>
      <c r="BK3" s="2">
        <v>857.93272965022311</v>
      </c>
      <c r="BL3" s="2">
        <v>918.15258192146007</v>
      </c>
      <c r="BM3">
        <f t="shared" ref="BM3:BM37" si="0">AVERAGE(C3:BL3)</f>
        <v>342.34849118837241</v>
      </c>
      <c r="BN3">
        <f>AVERAGE(BM27:BM37)</f>
        <v>16682.50830538234</v>
      </c>
    </row>
    <row r="4" spans="1:66" x14ac:dyDescent="0.3">
      <c r="A4" t="s">
        <v>162</v>
      </c>
      <c r="B4" s="2" t="s">
        <v>290</v>
      </c>
      <c r="C4" s="2">
        <v>70.05190989751334</v>
      </c>
      <c r="D4" s="2">
        <v>71.167188208823475</v>
      </c>
      <c r="E4" s="2">
        <v>73.435330820136755</v>
      </c>
      <c r="F4" s="2">
        <v>78.514620754981763</v>
      </c>
      <c r="G4" s="2">
        <v>86.161549513397915</v>
      </c>
      <c r="H4" s="2">
        <v>51.38188125786926</v>
      </c>
      <c r="I4" s="2">
        <v>52.182551698084914</v>
      </c>
      <c r="J4" s="2">
        <v>54.80644312077218</v>
      </c>
      <c r="K4" s="2">
        <v>54.900762077718142</v>
      </c>
      <c r="L4" s="2">
        <v>55.714933902958251</v>
      </c>
      <c r="M4" s="2">
        <v>69.769384182718781</v>
      </c>
      <c r="N4" s="2">
        <v>71.626709834075271</v>
      </c>
      <c r="O4" s="2">
        <v>69.13961473267625</v>
      </c>
      <c r="P4" s="2">
        <v>84.418782052232814</v>
      </c>
      <c r="Q4" s="2">
        <v>94.685399537161317</v>
      </c>
      <c r="R4" s="2">
        <v>113.75315611957771</v>
      </c>
      <c r="S4" s="2">
        <v>118.91493305873402</v>
      </c>
      <c r="T4" s="2">
        <v>142.05298389328988</v>
      </c>
      <c r="U4" s="2">
        <v>154.51627329941871</v>
      </c>
      <c r="V4" s="2">
        <v>193.14996391638869</v>
      </c>
      <c r="W4" s="2">
        <v>221.23194178780309</v>
      </c>
      <c r="X4" s="2">
        <v>227.12812002912599</v>
      </c>
      <c r="Y4" s="2">
        <v>231.34369384717866</v>
      </c>
      <c r="Z4" s="2">
        <v>240.7817031839524</v>
      </c>
      <c r="AA4" s="2">
        <v>213.61684136555201</v>
      </c>
      <c r="AB4" s="2">
        <v>242.05850381016825</v>
      </c>
      <c r="AC4" s="2">
        <v>245.9153274962739</v>
      </c>
      <c r="AD4" s="2">
        <v>225.07147578873463</v>
      </c>
      <c r="AE4" s="2">
        <v>209.41486084378872</v>
      </c>
      <c r="AF4" s="2">
        <v>209.89441260543074</v>
      </c>
      <c r="AG4" s="2">
        <v>208.14667889906409</v>
      </c>
      <c r="AH4" s="2">
        <v>209.77801100678369</v>
      </c>
      <c r="AI4" s="2">
        <v>190.48887993529584</v>
      </c>
      <c r="AJ4" s="2">
        <v>161.88752502587232</v>
      </c>
      <c r="AK4" s="2">
        <v>156.81238097972508</v>
      </c>
      <c r="AL4" s="2">
        <v>167.09888784603569</v>
      </c>
      <c r="AM4" s="2">
        <v>143.40232377252116</v>
      </c>
      <c r="AN4" s="2">
        <v>158.91466988048685</v>
      </c>
      <c r="AO4" s="2">
        <v>144.49301730248712</v>
      </c>
      <c r="AP4" s="2">
        <v>128.93891868972065</v>
      </c>
      <c r="AQ4" s="2">
        <v>136.46397080034015</v>
      </c>
      <c r="AR4" s="2">
        <v>134.36342691762275</v>
      </c>
      <c r="AS4" s="2">
        <v>123.1175361410868</v>
      </c>
      <c r="AT4" s="2">
        <v>113.56725130887475</v>
      </c>
      <c r="AU4" s="2">
        <v>128.33670281090531</v>
      </c>
      <c r="AV4" s="2">
        <v>151.68156634300161</v>
      </c>
      <c r="AW4" s="2">
        <v>167.37646250499455</v>
      </c>
      <c r="AX4" s="2">
        <v>172.49559664894116</v>
      </c>
      <c r="AY4" s="2">
        <v>198.35285173636689</v>
      </c>
      <c r="AZ4" s="2">
        <v>212.13705721999719</v>
      </c>
      <c r="BA4" s="2">
        <v>234.2355388776341</v>
      </c>
      <c r="BB4" s="2">
        <v>249.57797936680134</v>
      </c>
      <c r="BC4" s="2">
        <v>252.36246958645094</v>
      </c>
      <c r="BD4" s="2">
        <v>256.97369793084988</v>
      </c>
      <c r="BE4" s="2">
        <v>274.85783623178816</v>
      </c>
      <c r="BF4" s="2">
        <v>305.51114409947536</v>
      </c>
      <c r="BG4" s="2">
        <v>251.65147722752891</v>
      </c>
      <c r="BH4" s="2">
        <v>250.51460073269524</v>
      </c>
      <c r="BI4" s="2">
        <v>238.03430955471711</v>
      </c>
      <c r="BJ4" s="2">
        <v>223.86287570770901</v>
      </c>
      <c r="BK4" s="2">
        <v>233.83751030666906</v>
      </c>
      <c r="BL4" s="2">
        <v>236.79541416509534</v>
      </c>
      <c r="BM4">
        <f t="shared" si="0"/>
        <v>165.20757777732379</v>
      </c>
    </row>
    <row r="5" spans="1:66" x14ac:dyDescent="0.3">
      <c r="A5" t="s">
        <v>155</v>
      </c>
      <c r="B5" s="2" t="s">
        <v>290</v>
      </c>
      <c r="C5" s="2">
        <v>104.47171892977398</v>
      </c>
      <c r="D5" s="2">
        <v>109.12925054173608</v>
      </c>
      <c r="E5" s="2">
        <v>114.58180659516907</v>
      </c>
      <c r="F5" s="2">
        <v>116.77654393992186</v>
      </c>
      <c r="G5" s="2">
        <v>120.82065468742915</v>
      </c>
      <c r="H5" s="2">
        <v>125.97547877167476</v>
      </c>
      <c r="I5" s="2">
        <v>128.34269397547558</v>
      </c>
      <c r="J5" s="2">
        <v>130.96078277167297</v>
      </c>
      <c r="K5" s="2">
        <v>129.73195079366249</v>
      </c>
      <c r="L5" s="2">
        <v>132.16997998729079</v>
      </c>
      <c r="M5" s="2">
        <v>128.79177359357652</v>
      </c>
      <c r="N5" s="2">
        <v>134.68633252741466</v>
      </c>
      <c r="O5" s="2">
        <v>153.44396445786211</v>
      </c>
      <c r="P5" s="2">
        <v>165.61349403997002</v>
      </c>
      <c r="Q5" s="2">
        <v>163.13654331432261</v>
      </c>
      <c r="R5" s="2">
        <v>211.46819700882844</v>
      </c>
      <c r="S5" s="2">
        <v>207.52882213323628</v>
      </c>
      <c r="T5" s="2">
        <v>219.81369481182324</v>
      </c>
      <c r="U5" s="2">
        <v>256.82387135379918</v>
      </c>
      <c r="V5" s="2">
        <v>227.08000331988029</v>
      </c>
      <c r="W5" s="2">
        <v>228.82248441461945</v>
      </c>
      <c r="X5" s="2">
        <v>190.10720896372837</v>
      </c>
      <c r="Y5" s="2">
        <v>176.84232644754141</v>
      </c>
      <c r="Z5" s="2">
        <v>172.26021766092595</v>
      </c>
      <c r="AA5" s="2">
        <v>185.39433711833584</v>
      </c>
      <c r="AB5" s="2">
        <v>202.74555677645569</v>
      </c>
      <c r="AC5" s="2">
        <v>203.50125088586677</v>
      </c>
      <c r="AD5" s="2">
        <v>214.93818234110546</v>
      </c>
      <c r="AE5" s="2">
        <v>265.24097128611743</v>
      </c>
      <c r="AF5" s="2">
        <v>248.30337566042289</v>
      </c>
      <c r="AG5" s="2">
        <v>291.55335732736586</v>
      </c>
      <c r="AH5" s="2">
        <v>304.87447252118164</v>
      </c>
      <c r="AI5" s="2">
        <v>296.03969656896783</v>
      </c>
      <c r="AJ5" s="2">
        <v>222.9231832174618</v>
      </c>
      <c r="AK5" s="2">
        <v>173.99027241946573</v>
      </c>
      <c r="AL5" s="2">
        <v>206.26065256047994</v>
      </c>
      <c r="AM5" s="2">
        <v>221.67304006962132</v>
      </c>
      <c r="AN5" s="2">
        <v>205.86269580874131</v>
      </c>
      <c r="AO5" s="2">
        <v>224.55373950164832</v>
      </c>
      <c r="AP5" s="2">
        <v>190.5590718766251</v>
      </c>
      <c r="AQ5" s="2">
        <v>166.17570888178633</v>
      </c>
      <c r="AR5" s="2">
        <v>197.14608210319494</v>
      </c>
      <c r="AS5" s="2">
        <v>221.41653691139146</v>
      </c>
      <c r="AT5" s="2">
        <v>292.60088018204698</v>
      </c>
      <c r="AU5" s="2">
        <v>454.33636523940135</v>
      </c>
      <c r="AV5" s="2">
        <v>658.56697304280101</v>
      </c>
      <c r="AW5" s="2">
        <v>710.39639868464485</v>
      </c>
      <c r="AX5" s="2">
        <v>799.60374199626597</v>
      </c>
      <c r="AY5" s="2">
        <v>929.3827518922609</v>
      </c>
      <c r="AZ5" s="2">
        <v>803.68638839879543</v>
      </c>
      <c r="BA5" s="2">
        <v>892.56886969416792</v>
      </c>
      <c r="BB5" s="2">
        <v>984.73613048482935</v>
      </c>
      <c r="BC5" s="2">
        <v>967.35294881212224</v>
      </c>
      <c r="BD5" s="2">
        <v>979.81174261675915</v>
      </c>
      <c r="BE5" s="2">
        <v>1020.2879794892665</v>
      </c>
      <c r="BF5" s="2">
        <v>776.01975228426159</v>
      </c>
      <c r="BG5" s="2">
        <v>693.44976744853739</v>
      </c>
      <c r="BH5" s="2">
        <v>665.94888485910246</v>
      </c>
      <c r="BI5" s="2">
        <v>726.15100708854857</v>
      </c>
      <c r="BJ5" s="2">
        <v>709.54004317463011</v>
      </c>
      <c r="BK5" s="2">
        <v>652.34920958573764</v>
      </c>
      <c r="BL5" s="2">
        <v>696.42277553212625</v>
      </c>
      <c r="BM5">
        <f t="shared" si="0"/>
        <v>362.99588047393348</v>
      </c>
    </row>
    <row r="6" spans="1:66" x14ac:dyDescent="0.3">
      <c r="A6" t="s">
        <v>77</v>
      </c>
      <c r="B6" s="2" t="s">
        <v>290</v>
      </c>
      <c r="C6" s="2">
        <v>220.31398985215483</v>
      </c>
      <c r="D6" s="2">
        <v>197.39135916041727</v>
      </c>
      <c r="E6" s="2">
        <v>235.63352441259048</v>
      </c>
      <c r="F6" s="2">
        <v>377.42987853926417</v>
      </c>
      <c r="G6" s="2">
        <v>170.4670049762257</v>
      </c>
      <c r="H6" s="2">
        <v>232.81112780051231</v>
      </c>
      <c r="I6" s="2">
        <v>253.75920873022775</v>
      </c>
      <c r="J6" s="2">
        <v>184.13043916017173</v>
      </c>
      <c r="K6" s="2">
        <v>206.71495109474429</v>
      </c>
      <c r="L6" s="2">
        <v>258.60647669263301</v>
      </c>
      <c r="M6" s="2">
        <v>243.74978094232526</v>
      </c>
      <c r="N6" s="2">
        <v>272.06542945072999</v>
      </c>
      <c r="O6" s="2">
        <v>292.2971254867706</v>
      </c>
      <c r="P6" s="2">
        <v>362.84356418446703</v>
      </c>
      <c r="Q6" s="2">
        <v>430.7021578164742</v>
      </c>
      <c r="R6" s="2">
        <v>446.9755402790268</v>
      </c>
      <c r="S6" s="2">
        <v>409.5242253228447</v>
      </c>
      <c r="T6" s="2">
        <v>509.06677026239663</v>
      </c>
      <c r="U6" s="2">
        <v>615.97890761961366</v>
      </c>
      <c r="V6" s="2">
        <v>587.15158476088482</v>
      </c>
      <c r="W6" s="2">
        <v>546.11249954672621</v>
      </c>
      <c r="X6" s="2">
        <v>463.67117198242011</v>
      </c>
      <c r="Y6" s="2">
        <v>492.53249122010749</v>
      </c>
      <c r="Z6" s="2">
        <v>387.50766358739514</v>
      </c>
      <c r="AA6" s="2">
        <v>269.84272425142507</v>
      </c>
      <c r="AB6" s="2">
        <v>240.78809815766905</v>
      </c>
      <c r="AC6" s="2">
        <v>263.83130033462487</v>
      </c>
      <c r="AD6" s="2">
        <v>243.00478568946639</v>
      </c>
      <c r="AE6" s="2">
        <v>273.12781939189261</v>
      </c>
      <c r="AF6" s="2">
        <v>269.59287585002807</v>
      </c>
      <c r="AG6" s="2">
        <v>270.13054337828601</v>
      </c>
      <c r="AH6" s="2">
        <v>268.29249687579824</v>
      </c>
      <c r="AI6" s="2">
        <v>220.36800725844361</v>
      </c>
      <c r="AJ6" s="2">
        <v>275.82161689765178</v>
      </c>
      <c r="AK6" s="2">
        <v>144.59508946170709</v>
      </c>
      <c r="AL6" s="2">
        <v>135.73713036975101</v>
      </c>
      <c r="AM6" s="2">
        <v>134.98193696800769</v>
      </c>
      <c r="AN6" s="2">
        <v>138.97401154885418</v>
      </c>
      <c r="AO6" s="2">
        <v>138.63569029026672</v>
      </c>
      <c r="AP6" s="2">
        <v>102.59797315967757</v>
      </c>
      <c r="AQ6" s="2">
        <v>405.21621858264888</v>
      </c>
      <c r="AR6" s="2">
        <v>153.59104408019729</v>
      </c>
      <c r="AS6" s="2">
        <v>175.00995104315408</v>
      </c>
      <c r="AT6" s="2">
        <v>173.79612516745883</v>
      </c>
      <c r="AU6" s="2">
        <v>194.04000264680622</v>
      </c>
      <c r="AV6" s="2">
        <v>218.38622671577153</v>
      </c>
      <c r="AW6" s="2">
        <v>255.43304319720582</v>
      </c>
      <c r="AX6" s="2">
        <v>286.33047247096653</v>
      </c>
      <c r="AY6" s="2">
        <v>327.56372182166319</v>
      </c>
      <c r="AZ6" s="2">
        <v>298.61969161479141</v>
      </c>
      <c r="BA6" s="2">
        <v>334.02157774665966</v>
      </c>
      <c r="BB6" s="2">
        <v>387.0824769585692</v>
      </c>
      <c r="BC6" s="2">
        <v>424.60037381496034</v>
      </c>
      <c r="BD6" s="2">
        <v>457.96374750963219</v>
      </c>
      <c r="BE6" s="2">
        <v>486.78709511943617</v>
      </c>
      <c r="BF6" s="2">
        <v>497.3170390773646</v>
      </c>
      <c r="BG6" s="2">
        <v>471.31882246348567</v>
      </c>
      <c r="BH6" s="2">
        <v>467.07423172679006</v>
      </c>
      <c r="BI6" s="2">
        <v>565.8295428958487</v>
      </c>
      <c r="BJ6" s="2">
        <v>596.56057010510972</v>
      </c>
      <c r="BK6" s="2">
        <v>543.95039251580283</v>
      </c>
      <c r="BL6" s="2">
        <v>584.10640921584195</v>
      </c>
      <c r="BM6">
        <f t="shared" si="0"/>
        <v>324.07028627830391</v>
      </c>
    </row>
    <row r="7" spans="1:66" x14ac:dyDescent="0.3">
      <c r="A7" t="s">
        <v>106</v>
      </c>
      <c r="B7" s="2" t="s">
        <v>290</v>
      </c>
      <c r="C7" s="2"/>
      <c r="D7" s="2"/>
      <c r="E7" s="2"/>
      <c r="F7" s="2"/>
      <c r="G7" s="2"/>
      <c r="H7" s="2">
        <v>162.60847230990453</v>
      </c>
      <c r="I7" s="2">
        <v>168.96324041553279</v>
      </c>
      <c r="J7" s="2">
        <v>174.86260976111217</v>
      </c>
      <c r="K7" s="2">
        <v>180.4108537029546</v>
      </c>
      <c r="L7" s="2">
        <v>193.58604932447776</v>
      </c>
      <c r="M7" s="2">
        <v>233.0137095436757</v>
      </c>
      <c r="N7" s="2">
        <v>243.80682226249709</v>
      </c>
      <c r="O7" s="2">
        <v>257.58865080734512</v>
      </c>
      <c r="P7" s="2">
        <v>273.69860704435848</v>
      </c>
      <c r="Q7" s="2">
        <v>244.74721494115548</v>
      </c>
      <c r="R7" s="2">
        <v>301.74942894090879</v>
      </c>
      <c r="S7" s="2">
        <v>337.77436888926059</v>
      </c>
      <c r="T7" s="2">
        <v>357.0779478061794</v>
      </c>
      <c r="U7" s="2">
        <v>358.84779701689399</v>
      </c>
      <c r="V7" s="2">
        <v>426.3465239054741</v>
      </c>
      <c r="W7" s="2">
        <v>500.35504523357821</v>
      </c>
      <c r="X7" s="2">
        <v>498.55911585362588</v>
      </c>
      <c r="Y7" s="2">
        <v>607.28152277704567</v>
      </c>
      <c r="Z7" s="2">
        <v>662.6872883613039</v>
      </c>
      <c r="AA7" s="2">
        <v>708.19574761818262</v>
      </c>
      <c r="AB7" s="2">
        <v>792.82404199964878</v>
      </c>
      <c r="AC7" s="2">
        <v>815.24869494933455</v>
      </c>
      <c r="AD7" s="2">
        <v>778.11688723472753</v>
      </c>
      <c r="AE7" s="2">
        <v>655.06780553083138</v>
      </c>
      <c r="AF7" s="2">
        <v>725.62980254277613</v>
      </c>
      <c r="AG7" s="2">
        <v>765.64200545964604</v>
      </c>
      <c r="AH7" s="2">
        <v>651.07754764074468</v>
      </c>
      <c r="AI7" s="2">
        <v>713.45254825545078</v>
      </c>
      <c r="AJ7" s="2">
        <v>777.85773510198408</v>
      </c>
      <c r="AK7" s="2">
        <v>849.45249910526286</v>
      </c>
      <c r="AL7" s="2">
        <v>965.11086939202369</v>
      </c>
      <c r="AM7" s="2">
        <v>1063.3330443648376</v>
      </c>
      <c r="AN7" s="2">
        <v>1208.719919642376</v>
      </c>
      <c r="AO7" s="2">
        <v>1281.3969135087566</v>
      </c>
      <c r="AP7" s="2">
        <v>1343.5519627879974</v>
      </c>
      <c r="AQ7" s="2">
        <v>1450.4762424329781</v>
      </c>
      <c r="AR7" s="2">
        <v>1378.2033833384453</v>
      </c>
      <c r="AS7" s="2">
        <v>1191.1032385421813</v>
      </c>
      <c r="AT7" s="2">
        <v>1102.4681993615632</v>
      </c>
      <c r="AU7" s="2">
        <v>1062.1580919339754</v>
      </c>
      <c r="AV7" s="2">
        <v>1186.3933132271745</v>
      </c>
      <c r="AW7" s="2">
        <v>1397.4366900464327</v>
      </c>
      <c r="AX7" s="2">
        <v>1667.3179980551015</v>
      </c>
      <c r="AY7" s="2">
        <v>2044.5278041517615</v>
      </c>
      <c r="AZ7" s="2">
        <v>2331.2688401105734</v>
      </c>
      <c r="BA7" s="2">
        <v>2645.9687587792419</v>
      </c>
      <c r="BB7" s="2">
        <v>2791.8107659279362</v>
      </c>
      <c r="BC7" s="2">
        <v>3229.6856303038048</v>
      </c>
      <c r="BD7" s="2">
        <v>3262.6575864710353</v>
      </c>
      <c r="BE7" s="2">
        <v>3379.5579862705767</v>
      </c>
      <c r="BF7" s="2">
        <v>3562.9326579842254</v>
      </c>
      <c r="BG7" s="2">
        <v>3519.8732398108036</v>
      </c>
      <c r="BH7" s="2">
        <v>2444.2903871844783</v>
      </c>
      <c r="BI7" s="2">
        <v>2537.1251850471172</v>
      </c>
      <c r="BJ7" s="2">
        <v>3019.0922834664611</v>
      </c>
      <c r="BK7" s="2">
        <v>3569.2068412110843</v>
      </c>
      <c r="BL7" s="2">
        <v>3876.3595937334858</v>
      </c>
      <c r="BM7">
        <f t="shared" si="0"/>
        <v>1279.4483861653036</v>
      </c>
    </row>
    <row r="8" spans="1:66" x14ac:dyDescent="0.3">
      <c r="A8" t="s">
        <v>173</v>
      </c>
      <c r="B8" s="2" t="s">
        <v>290</v>
      </c>
      <c r="C8" s="2">
        <v>183.42800749362135</v>
      </c>
      <c r="D8" s="2">
        <v>190.19650426702972</v>
      </c>
      <c r="E8" s="2">
        <v>195.46939863348757</v>
      </c>
      <c r="F8" s="2">
        <v>211.03973665359649</v>
      </c>
      <c r="G8" s="2">
        <v>230.06171025664131</v>
      </c>
      <c r="H8" s="2">
        <v>265.29247423437596</v>
      </c>
      <c r="I8" s="2">
        <v>267.71672517024882</v>
      </c>
      <c r="J8" s="2">
        <v>214.78523941732834</v>
      </c>
      <c r="K8" s="2">
        <v>200.30709396771545</v>
      </c>
      <c r="L8" s="2">
        <v>230.28722700601608</v>
      </c>
      <c r="M8" s="2">
        <v>253.56662187016772</v>
      </c>
      <c r="N8" s="2">
        <v>269.36823518322473</v>
      </c>
      <c r="O8" s="2">
        <v>228.85973284347133</v>
      </c>
      <c r="P8" s="2">
        <v>259.70184370891724</v>
      </c>
      <c r="Q8" s="2">
        <v>296.89002386561282</v>
      </c>
      <c r="R8" s="2">
        <v>281.40612646801048</v>
      </c>
      <c r="S8" s="2">
        <v>271.12557826191789</v>
      </c>
      <c r="T8" s="2">
        <v>306.80996503265141</v>
      </c>
      <c r="U8" s="2">
        <v>345.83442293382404</v>
      </c>
      <c r="V8" s="2">
        <v>372.06012078755293</v>
      </c>
      <c r="W8" s="2">
        <v>402.06070775763072</v>
      </c>
      <c r="X8" s="2">
        <v>372.0774434920728</v>
      </c>
      <c r="Y8" s="2">
        <v>345.641333225008</v>
      </c>
      <c r="Z8" s="2">
        <v>337.16334816898592</v>
      </c>
      <c r="AA8" s="2">
        <v>355.66670367484932</v>
      </c>
      <c r="AB8" s="2">
        <v>352.35271437142632</v>
      </c>
      <c r="AC8" s="2">
        <v>435.06818767132074</v>
      </c>
      <c r="AD8" s="2">
        <v>374.47034150646527</v>
      </c>
      <c r="AE8" s="2">
        <v>372.68397956457483</v>
      </c>
      <c r="AF8" s="2">
        <v>365.88968267176256</v>
      </c>
      <c r="AG8" s="2">
        <v>398.63708108893138</v>
      </c>
      <c r="AH8" s="2">
        <v>433.77326476470432</v>
      </c>
      <c r="AI8" s="2">
        <v>409.74638978637881</v>
      </c>
      <c r="AJ8" s="2">
        <v>370.41945492439226</v>
      </c>
      <c r="AK8" s="2">
        <v>328.74452686500689</v>
      </c>
      <c r="AL8" s="2">
        <v>379.98798491687864</v>
      </c>
      <c r="AM8" s="2">
        <v>397.13575495702804</v>
      </c>
      <c r="AN8" s="2">
        <v>384.79632833019997</v>
      </c>
      <c r="AO8" s="2">
        <v>407.52323701785707</v>
      </c>
      <c r="AP8" s="2">
        <v>410.33401155961155</v>
      </c>
      <c r="AQ8" s="2">
        <v>258.47103992967857</v>
      </c>
      <c r="AR8" s="2">
        <v>269.01498476458147</v>
      </c>
      <c r="AS8" s="2">
        <v>304.56463597706573</v>
      </c>
      <c r="AT8" s="2">
        <v>367.82136211366236</v>
      </c>
      <c r="AU8" s="2">
        <v>417.50806672766186</v>
      </c>
      <c r="AV8" s="2">
        <v>492.54405617263984</v>
      </c>
      <c r="AW8" s="2">
        <v>913.39384930994163</v>
      </c>
      <c r="AX8" s="2">
        <v>1081.1663182626914</v>
      </c>
      <c r="AY8" s="2">
        <v>1217.0644354914641</v>
      </c>
      <c r="AZ8" s="2">
        <v>1077.6620583257086</v>
      </c>
      <c r="BA8" s="2">
        <v>1299.345211640617</v>
      </c>
      <c r="BB8" s="2">
        <v>1549.4627188334548</v>
      </c>
      <c r="BC8" s="2">
        <v>1587.5609318580864</v>
      </c>
      <c r="BD8" s="2">
        <v>2361.0903238836609</v>
      </c>
      <c r="BE8" s="2">
        <v>2012.264247197282</v>
      </c>
      <c r="BF8" s="2">
        <v>1774.0747709250811</v>
      </c>
      <c r="BG8" s="2">
        <v>1971.9569346459884</v>
      </c>
      <c r="BH8" s="2">
        <v>2074.290732722689</v>
      </c>
      <c r="BI8" s="2">
        <v>2260.8605672933677</v>
      </c>
      <c r="BJ8" s="2">
        <v>2246.625578164324</v>
      </c>
      <c r="BK8" s="2">
        <v>2254.1538889760382</v>
      </c>
      <c r="BL8" s="2">
        <v>2445.290749327607</v>
      </c>
      <c r="BM8">
        <f t="shared" si="0"/>
        <v>692.65430204699669</v>
      </c>
    </row>
    <row r="9" spans="1:66" x14ac:dyDescent="0.3">
      <c r="A9" t="s">
        <v>159</v>
      </c>
      <c r="B9" s="2" t="s">
        <v>290</v>
      </c>
      <c r="C9" s="2">
        <v>70.661084558794997</v>
      </c>
      <c r="D9" s="2">
        <v>68.764339327988438</v>
      </c>
      <c r="E9" s="2">
        <v>70.138045880605731</v>
      </c>
      <c r="F9" s="2">
        <v>71.96218417157688</v>
      </c>
      <c r="G9" s="2">
        <v>77.862597247100098</v>
      </c>
      <c r="H9" s="2">
        <v>82.94760837375614</v>
      </c>
      <c r="I9" s="2">
        <v>84.985252198349585</v>
      </c>
      <c r="J9" s="2">
        <v>83.41190395808843</v>
      </c>
      <c r="K9" s="2">
        <v>81.592953673668362</v>
      </c>
      <c r="L9" s="2">
        <v>85.295796429257152</v>
      </c>
      <c r="M9" s="2">
        <v>70.826179254815358</v>
      </c>
      <c r="N9" s="2">
        <v>76.263748968663123</v>
      </c>
      <c r="O9" s="2">
        <v>76.90186371253256</v>
      </c>
      <c r="P9" s="2">
        <v>94.904571907799436</v>
      </c>
      <c r="Q9" s="2">
        <v>112.9962020165845</v>
      </c>
      <c r="R9" s="2">
        <v>133.75024781286743</v>
      </c>
      <c r="S9" s="2">
        <v>169.31075882231366</v>
      </c>
      <c r="T9" s="2">
        <v>178.86063696673514</v>
      </c>
      <c r="U9" s="2">
        <v>180.2732040221909</v>
      </c>
      <c r="V9" s="2">
        <v>195.75423803577669</v>
      </c>
      <c r="W9" s="2">
        <v>245.21656691490162</v>
      </c>
      <c r="X9" s="2">
        <v>256.24561889102148</v>
      </c>
      <c r="Y9" s="2">
        <v>249.43221262547962</v>
      </c>
      <c r="Z9" s="2">
        <v>268.291929248001</v>
      </c>
      <c r="AA9" s="2">
        <v>293.18677330860675</v>
      </c>
      <c r="AB9" s="2">
        <v>317.0763459057718</v>
      </c>
      <c r="AC9" s="2">
        <v>357.79682974720993</v>
      </c>
      <c r="AD9" s="2">
        <v>309.30348999855261</v>
      </c>
      <c r="AE9" s="2">
        <v>386.777291423691</v>
      </c>
      <c r="AF9" s="2">
        <v>396.68613918586556</v>
      </c>
      <c r="AG9" s="2">
        <v>439.94418801591098</v>
      </c>
      <c r="AH9" s="2">
        <v>483.87363541799459</v>
      </c>
      <c r="AI9" s="2">
        <v>308.3713974364498</v>
      </c>
      <c r="AJ9" s="2">
        <v>251.75288767752266</v>
      </c>
      <c r="AK9" s="2">
        <v>285.11885384618222</v>
      </c>
      <c r="AL9" s="2">
        <v>363.26554450525134</v>
      </c>
      <c r="AM9" s="2">
        <v>368.63186379910275</v>
      </c>
      <c r="AN9" s="2">
        <v>415.77074213105334</v>
      </c>
      <c r="AO9" s="2">
        <v>455.54189605804839</v>
      </c>
      <c r="AP9" s="2">
        <v>499.3029686542157</v>
      </c>
      <c r="AQ9" s="2">
        <v>805.02563247300395</v>
      </c>
      <c r="AR9" s="2">
        <v>735.52111794883876</v>
      </c>
      <c r="AS9" s="2">
        <v>692.03016292991435</v>
      </c>
      <c r="AT9" s="2">
        <v>542.33359607393675</v>
      </c>
      <c r="AU9" s="2">
        <v>667.28254643032699</v>
      </c>
      <c r="AV9" s="2">
        <v>781.27665778588369</v>
      </c>
      <c r="AW9" s="2">
        <v>804.52451191076079</v>
      </c>
      <c r="AX9" s="2">
        <v>1002.8884869175412</v>
      </c>
      <c r="AY9" s="2">
        <v>1086.9381918319216</v>
      </c>
      <c r="AZ9" s="2">
        <v>1183.6048542076244</v>
      </c>
      <c r="BA9" s="2">
        <v>1191.9726637333497</v>
      </c>
      <c r="BB9" s="2">
        <v>1287.954650032013</v>
      </c>
      <c r="BC9" s="2">
        <v>1337.335945612813</v>
      </c>
      <c r="BD9" s="2">
        <v>1432.837617666918</v>
      </c>
      <c r="BE9" s="2">
        <v>1435.1364702310377</v>
      </c>
      <c r="BF9" s="2">
        <v>1386.8541907884628</v>
      </c>
      <c r="BG9" s="2">
        <v>1290.3805081231756</v>
      </c>
      <c r="BH9" s="2">
        <v>1369.0637339513708</v>
      </c>
      <c r="BI9" s="2">
        <v>1479.3458268884981</v>
      </c>
      <c r="BJ9" s="2">
        <v>1312.7706360667632</v>
      </c>
      <c r="BK9" s="2">
        <v>1272.3679920420495</v>
      </c>
      <c r="BL9" s="2">
        <v>1814.6740484104673</v>
      </c>
      <c r="BM9">
        <f t="shared" si="0"/>
        <v>547.27694571269308</v>
      </c>
    </row>
    <row r="10" spans="1:66" x14ac:dyDescent="0.3">
      <c r="A10" t="s">
        <v>17</v>
      </c>
      <c r="B10" s="2" t="s">
        <v>290</v>
      </c>
      <c r="C10" s="2">
        <v>164.64439949063981</v>
      </c>
      <c r="D10" s="2">
        <v>169.90975511911572</v>
      </c>
      <c r="E10" s="2">
        <v>179.87630633572829</v>
      </c>
      <c r="F10" s="2">
        <v>185.04884712132204</v>
      </c>
      <c r="G10" s="2">
        <v>200.43472845260882</v>
      </c>
      <c r="H10" s="2">
        <v>216.81539468159701</v>
      </c>
      <c r="I10" s="2">
        <v>227.74095630910156</v>
      </c>
      <c r="J10" s="2">
        <v>240.54684288804216</v>
      </c>
      <c r="K10" s="2">
        <v>252.58491449485166</v>
      </c>
      <c r="L10" s="2">
        <v>253.26872074661188</v>
      </c>
      <c r="M10" s="2">
        <v>266.13640613519874</v>
      </c>
      <c r="N10" s="2">
        <v>261.24637033727942</v>
      </c>
      <c r="O10" s="2">
        <v>278.61607604449807</v>
      </c>
      <c r="P10" s="2">
        <v>307.34480012987632</v>
      </c>
      <c r="Q10" s="2">
        <v>338.15532917435513</v>
      </c>
      <c r="R10" s="2">
        <v>356.45739699840038</v>
      </c>
      <c r="S10" s="2">
        <v>414.62314046282154</v>
      </c>
      <c r="T10" s="2">
        <v>497.93829084428802</v>
      </c>
      <c r="U10" s="2">
        <v>895.64798643880363</v>
      </c>
      <c r="V10" s="2">
        <v>993.72549740499596</v>
      </c>
      <c r="W10" s="2">
        <v>1078.8103458306803</v>
      </c>
      <c r="X10" s="2">
        <v>1066.1687423574754</v>
      </c>
      <c r="Y10" s="2">
        <v>1090.9982365043898</v>
      </c>
      <c r="Z10" s="2">
        <v>1110.4756627274401</v>
      </c>
      <c r="AA10" s="2">
        <v>1183.0259297295893</v>
      </c>
      <c r="AB10" s="2">
        <v>1232.8696153408639</v>
      </c>
      <c r="AC10" s="2">
        <v>1287.4107387983049</v>
      </c>
      <c r="AD10" s="2">
        <v>1362.8851018379128</v>
      </c>
      <c r="AE10" s="2">
        <v>1262.0671507102506</v>
      </c>
      <c r="AF10" s="2">
        <v>1128.2840913993612</v>
      </c>
      <c r="AG10" s="2">
        <v>993.48325320160518</v>
      </c>
      <c r="AH10" s="2">
        <v>911.75498158267408</v>
      </c>
      <c r="AI10" s="2">
        <v>942.61294471970018</v>
      </c>
      <c r="AJ10" s="2">
        <v>913.30163134446639</v>
      </c>
      <c r="AK10" s="2">
        <v>836.60238183751221</v>
      </c>
      <c r="AL10" s="2">
        <v>936.66765432426359</v>
      </c>
      <c r="AM10" s="2">
        <v>887.69261230848952</v>
      </c>
      <c r="AN10" s="2">
        <v>948.95477022859768</v>
      </c>
      <c r="AO10" s="2">
        <v>1023.4607338073449</v>
      </c>
      <c r="AP10" s="2">
        <v>1002.7169218770771</v>
      </c>
      <c r="AQ10" s="2">
        <v>1093.1081001381499</v>
      </c>
      <c r="AR10" s="2">
        <v>1133.186371716444</v>
      </c>
      <c r="AS10" s="2">
        <v>1134.0644448371525</v>
      </c>
      <c r="AT10" s="2">
        <v>1158.1780834090857</v>
      </c>
      <c r="AU10" s="2">
        <v>1217.8180211998217</v>
      </c>
      <c r="AV10" s="2">
        <v>1308.0919697564366</v>
      </c>
      <c r="AW10" s="2">
        <v>1430.0576135021174</v>
      </c>
      <c r="AX10" s="2">
        <v>1583.0474508053621</v>
      </c>
      <c r="AY10" s="2">
        <v>1739.353377340758</v>
      </c>
      <c r="AZ10" s="2">
        <v>1789.7055532330783</v>
      </c>
      <c r="BA10" s="2">
        <v>1904.3471518413196</v>
      </c>
      <c r="BB10" s="2">
        <v>2088.3155465310952</v>
      </c>
      <c r="BC10" s="2">
        <v>2144.3423630102725</v>
      </c>
      <c r="BD10" s="2">
        <v>2102.5924493515658</v>
      </c>
      <c r="BE10" s="2">
        <v>2206.0543974547104</v>
      </c>
      <c r="BF10" s="2">
        <v>2302.2044109331596</v>
      </c>
      <c r="BG10" s="2">
        <v>2342.5849038800397</v>
      </c>
      <c r="BH10" s="2">
        <v>2453.7271152797798</v>
      </c>
      <c r="BI10" s="2">
        <v>2510.3229430419133</v>
      </c>
      <c r="BJ10" s="2">
        <v>2574.3567510514258</v>
      </c>
      <c r="BK10" s="2">
        <v>2405.7328477514147</v>
      </c>
      <c r="BL10" s="2">
        <v>2831.0330207530792</v>
      </c>
      <c r="BM10">
        <f t="shared" si="0"/>
        <v>1118.6004926918761</v>
      </c>
    </row>
    <row r="11" spans="1:66" x14ac:dyDescent="0.3">
      <c r="A11" t="s">
        <v>165</v>
      </c>
      <c r="B11" s="2" t="s">
        <v>290</v>
      </c>
      <c r="C11" s="2">
        <v>41.300364537149235</v>
      </c>
      <c r="D11" s="2">
        <v>41.856748585142924</v>
      </c>
      <c r="E11" s="2">
        <v>48.16203156338009</v>
      </c>
      <c r="F11" s="2">
        <v>53.087833928832907</v>
      </c>
      <c r="G11" s="2">
        <v>57.470051375287362</v>
      </c>
      <c r="H11" s="2">
        <v>59.501773728217998</v>
      </c>
      <c r="I11" s="2">
        <v>60.202788732487797</v>
      </c>
      <c r="J11" s="2">
        <v>61.58381798179564</v>
      </c>
      <c r="K11" s="2">
        <v>62.46399612942168</v>
      </c>
      <c r="L11" s="2">
        <v>65.579042943547364</v>
      </c>
      <c r="M11" s="2">
        <v>66.805929681800947</v>
      </c>
      <c r="N11" s="2">
        <v>72.658866036312673</v>
      </c>
      <c r="O11" s="2">
        <v>75.123648386158024</v>
      </c>
      <c r="P11" s="2">
        <v>109.87687401312505</v>
      </c>
      <c r="Q11" s="2">
        <v>133.41736622891179</v>
      </c>
      <c r="R11" s="2">
        <v>128.84317546226225</v>
      </c>
      <c r="S11" s="2">
        <v>123.71344005677888</v>
      </c>
      <c r="T11" s="2">
        <v>157.34881505192121</v>
      </c>
      <c r="U11" s="2">
        <v>210.68370226507272</v>
      </c>
      <c r="V11" s="2">
        <v>222.72910085802761</v>
      </c>
      <c r="W11" s="2">
        <v>321.99873194312642</v>
      </c>
      <c r="X11" s="2">
        <v>315.12956390733268</v>
      </c>
      <c r="Y11" s="2">
        <v>246.40114869501008</v>
      </c>
      <c r="Z11" s="2">
        <v>266.18856045159816</v>
      </c>
      <c r="AA11" s="2">
        <v>223.64357313265569</v>
      </c>
      <c r="AB11" s="2">
        <v>176.01813771673551</v>
      </c>
      <c r="AC11" s="2">
        <v>204.17848672789478</v>
      </c>
      <c r="AD11" s="2">
        <v>252.30275254699455</v>
      </c>
      <c r="AE11" s="2">
        <v>288.4066208002788</v>
      </c>
      <c r="AF11" s="2">
        <v>297.26124414809385</v>
      </c>
      <c r="AG11" s="2">
        <v>350.05878452686852</v>
      </c>
      <c r="AH11" s="2">
        <v>404.19824965912903</v>
      </c>
      <c r="AI11" s="2">
        <v>466.27470206430019</v>
      </c>
      <c r="AJ11" s="2">
        <v>458.55330688424766</v>
      </c>
      <c r="AK11" s="2">
        <v>471.84204493399642</v>
      </c>
      <c r="AL11" s="2">
        <v>527.69983793856284</v>
      </c>
      <c r="AM11" s="2">
        <v>489.13106067749806</v>
      </c>
      <c r="AN11" s="2">
        <v>507.09788890235399</v>
      </c>
      <c r="AO11" s="2">
        <v>464.80453098857993</v>
      </c>
      <c r="AP11" s="2">
        <v>451.92693417392991</v>
      </c>
      <c r="AQ11" s="2">
        <v>436.48813726607068</v>
      </c>
      <c r="AR11" s="2">
        <v>405.60571214895498</v>
      </c>
      <c r="AS11" s="2">
        <v>382.18960863589939</v>
      </c>
      <c r="AT11" s="2">
        <v>573.65177808228532</v>
      </c>
      <c r="AU11" s="2">
        <v>753.37590438084328</v>
      </c>
      <c r="AV11" s="2">
        <v>842.81263096130237</v>
      </c>
      <c r="AW11" s="2">
        <v>904.60612975586889</v>
      </c>
      <c r="AX11" s="2">
        <v>846.5423207648289</v>
      </c>
      <c r="AY11" s="2">
        <v>889.13428551376239</v>
      </c>
      <c r="AZ11" s="2">
        <v>874.72986047420125</v>
      </c>
      <c r="BA11" s="2">
        <v>1119.8436408309333</v>
      </c>
      <c r="BB11" s="2">
        <v>1287.2695364486858</v>
      </c>
      <c r="BC11" s="2">
        <v>1229.6362324742279</v>
      </c>
      <c r="BD11" s="2">
        <v>1166.9117557182997</v>
      </c>
      <c r="BE11" s="2">
        <v>1194.5756269341953</v>
      </c>
      <c r="BF11" s="2">
        <v>1146.0646878730795</v>
      </c>
      <c r="BG11" s="2">
        <v>1018.7848724032492</v>
      </c>
      <c r="BH11" s="2">
        <v>1102.6297284221705</v>
      </c>
      <c r="BI11" s="2">
        <v>1192.4843195181006</v>
      </c>
      <c r="BJ11" s="2">
        <v>1153.3880583916443</v>
      </c>
      <c r="BK11" s="2">
        <v>1050.631633657372</v>
      </c>
      <c r="BL11" s="2">
        <v>1166.4616665620524</v>
      </c>
      <c r="BM11">
        <f t="shared" si="0"/>
        <v>480.21522025133629</v>
      </c>
    </row>
    <row r="12" spans="1:66" x14ac:dyDescent="0.3">
      <c r="A12" t="s">
        <v>94</v>
      </c>
      <c r="B12" s="2" t="s">
        <v>290</v>
      </c>
      <c r="C12" s="2">
        <v>131.99316544386258</v>
      </c>
      <c r="D12" s="2">
        <v>133.84776091715665</v>
      </c>
      <c r="E12" s="2">
        <v>138.12000396432552</v>
      </c>
      <c r="F12" s="2">
        <v>138.40716571147632</v>
      </c>
      <c r="G12" s="2">
        <v>142.65933987565865</v>
      </c>
      <c r="H12" s="2">
        <v>144.48473010119986</v>
      </c>
      <c r="I12" s="2">
        <v>152.10789723253819</v>
      </c>
      <c r="J12" s="2">
        <v>157.47630926797808</v>
      </c>
      <c r="K12" s="2">
        <v>165.47837543983059</v>
      </c>
      <c r="L12" s="2">
        <v>165.01159879201887</v>
      </c>
      <c r="M12" s="2">
        <v>169.07056010350689</v>
      </c>
      <c r="N12" s="2">
        <v>177.49833119985792</v>
      </c>
      <c r="O12" s="2">
        <v>193.12858263525379</v>
      </c>
      <c r="P12" s="2">
        <v>231.43595868854771</v>
      </c>
      <c r="Q12" s="2">
        <v>261.03559013420289</v>
      </c>
      <c r="R12" s="2">
        <v>302.14922770358339</v>
      </c>
      <c r="S12" s="2">
        <v>280.6789305367937</v>
      </c>
      <c r="T12" s="2">
        <v>294.93424627760623</v>
      </c>
      <c r="U12" s="2">
        <v>324.3846533666607</v>
      </c>
      <c r="V12" s="2">
        <v>408.93718631874395</v>
      </c>
      <c r="W12" s="2">
        <v>596.77497928443336</v>
      </c>
      <c r="X12" s="2">
        <v>530.50430597017441</v>
      </c>
      <c r="Y12" s="2">
        <v>518.18349120695018</v>
      </c>
      <c r="Z12" s="2">
        <v>493.0889592723031</v>
      </c>
      <c r="AA12" s="2">
        <v>399.34472906867393</v>
      </c>
      <c r="AB12" s="2">
        <v>377.85666416937948</v>
      </c>
      <c r="AC12" s="2">
        <v>420.0097234893999</v>
      </c>
      <c r="AD12" s="2">
        <v>301.744467660662</v>
      </c>
      <c r="AE12" s="2">
        <v>291.21088767318008</v>
      </c>
      <c r="AF12" s="2">
        <v>281.81170656729859</v>
      </c>
      <c r="AG12" s="2">
        <v>338.9477126661713</v>
      </c>
      <c r="AH12" s="2">
        <v>272.52491905561806</v>
      </c>
      <c r="AI12" s="2">
        <v>301.99698660308496</v>
      </c>
      <c r="AJ12" s="2">
        <v>320.56399012035018</v>
      </c>
      <c r="AK12" s="2">
        <v>269.56071190351594</v>
      </c>
      <c r="AL12" s="2">
        <v>284.82272865696973</v>
      </c>
      <c r="AM12" s="2">
        <v>354.74133105818561</v>
      </c>
      <c r="AN12" s="2">
        <v>297.11505977780655</v>
      </c>
      <c r="AO12" s="2">
        <v>297.25367177212075</v>
      </c>
      <c r="AP12" s="2">
        <v>279.92128658141189</v>
      </c>
      <c r="AQ12" s="2">
        <v>293.60715740259405</v>
      </c>
      <c r="AR12" s="2">
        <v>334.44161771675283</v>
      </c>
      <c r="AS12" s="2">
        <v>319.21637875095729</v>
      </c>
      <c r="AT12" s="2">
        <v>368.79723693675521</v>
      </c>
      <c r="AU12" s="2">
        <v>284.48772631736011</v>
      </c>
      <c r="AV12" s="2">
        <v>319.53747508116379</v>
      </c>
      <c r="AW12" s="2">
        <v>338.75119826108465</v>
      </c>
      <c r="AX12" s="2">
        <v>438.65551579131011</v>
      </c>
      <c r="AY12" s="2">
        <v>536.35140165840221</v>
      </c>
      <c r="AZ12" s="2">
        <v>467.53978338223652</v>
      </c>
      <c r="BA12" s="2">
        <v>471.959211584451</v>
      </c>
      <c r="BB12" s="2">
        <v>531.26543210035356</v>
      </c>
      <c r="BC12" s="2">
        <v>518.15281267355397</v>
      </c>
      <c r="BD12" s="2">
        <v>541.06594370061623</v>
      </c>
      <c r="BE12" s="2">
        <v>530.86103886661408</v>
      </c>
      <c r="BF12" s="2">
        <v>467.23543161431365</v>
      </c>
      <c r="BG12" s="2">
        <v>475.95555682643584</v>
      </c>
      <c r="BH12" s="2">
        <v>515.29332337358971</v>
      </c>
      <c r="BI12" s="2">
        <v>518.40112296587188</v>
      </c>
      <c r="BJ12" s="2">
        <v>526.22457218760132</v>
      </c>
      <c r="BK12" s="2">
        <v>477.61304138439806</v>
      </c>
      <c r="BL12" s="2">
        <v>514.90586175245414</v>
      </c>
      <c r="BM12">
        <f t="shared" si="0"/>
        <v>340.82478655802197</v>
      </c>
    </row>
    <row r="13" spans="1:66" x14ac:dyDescent="0.3">
      <c r="A13" t="s">
        <v>164</v>
      </c>
      <c r="B13" s="2" t="s">
        <v>290</v>
      </c>
      <c r="C13" s="2"/>
      <c r="D13" s="2">
        <v>181.8360960591547</v>
      </c>
      <c r="E13" s="2">
        <v>182.18189270781716</v>
      </c>
      <c r="F13" s="2">
        <v>181.09047644089858</v>
      </c>
      <c r="G13" s="2">
        <v>234.63335812746186</v>
      </c>
      <c r="H13" s="2">
        <v>258.99047956648212</v>
      </c>
      <c r="I13" s="2">
        <v>262.31226782650953</v>
      </c>
      <c r="J13" s="2">
        <v>269.83980203346584</v>
      </c>
      <c r="K13" s="2">
        <v>288.44180173399099</v>
      </c>
      <c r="L13" s="2">
        <v>265.16504447480861</v>
      </c>
      <c r="M13" s="2">
        <v>269.80449194846005</v>
      </c>
      <c r="N13" s="2">
        <v>283.98132516894543</v>
      </c>
      <c r="O13" s="2">
        <v>321.71481478076521</v>
      </c>
      <c r="P13" s="2">
        <v>393.28244999436845</v>
      </c>
      <c r="Q13" s="2">
        <v>474.51920618749858</v>
      </c>
      <c r="R13" s="2">
        <v>528.62003988916649</v>
      </c>
      <c r="S13" s="2">
        <v>565.57701281342543</v>
      </c>
      <c r="T13" s="2">
        <v>566.23030516077995</v>
      </c>
      <c r="U13" s="2">
        <v>553.76075117715595</v>
      </c>
      <c r="V13" s="2">
        <v>636.22342401947367</v>
      </c>
      <c r="W13" s="2">
        <v>680.18610991020796</v>
      </c>
      <c r="X13" s="2">
        <v>696.81572999598984</v>
      </c>
      <c r="Y13" s="2">
        <v>678.70879117879895</v>
      </c>
      <c r="Z13" s="2">
        <v>692.78734165651986</v>
      </c>
      <c r="AA13" s="2">
        <v>620.76082931688666</v>
      </c>
      <c r="AB13" s="2">
        <v>567.24977925415237</v>
      </c>
      <c r="AC13" s="2">
        <v>648.54514210384878</v>
      </c>
      <c r="AD13" s="2">
        <v>715.34032645470154</v>
      </c>
      <c r="AE13" s="2">
        <v>732.97351005039707</v>
      </c>
      <c r="AF13" s="2">
        <v>731.94689706200666</v>
      </c>
      <c r="AG13" s="2">
        <v>740.73617127287855</v>
      </c>
      <c r="AH13" s="2">
        <v>1021.9234462359849</v>
      </c>
      <c r="AI13" s="2">
        <v>1010.1030306771687</v>
      </c>
      <c r="AJ13" s="2">
        <v>840.26321661239569</v>
      </c>
      <c r="AK13" s="2">
        <v>862.27422279876964</v>
      </c>
      <c r="AL13" s="2">
        <v>904.09072353368083</v>
      </c>
      <c r="AM13" s="2">
        <v>898.51316191747594</v>
      </c>
      <c r="AN13" s="2">
        <v>851.42552755736824</v>
      </c>
      <c r="AO13" s="2">
        <v>814.1703352833697</v>
      </c>
      <c r="AP13" s="2">
        <v>775.27201407975622</v>
      </c>
      <c r="AQ13" s="2">
        <v>676.56902238144755</v>
      </c>
      <c r="AR13" s="2">
        <v>646.11511553289995</v>
      </c>
      <c r="AS13" s="2">
        <v>639.66758287710059</v>
      </c>
      <c r="AT13" s="2">
        <v>717.89986760823695</v>
      </c>
      <c r="AU13" s="2">
        <v>803.77791557511387</v>
      </c>
      <c r="AV13" s="2">
        <v>970.84236071924192</v>
      </c>
      <c r="AW13" s="2">
        <v>1259.5415050596062</v>
      </c>
      <c r="AX13" s="2">
        <v>1357.1242851050235</v>
      </c>
      <c r="AY13" s="2">
        <v>1579.5115480657321</v>
      </c>
      <c r="AZ13" s="2">
        <v>1389.3385330999763</v>
      </c>
      <c r="BA13" s="2">
        <v>1610.9206301843838</v>
      </c>
      <c r="BB13" s="2">
        <v>1879.7702429448163</v>
      </c>
      <c r="BC13" s="2">
        <v>1815.2189394792274</v>
      </c>
      <c r="BD13" s="2">
        <v>1892.096097824978</v>
      </c>
      <c r="BE13" s="2">
        <v>1677.1090194279416</v>
      </c>
      <c r="BF13" s="2">
        <v>1524.0733172793268</v>
      </c>
      <c r="BG13" s="2">
        <v>1536.8556148004673</v>
      </c>
      <c r="BH13" s="2">
        <v>1587.8589041877351</v>
      </c>
      <c r="BI13" s="2">
        <v>1669.773476327174</v>
      </c>
      <c r="BJ13" s="2">
        <v>1743.3013171607131</v>
      </c>
      <c r="BK13" s="2">
        <v>1702.4869589824762</v>
      </c>
      <c r="BL13" s="2">
        <v>1723.0138657536461</v>
      </c>
      <c r="BM13">
        <f t="shared" si="0"/>
        <v>862.37963061377445</v>
      </c>
    </row>
    <row r="14" spans="1:66" x14ac:dyDescent="0.3">
      <c r="A14" t="s">
        <v>72</v>
      </c>
      <c r="B14" s="2" t="s">
        <v>290</v>
      </c>
      <c r="C14" s="2">
        <v>132.65177098341547</v>
      </c>
      <c r="D14" s="2">
        <v>139.34032339536498</v>
      </c>
      <c r="E14" s="2">
        <v>148.18915991658773</v>
      </c>
      <c r="F14" s="2">
        <v>158.71606449228037</v>
      </c>
      <c r="G14" s="2">
        <v>153.25971700529109</v>
      </c>
      <c r="H14" s="2">
        <v>172.03967898739464</v>
      </c>
      <c r="I14" s="2">
        <v>174.35491295025952</v>
      </c>
      <c r="J14" s="2">
        <v>160.59183086191015</v>
      </c>
      <c r="K14" s="2">
        <v>150.38121230297637</v>
      </c>
      <c r="L14" s="2">
        <v>142.69918493305596</v>
      </c>
      <c r="M14" s="2">
        <v>144.08509387070328</v>
      </c>
      <c r="N14" s="2">
        <v>149.54204139578206</v>
      </c>
      <c r="O14" s="2">
        <v>155.77699047203362</v>
      </c>
      <c r="P14" s="2">
        <v>193.05505542606053</v>
      </c>
      <c r="Q14" s="2">
        <v>203.56649585538855</v>
      </c>
      <c r="R14" s="2">
        <v>202.25710099061382</v>
      </c>
      <c r="S14" s="2">
        <v>199.53158639901599</v>
      </c>
      <c r="T14" s="2">
        <v>235.18863837557956</v>
      </c>
      <c r="U14" s="2">
        <v>313.89944639859635</v>
      </c>
      <c r="V14" s="2">
        <v>362.4959638309212</v>
      </c>
      <c r="W14" s="2">
        <v>418.85526572608484</v>
      </c>
      <c r="X14" s="2">
        <v>352.20552016480531</v>
      </c>
      <c r="Y14" s="2">
        <v>318.05823057567392</v>
      </c>
      <c r="Z14" s="2">
        <v>276.1827998550645</v>
      </c>
      <c r="AA14" s="2">
        <v>217.46923604181711</v>
      </c>
      <c r="AB14" s="2">
        <v>208.29710577487441</v>
      </c>
      <c r="AC14" s="2">
        <v>267.47124307996688</v>
      </c>
      <c r="AD14" s="2">
        <v>304.68357643626422</v>
      </c>
      <c r="AE14" s="2">
        <v>302.09681222790442</v>
      </c>
      <c r="AF14" s="2">
        <v>280.14129991092716</v>
      </c>
      <c r="AG14" s="2">
        <v>437.5899949916224</v>
      </c>
      <c r="AH14" s="2">
        <v>396.41699175198721</v>
      </c>
      <c r="AI14" s="2">
        <v>395.27516277346672</v>
      </c>
      <c r="AJ14" s="2">
        <v>344.53400634971786</v>
      </c>
      <c r="AK14" s="2">
        <v>211.38649248685982</v>
      </c>
      <c r="AL14" s="2">
        <v>242.62039672135271</v>
      </c>
      <c r="AM14" s="2">
        <v>244.8137790413729</v>
      </c>
      <c r="AN14" s="2">
        <v>225.0220766366233</v>
      </c>
      <c r="AO14" s="2">
        <v>250.65746169788667</v>
      </c>
      <c r="AP14" s="2">
        <v>232.18738639995314</v>
      </c>
      <c r="AQ14" s="2">
        <v>197.83268344164324</v>
      </c>
      <c r="AR14" s="2">
        <v>208.37705993637962</v>
      </c>
      <c r="AS14" s="2">
        <v>228.23590859627777</v>
      </c>
      <c r="AT14" s="2">
        <v>268.34989299645474</v>
      </c>
      <c r="AU14" s="2">
        <v>286.49006581406519</v>
      </c>
      <c r="AV14" s="2">
        <v>321.72366118434775</v>
      </c>
      <c r="AW14" s="2">
        <v>336.28195027779896</v>
      </c>
      <c r="AX14" s="2">
        <v>390.28448024548157</v>
      </c>
      <c r="AY14" s="2">
        <v>478.50255895243691</v>
      </c>
      <c r="AZ14" s="2">
        <v>464.05799897091708</v>
      </c>
      <c r="BA14" s="2">
        <v>476.86953216730393</v>
      </c>
      <c r="BB14" s="2">
        <v>512.59533501286148</v>
      </c>
      <c r="BC14" s="2">
        <v>529.74445814169371</v>
      </c>
      <c r="BD14" s="2">
        <v>552.56913896341723</v>
      </c>
      <c r="BE14" s="2">
        <v>564.5967488020184</v>
      </c>
      <c r="BF14" s="2">
        <v>484.15313735080088</v>
      </c>
      <c r="BG14" s="2">
        <v>500.21491126653518</v>
      </c>
      <c r="BH14" s="2">
        <v>517.77157227137127</v>
      </c>
      <c r="BI14" s="2">
        <v>570.72392195359214</v>
      </c>
      <c r="BJ14" s="2">
        <v>554.09938925985455</v>
      </c>
      <c r="BK14" s="2">
        <v>567.66989226161104</v>
      </c>
      <c r="BL14" s="2">
        <v>594.92510887125843</v>
      </c>
      <c r="BM14">
        <f t="shared" si="0"/>
        <v>310.05897603589653</v>
      </c>
    </row>
    <row r="15" spans="1:66" x14ac:dyDescent="0.3">
      <c r="A15" t="s">
        <v>21</v>
      </c>
      <c r="B15" s="2" t="s">
        <v>290</v>
      </c>
      <c r="C15" s="2">
        <v>474.09067038539104</v>
      </c>
      <c r="D15" s="2">
        <v>513.25167934745355</v>
      </c>
      <c r="E15" s="2">
        <v>542.32818577450814</v>
      </c>
      <c r="F15" s="2">
        <v>583.41156177329276</v>
      </c>
      <c r="G15" s="2">
        <v>608.1004849055613</v>
      </c>
      <c r="H15" s="2">
        <v>648.43608211586252</v>
      </c>
      <c r="I15" s="2">
        <v>686.0694007520791</v>
      </c>
      <c r="J15" s="2">
        <v>742.11406892118384</v>
      </c>
      <c r="K15" s="2">
        <v>775.6393081085904</v>
      </c>
      <c r="L15" s="2">
        <v>827.17332630761928</v>
      </c>
      <c r="M15" s="2">
        <v>889.23770771270188</v>
      </c>
      <c r="N15" s="2">
        <v>974.93699990979428</v>
      </c>
      <c r="O15" s="2">
        <v>1040.8103137398564</v>
      </c>
      <c r="P15" s="2">
        <v>1157.6240860194241</v>
      </c>
      <c r="Q15" s="2">
        <v>1287.9549585181419</v>
      </c>
      <c r="R15" s="2">
        <v>1395.4761847459977</v>
      </c>
      <c r="S15" s="2">
        <v>1444.7481814390956</v>
      </c>
      <c r="T15" s="2">
        <v>1489.9640549264232</v>
      </c>
      <c r="U15" s="2">
        <v>1721.7746296354276</v>
      </c>
      <c r="V15" s="2">
        <v>1918.1627730929704</v>
      </c>
      <c r="W15" s="2">
        <v>2332.1263853374976</v>
      </c>
      <c r="X15" s="2">
        <v>2577.7451732877912</v>
      </c>
      <c r="Y15" s="2">
        <v>2782.2897960600808</v>
      </c>
      <c r="Z15" s="2">
        <v>2791.7711463935229</v>
      </c>
      <c r="AA15" s="2">
        <v>2849.0538765994111</v>
      </c>
      <c r="AB15" s="2">
        <v>2947.691555515501</v>
      </c>
      <c r="AC15" s="2">
        <v>2996.6207626184705</v>
      </c>
      <c r="AD15" s="2">
        <v>2945.1693274996451</v>
      </c>
      <c r="AE15" s="2">
        <v>2492.1443275987563</v>
      </c>
      <c r="AF15" s="2">
        <v>2446.2309210787362</v>
      </c>
      <c r="AG15" s="2">
        <v>2603.847676153182</v>
      </c>
      <c r="AH15" s="2">
        <v>2803.9449252214031</v>
      </c>
      <c r="AI15" s="2">
        <v>3122.0873161696913</v>
      </c>
      <c r="AJ15" s="2">
        <v>3339.9143742888609</v>
      </c>
      <c r="AK15" s="2">
        <v>3489.1511063042335</v>
      </c>
      <c r="AL15" s="2">
        <v>3494.5172898750102</v>
      </c>
      <c r="AM15" s="2">
        <v>3529.852222104209</v>
      </c>
      <c r="AN15" s="2">
        <v>3741.2873299655525</v>
      </c>
      <c r="AO15" s="2">
        <v>3974.6643052029344</v>
      </c>
      <c r="AP15" s="2">
        <v>4082.6145826076158</v>
      </c>
      <c r="AQ15" s="2">
        <v>4060.3177934570226</v>
      </c>
      <c r="AR15" s="2">
        <v>4046.4291482408476</v>
      </c>
      <c r="AS15" s="2">
        <v>4126.2323863717556</v>
      </c>
      <c r="AT15" s="2">
        <v>4267.2926866966482</v>
      </c>
      <c r="AU15" s="2">
        <v>4592.1526135422391</v>
      </c>
      <c r="AV15" s="2">
        <v>4916.9076115646349</v>
      </c>
      <c r="AW15" s="2">
        <v>5348.8842526977096</v>
      </c>
      <c r="AX15" s="2">
        <v>6166.187862132786</v>
      </c>
      <c r="AY15" s="2">
        <v>7154.2744960190021</v>
      </c>
      <c r="AZ15" s="2">
        <v>7576.1404665548171</v>
      </c>
      <c r="BA15" s="2">
        <v>8082.0161797967494</v>
      </c>
      <c r="BB15" s="2">
        <v>9358.2681299421911</v>
      </c>
      <c r="BC15" s="2">
        <v>10722.26147585221</v>
      </c>
      <c r="BD15" s="2">
        <v>11889.095065060214</v>
      </c>
      <c r="BE15" s="2">
        <v>12796.074037676053</v>
      </c>
      <c r="BF15" s="2">
        <v>13630.301147287759</v>
      </c>
      <c r="BG15" s="2">
        <v>14343.980255001581</v>
      </c>
      <c r="BH15" s="2">
        <v>15146.408510447642</v>
      </c>
      <c r="BI15" s="2">
        <v>15544.999075862585</v>
      </c>
      <c r="BJ15" s="2">
        <v>15774.254952383646</v>
      </c>
      <c r="BK15" s="2">
        <v>12509.835291260155</v>
      </c>
      <c r="BL15" s="2">
        <v>14516.458047240005</v>
      </c>
      <c r="BM15">
        <f t="shared" si="0"/>
        <v>4639.2387184371246</v>
      </c>
    </row>
    <row r="16" spans="1:66" x14ac:dyDescent="0.3">
      <c r="A16" t="s">
        <v>163</v>
      </c>
      <c r="B16" s="2" t="s">
        <v>290</v>
      </c>
      <c r="C16" s="2"/>
      <c r="D16" s="2"/>
      <c r="E16" s="2"/>
      <c r="F16" s="2"/>
      <c r="G16" s="2"/>
      <c r="H16" s="2">
        <v>204.20083035484436</v>
      </c>
      <c r="I16" s="2">
        <v>208.85013530928575</v>
      </c>
      <c r="J16" s="2">
        <v>215.06689731765982</v>
      </c>
      <c r="K16" s="2">
        <v>220.09654795720346</v>
      </c>
      <c r="L16" s="2">
        <v>230.50243341484395</v>
      </c>
      <c r="M16" s="2">
        <v>240.27050377516304</v>
      </c>
      <c r="N16" s="2">
        <v>262.06769041693605</v>
      </c>
      <c r="O16" s="2">
        <v>296.10918839838706</v>
      </c>
      <c r="P16" s="2">
        <v>374.3419597941151</v>
      </c>
      <c r="Q16" s="2">
        <v>489.56148169531156</v>
      </c>
      <c r="R16" s="2">
        <v>541.48794115604517</v>
      </c>
      <c r="S16" s="2">
        <v>593.65432558745454</v>
      </c>
      <c r="T16" s="2">
        <v>712.65851537063611</v>
      </c>
      <c r="U16" s="2">
        <v>849.52486769642223</v>
      </c>
      <c r="V16" s="2">
        <v>1103.9131136987428</v>
      </c>
      <c r="W16" s="2">
        <v>1398.0542978756785</v>
      </c>
      <c r="X16" s="2">
        <v>1718.499821571022</v>
      </c>
      <c r="Y16" s="2">
        <v>1608.7245569682052</v>
      </c>
      <c r="Z16" s="2">
        <v>1635.6334871729298</v>
      </c>
      <c r="AA16" s="2">
        <v>1260.7437979824924</v>
      </c>
      <c r="AB16" s="2">
        <v>892.89045166709627</v>
      </c>
      <c r="AC16" s="2">
        <v>984.38305536473194</v>
      </c>
      <c r="AD16" s="2">
        <v>1020.3816363700918</v>
      </c>
      <c r="AE16" s="2">
        <v>1063.4747544238526</v>
      </c>
      <c r="AF16" s="2">
        <v>1156.924624953951</v>
      </c>
      <c r="AG16" s="2">
        <v>1376.1653248242292</v>
      </c>
      <c r="AH16" s="2">
        <v>1611.3998605796564</v>
      </c>
      <c r="AI16" s="2">
        <v>1610.2122468003972</v>
      </c>
      <c r="AJ16" s="2">
        <v>1591.3741577370872</v>
      </c>
      <c r="AK16" s="2">
        <v>1686.8452781124745</v>
      </c>
      <c r="AL16" s="2">
        <v>1897.098347279765</v>
      </c>
      <c r="AM16" s="2">
        <v>2002.6834598888481</v>
      </c>
      <c r="AN16" s="2">
        <v>1993.8043763166875</v>
      </c>
      <c r="AO16" s="2">
        <v>1812.993667073483</v>
      </c>
      <c r="AP16" s="2">
        <v>1694.1112103221146</v>
      </c>
      <c r="AQ16" s="2">
        <v>1663.6049391998586</v>
      </c>
      <c r="AR16" s="2">
        <v>1565.0542885388975</v>
      </c>
      <c r="AS16" s="2">
        <v>1300.8523667109473</v>
      </c>
      <c r="AT16" s="2">
        <v>1365.416418118059</v>
      </c>
      <c r="AU16" s="2">
        <v>1679.4951198964104</v>
      </c>
      <c r="AV16" s="2">
        <v>1843.6341076360034</v>
      </c>
      <c r="AW16" s="2">
        <v>2271.0888854079567</v>
      </c>
      <c r="AX16" s="2">
        <v>2976.8444802112872</v>
      </c>
      <c r="AY16" s="2">
        <v>4047.7024453110284</v>
      </c>
      <c r="AZ16" s="2">
        <v>3626.7472934410193</v>
      </c>
      <c r="BA16" s="2">
        <v>4342.065844599847</v>
      </c>
      <c r="BB16" s="2">
        <v>5326.3582840696508</v>
      </c>
      <c r="BC16" s="2">
        <v>5185.1415487127906</v>
      </c>
      <c r="BD16" s="2">
        <v>5936.975959022483</v>
      </c>
      <c r="BE16" s="2">
        <v>6118.3181103196202</v>
      </c>
      <c r="BF16" s="2">
        <v>5413.7760206185831</v>
      </c>
      <c r="BG16" s="2">
        <v>5324.6090677777684</v>
      </c>
      <c r="BH16" s="2">
        <v>5678.869972200001</v>
      </c>
      <c r="BI16" s="2">
        <v>5782.7845498128563</v>
      </c>
      <c r="BJ16" s="2">
        <v>5383.5744215077611</v>
      </c>
      <c r="BK16" s="2">
        <v>4967.6872117152861</v>
      </c>
      <c r="BL16" s="2">
        <v>5400.1038263538403</v>
      </c>
      <c r="BM16">
        <f t="shared" si="0"/>
        <v>2171.2177194106985</v>
      </c>
    </row>
    <row r="17" spans="1:65" x14ac:dyDescent="0.3">
      <c r="A17" t="s">
        <v>27</v>
      </c>
      <c r="B17" s="2" t="s">
        <v>290</v>
      </c>
      <c r="C17" s="2">
        <v>253.26492133665951</v>
      </c>
      <c r="D17" s="2">
        <v>277.56876343838115</v>
      </c>
      <c r="E17" s="2">
        <v>305.76161691734131</v>
      </c>
      <c r="F17" s="2">
        <v>325.51633916440636</v>
      </c>
      <c r="G17" s="2">
        <v>382.74396480243047</v>
      </c>
      <c r="H17" s="2">
        <v>441.18211195240184</v>
      </c>
      <c r="I17" s="2">
        <v>507.53095319624094</v>
      </c>
      <c r="J17" s="2">
        <v>500.87348622825982</v>
      </c>
      <c r="K17" s="2">
        <v>450.40146745360022</v>
      </c>
      <c r="L17" s="2">
        <v>490.4136037087797</v>
      </c>
      <c r="M17" s="2">
        <v>552.17976869802237</v>
      </c>
      <c r="N17" s="2">
        <v>599.11565526513152</v>
      </c>
      <c r="O17" s="2">
        <v>646.14281617307483</v>
      </c>
      <c r="P17" s="2">
        <v>752.22338430554453</v>
      </c>
      <c r="Q17" s="2">
        <v>922.84649665854101</v>
      </c>
      <c r="R17" s="2">
        <v>1094.1616079940879</v>
      </c>
      <c r="S17" s="2">
        <v>1006.8908615734659</v>
      </c>
      <c r="T17" s="2">
        <v>899.25551818747499</v>
      </c>
      <c r="U17" s="2">
        <v>750.43286711530448</v>
      </c>
      <c r="V17" s="2">
        <v>931.08840200966188</v>
      </c>
      <c r="W17" s="2">
        <v>1033.0610472277224</v>
      </c>
      <c r="X17" s="2">
        <v>1204.5620565420143</v>
      </c>
      <c r="Y17" s="2">
        <v>1182.0531448414315</v>
      </c>
      <c r="Z17" s="2">
        <v>918.37938592116348</v>
      </c>
      <c r="AA17" s="2">
        <v>910.17988589489073</v>
      </c>
      <c r="AB17" s="2">
        <v>836.94608729303889</v>
      </c>
      <c r="AC17" s="2">
        <v>753.53152982506253</v>
      </c>
      <c r="AD17" s="2">
        <v>1000.532272258586</v>
      </c>
      <c r="AE17" s="2">
        <v>729.87619932850714</v>
      </c>
      <c r="AF17" s="2">
        <v>1040.9622550357856</v>
      </c>
      <c r="AG17" s="2">
        <v>1196.5868581959853</v>
      </c>
      <c r="AH17" s="2">
        <v>1524.7705359686088</v>
      </c>
      <c r="AI17" s="2">
        <v>1566.0112793691244</v>
      </c>
      <c r="AJ17" s="2">
        <v>1488.0329945488461</v>
      </c>
      <c r="AK17" s="2">
        <v>1881.7373553839395</v>
      </c>
      <c r="AL17" s="2">
        <v>2194.017247314132</v>
      </c>
      <c r="AM17" s="2">
        <v>2232.0758157699634</v>
      </c>
      <c r="AN17" s="2">
        <v>2306.4385268089</v>
      </c>
      <c r="AO17" s="2">
        <v>2163.1193568877566</v>
      </c>
      <c r="AP17" s="2">
        <v>1924.4864193722403</v>
      </c>
      <c r="AQ17" s="2">
        <v>1955.5880062789622</v>
      </c>
      <c r="AR17" s="2">
        <v>1941.4753419542394</v>
      </c>
      <c r="AS17" s="2">
        <v>2021.2400383647193</v>
      </c>
      <c r="AT17" s="2">
        <v>2145.6438885409648</v>
      </c>
      <c r="AU17" s="2">
        <v>2417.0343631553219</v>
      </c>
      <c r="AV17" s="2">
        <v>2729.499172135289</v>
      </c>
      <c r="AW17" s="2">
        <v>3154.331349139698</v>
      </c>
      <c r="AX17" s="2">
        <v>3606.0706893234405</v>
      </c>
      <c r="AY17" s="2">
        <v>4220.6163783202846</v>
      </c>
      <c r="AZ17" s="2">
        <v>4196.3116270794171</v>
      </c>
      <c r="BA17" s="2">
        <v>5082.3537061445404</v>
      </c>
      <c r="BB17" s="2">
        <v>5869.3238818646178</v>
      </c>
      <c r="BC17" s="2">
        <v>6528.9717753127979</v>
      </c>
      <c r="BD17" s="2">
        <v>6756.7529962003382</v>
      </c>
      <c r="BE17" s="2">
        <v>6672.8773725883966</v>
      </c>
      <c r="BF17" s="2">
        <v>6229.1006739811201</v>
      </c>
      <c r="BG17" s="2">
        <v>6204.9964574796031</v>
      </c>
      <c r="BH17" s="2">
        <v>6710.5076021416407</v>
      </c>
      <c r="BI17" s="2">
        <v>6958.4972622913174</v>
      </c>
      <c r="BJ17" s="2">
        <v>7023.0775262714305</v>
      </c>
      <c r="BK17" s="2">
        <v>6117.4935712927163</v>
      </c>
      <c r="BL17" s="2">
        <v>6692.2483745035142</v>
      </c>
      <c r="BM17">
        <f t="shared" si="0"/>
        <v>2345.3381760375946</v>
      </c>
    </row>
    <row r="18" spans="1:65" x14ac:dyDescent="0.3">
      <c r="A18" t="s">
        <v>135</v>
      </c>
      <c r="B18" s="2" t="s">
        <v>290</v>
      </c>
      <c r="C18" s="2">
        <v>286.10433009675836</v>
      </c>
      <c r="D18" s="2">
        <v>300.8420415620671</v>
      </c>
      <c r="E18" s="2">
        <v>176.46003484563383</v>
      </c>
      <c r="F18" s="2">
        <v>189.7468660229658</v>
      </c>
      <c r="G18" s="2">
        <v>198.73256974541107</v>
      </c>
      <c r="H18" s="2">
        <v>210.84779652378336</v>
      </c>
      <c r="I18" s="2">
        <v>225.61443651663058</v>
      </c>
      <c r="J18" s="2">
        <v>235.34246269199627</v>
      </c>
      <c r="K18" s="2">
        <v>255.44303638262446</v>
      </c>
      <c r="L18" s="2">
        <v>275.15999620897122</v>
      </c>
      <c r="M18" s="2">
        <v>211.12908842976933</v>
      </c>
      <c r="N18" s="2">
        <v>227.27704831177385</v>
      </c>
      <c r="O18" s="2">
        <v>239.11022162975038</v>
      </c>
      <c r="P18" s="2">
        <v>292.4555134515457</v>
      </c>
      <c r="Q18" s="2">
        <v>388.79354007317033</v>
      </c>
      <c r="R18" s="2">
        <v>408.74258944530817</v>
      </c>
      <c r="S18" s="2">
        <v>456.59531866826939</v>
      </c>
      <c r="T18" s="2">
        <v>510.73765384327561</v>
      </c>
      <c r="U18" s="2">
        <v>574.55281251581596</v>
      </c>
      <c r="V18" s="2">
        <v>677.4872733916942</v>
      </c>
      <c r="W18" s="2">
        <v>778.08278026397397</v>
      </c>
      <c r="X18" s="2">
        <v>832.07909577629198</v>
      </c>
      <c r="Y18" s="2">
        <v>843.72259591850855</v>
      </c>
      <c r="Z18" s="2">
        <v>734.48819782047383</v>
      </c>
      <c r="AA18" s="2">
        <v>676.36191648403826</v>
      </c>
      <c r="AB18" s="2">
        <v>644.14604802325368</v>
      </c>
      <c r="AC18" s="2">
        <v>609.57704311265343</v>
      </c>
      <c r="AD18" s="2">
        <v>659.95305292759645</v>
      </c>
      <c r="AE18" s="2">
        <v>733.94129690606644</v>
      </c>
      <c r="AF18" s="2">
        <v>803.99599452662028</v>
      </c>
      <c r="AG18" s="2">
        <v>816.02954572390979</v>
      </c>
      <c r="AH18" s="2">
        <v>816.08041272372952</v>
      </c>
      <c r="AI18" s="2">
        <v>929.28628212772117</v>
      </c>
      <c r="AJ18" s="2">
        <v>931.56612686594258</v>
      </c>
      <c r="AK18" s="2">
        <v>1073.0175675092441</v>
      </c>
      <c r="AL18" s="2">
        <v>1212.9444367667825</v>
      </c>
      <c r="AM18" s="2">
        <v>1325.5710638469156</v>
      </c>
      <c r="AN18" s="2">
        <v>1288.5807310357429</v>
      </c>
      <c r="AO18" s="2">
        <v>997.59369334799521</v>
      </c>
      <c r="AP18" s="2">
        <v>1122.0320167194329</v>
      </c>
      <c r="AQ18" s="2">
        <v>1072.8017524871848</v>
      </c>
      <c r="AR18" s="2">
        <v>990.56599126044694</v>
      </c>
      <c r="AS18" s="2">
        <v>1036.1583306415509</v>
      </c>
      <c r="AT18" s="2">
        <v>1048.0082045649556</v>
      </c>
      <c r="AU18" s="2">
        <v>1121.490006069261</v>
      </c>
      <c r="AV18" s="2">
        <v>1244.3487406593551</v>
      </c>
      <c r="AW18" s="2">
        <v>1452.438089447149</v>
      </c>
      <c r="AX18" s="2">
        <v>1744.6399791640731</v>
      </c>
      <c r="AY18" s="2">
        <v>1998.0269200850114</v>
      </c>
      <c r="AZ18" s="2">
        <v>1904.1963881719935</v>
      </c>
      <c r="BA18" s="2">
        <v>2217.4721533665211</v>
      </c>
      <c r="BB18" s="2">
        <v>2450.7356940854529</v>
      </c>
      <c r="BC18" s="2">
        <v>2694.3051093444246</v>
      </c>
      <c r="BD18" s="2">
        <v>2871.4297013577548</v>
      </c>
      <c r="BE18" s="2">
        <v>2959.6454352134874</v>
      </c>
      <c r="BF18" s="2">
        <v>3001.0431817086278</v>
      </c>
      <c r="BG18" s="2">
        <v>3073.6546857148887</v>
      </c>
      <c r="BH18" s="2">
        <v>3123.2456417435619</v>
      </c>
      <c r="BI18" s="2">
        <v>3252.1102741070622</v>
      </c>
      <c r="BJ18" s="2">
        <v>3485.340843900914</v>
      </c>
      <c r="BK18" s="2">
        <v>3301.2186025767251</v>
      </c>
      <c r="BL18" s="2">
        <v>3548.8283225805731</v>
      </c>
      <c r="BM18">
        <f t="shared" si="0"/>
        <v>1189.7085254360497</v>
      </c>
    </row>
    <row r="19" spans="1:65" x14ac:dyDescent="0.3">
      <c r="A19" t="s">
        <v>156</v>
      </c>
      <c r="B19" s="2" t="s">
        <v>290</v>
      </c>
      <c r="C19" s="2">
        <v>138.93863992868614</v>
      </c>
      <c r="D19" s="2">
        <v>139.36356974332375</v>
      </c>
      <c r="E19" s="2">
        <v>143.47264827370034</v>
      </c>
      <c r="F19" s="2">
        <v>143.62030675570111</v>
      </c>
      <c r="G19" s="2">
        <v>150.74897087935747</v>
      </c>
      <c r="H19" s="2">
        <v>143.28049236713815</v>
      </c>
      <c r="I19" s="2">
        <v>147.15582102385977</v>
      </c>
      <c r="J19" s="2">
        <v>134.31745672955125</v>
      </c>
      <c r="K19" s="2">
        <v>124.75745824962029</v>
      </c>
      <c r="L19" s="2">
        <v>151.74079637657329</v>
      </c>
      <c r="M19" s="2">
        <v>158.26148725965319</v>
      </c>
      <c r="N19" s="2">
        <v>149.90723463813569</v>
      </c>
      <c r="O19" s="2">
        <v>163.01328678282627</v>
      </c>
      <c r="P19" s="2">
        <v>197.44652263772849</v>
      </c>
      <c r="Q19" s="2">
        <v>218.07926853284886</v>
      </c>
      <c r="R19" s="2">
        <v>223.67486351301142</v>
      </c>
      <c r="S19" s="2">
        <v>191.74132374152879</v>
      </c>
      <c r="T19" s="2">
        <v>218.1918006054924</v>
      </c>
      <c r="U19" s="2">
        <v>296.44414487981061</v>
      </c>
      <c r="V19" s="2">
        <v>334.80389716600342</v>
      </c>
      <c r="W19" s="2">
        <v>324.83039513212719</v>
      </c>
      <c r="X19" s="2">
        <v>321.82277885215268</v>
      </c>
      <c r="Y19" s="2">
        <v>365.90448519452536</v>
      </c>
      <c r="Z19" s="2">
        <v>274.90177928366018</v>
      </c>
      <c r="AA19" s="2">
        <v>293.3157245812173</v>
      </c>
      <c r="AB19" s="2">
        <v>225.18319131029591</v>
      </c>
      <c r="AC19" s="2">
        <v>125.15212651117199</v>
      </c>
      <c r="AD19" s="2">
        <v>173.67034597601534</v>
      </c>
      <c r="AE19" s="2">
        <v>253.83120999225716</v>
      </c>
      <c r="AF19" s="2">
        <v>219.29460227074662</v>
      </c>
      <c r="AG19" s="2">
        <v>150.38899745204711</v>
      </c>
      <c r="AH19" s="2">
        <v>179.36121031256937</v>
      </c>
      <c r="AI19" s="2">
        <v>156.40310387407411</v>
      </c>
      <c r="AJ19" s="2">
        <v>177.59726281033969</v>
      </c>
      <c r="AK19" s="2">
        <v>211.59223224468158</v>
      </c>
      <c r="AL19" s="2">
        <v>202.31604281152227</v>
      </c>
      <c r="AM19" s="2">
        <v>218.36689020462885</v>
      </c>
      <c r="AN19" s="2">
        <v>196.11538168037171</v>
      </c>
      <c r="AO19" s="2">
        <v>153.45849199658099</v>
      </c>
      <c r="AP19" s="2">
        <v>150.00642457862799</v>
      </c>
      <c r="AQ19" s="2">
        <v>138.69872249714754</v>
      </c>
      <c r="AR19" s="2">
        <v>229.37565952613033</v>
      </c>
      <c r="AS19" s="2">
        <v>252.39600697034118</v>
      </c>
      <c r="AT19" s="2">
        <v>266.44690542610459</v>
      </c>
      <c r="AU19" s="2">
        <v>266.56937131547363</v>
      </c>
      <c r="AV19" s="2">
        <v>292.34906633056295</v>
      </c>
      <c r="AW19" s="2">
        <v>323.38901844027316</v>
      </c>
      <c r="AX19" s="2">
        <v>360.37166048148197</v>
      </c>
      <c r="AY19" s="2">
        <v>408.48100846393515</v>
      </c>
      <c r="AZ19" s="2">
        <v>391.2009429512276</v>
      </c>
      <c r="BA19" s="2">
        <v>401.83487609944279</v>
      </c>
      <c r="BB19" s="2">
        <v>448.33766214869553</v>
      </c>
      <c r="BC19" s="2">
        <v>566.37823505935535</v>
      </c>
      <c r="BD19" s="2">
        <v>716.83582690691514</v>
      </c>
      <c r="BE19" s="2">
        <v>714.69979573397666</v>
      </c>
      <c r="BF19" s="2">
        <v>588.22886279481565</v>
      </c>
      <c r="BG19" s="2">
        <v>501.41516552395348</v>
      </c>
      <c r="BH19" s="2">
        <v>496.68229487313147</v>
      </c>
      <c r="BI19" s="2">
        <v>533.99153326598434</v>
      </c>
      <c r="BJ19" s="2">
        <v>521.75483672224073</v>
      </c>
      <c r="BK19" s="2">
        <v>509.37659398732154</v>
      </c>
      <c r="BL19" s="2">
        <v>515.93209183412546</v>
      </c>
      <c r="BM19">
        <f t="shared" si="0"/>
        <v>280.43901297591617</v>
      </c>
    </row>
    <row r="20" spans="1:65" x14ac:dyDescent="0.3">
      <c r="A20" t="s">
        <v>167</v>
      </c>
      <c r="B20" s="2" t="s">
        <v>290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>
        <v>1669.4937517040498</v>
      </c>
      <c r="AZ20" s="2">
        <v>1337.8822305241335</v>
      </c>
      <c r="BA20" s="2">
        <v>1535.7068918791342</v>
      </c>
      <c r="BB20" s="2">
        <v>1516.4043775901328</v>
      </c>
      <c r="BC20" s="2">
        <v>1179.739711080663</v>
      </c>
      <c r="BD20" s="2">
        <v>1779.4703653151319</v>
      </c>
      <c r="BE20" s="2">
        <v>1322.8203638333073</v>
      </c>
      <c r="BF20" s="2">
        <v>1119.6514371656524</v>
      </c>
      <c r="BM20">
        <f t="shared" si="0"/>
        <v>1432.6461411365258</v>
      </c>
    </row>
    <row r="21" spans="1:65" x14ac:dyDescent="0.3">
      <c r="A21" t="s">
        <v>168</v>
      </c>
      <c r="B21" s="2" t="s">
        <v>290</v>
      </c>
      <c r="C21" s="2">
        <v>346.16319866606455</v>
      </c>
      <c r="D21" s="2">
        <v>363.95832558894</v>
      </c>
      <c r="E21" s="2">
        <v>382.20563749202023</v>
      </c>
      <c r="F21" s="2">
        <v>403.7570725608681</v>
      </c>
      <c r="G21" s="2">
        <v>419.64985465252431</v>
      </c>
      <c r="H21" s="2">
        <v>468.62792189433299</v>
      </c>
      <c r="I21" s="2">
        <v>562.90754239919568</v>
      </c>
      <c r="J21" s="2">
        <v>634.79188777960906</v>
      </c>
      <c r="K21" s="2">
        <v>676.90176159932241</v>
      </c>
      <c r="L21" s="2">
        <v>714.1599784363018</v>
      </c>
      <c r="M21" s="2">
        <v>747.16111391964694</v>
      </c>
      <c r="N21" s="2">
        <v>815.21003168756602</v>
      </c>
      <c r="O21" s="2">
        <v>847.90449760401407</v>
      </c>
      <c r="P21" s="2">
        <v>930.23701929532717</v>
      </c>
      <c r="Q21" s="2">
        <v>1133.231028714418</v>
      </c>
      <c r="R21" s="2">
        <v>1295.8127571443686</v>
      </c>
      <c r="S21" s="2">
        <v>1412.2123542739328</v>
      </c>
      <c r="T21" s="2">
        <v>1793.658027842941</v>
      </c>
      <c r="U21" s="2">
        <v>2053.8783534346262</v>
      </c>
      <c r="V21" s="2">
        <v>2180.7226901060681</v>
      </c>
      <c r="W21" s="2">
        <v>2211.2140538646181</v>
      </c>
      <c r="X21" s="2">
        <v>2468.4570616197966</v>
      </c>
      <c r="Y21" s="2">
        <v>2535.1386845539405</v>
      </c>
      <c r="Z21" s="2">
        <v>2438.7079678261684</v>
      </c>
      <c r="AA21" s="2">
        <v>2368.9275667494694</v>
      </c>
      <c r="AB21" s="2">
        <v>2368.1897590034614</v>
      </c>
      <c r="AC21" s="2">
        <v>2381.5060419690326</v>
      </c>
      <c r="AD21" s="2">
        <v>2571.9557098728983</v>
      </c>
      <c r="AE21" s="2">
        <v>2985.5198430352016</v>
      </c>
      <c r="AF21" s="2">
        <v>1366.4683868823065</v>
      </c>
      <c r="AG21" s="2">
        <v>958.61233213794742</v>
      </c>
      <c r="AH21" s="2">
        <v>1084.9642501737251</v>
      </c>
      <c r="AI21" s="2">
        <v>961.82647186075144</v>
      </c>
      <c r="AJ21" s="2">
        <v>1001.7211628266209</v>
      </c>
      <c r="AK21" s="2">
        <v>1391.6201538349499</v>
      </c>
      <c r="AL21" s="2">
        <v>1565.2120233688654</v>
      </c>
      <c r="AM21" s="2">
        <v>1921.9054394993734</v>
      </c>
      <c r="AN21" s="2">
        <v>2039.8368434379577</v>
      </c>
      <c r="AO21" s="2">
        <v>2415.7420656840022</v>
      </c>
      <c r="AP21" s="2">
        <v>1904.4451795831762</v>
      </c>
      <c r="AQ21" s="2">
        <v>2012.2816506781478</v>
      </c>
      <c r="AR21" s="2">
        <v>1750.5767368722697</v>
      </c>
      <c r="AS21" s="2">
        <v>2267.7539837693089</v>
      </c>
      <c r="AT21" s="2">
        <v>2611.3774934903313</v>
      </c>
      <c r="AU21" s="2">
        <v>3006.183232874062</v>
      </c>
      <c r="AV21" s="2">
        <v>3590.6481833241178</v>
      </c>
      <c r="AW21" s="2">
        <v>5197.747906514991</v>
      </c>
      <c r="AX21" s="2">
        <v>5744.7597267072206</v>
      </c>
      <c r="AY21" s="2">
        <v>6831.9836220628376</v>
      </c>
      <c r="AZ21" s="2">
        <v>7408.3607864181804</v>
      </c>
      <c r="BA21" s="2">
        <v>8255.8748722295459</v>
      </c>
      <c r="BB21" s="2">
        <v>8263.2038032034761</v>
      </c>
      <c r="BC21" s="2">
        <v>9200.9747860034331</v>
      </c>
      <c r="BD21" s="2">
        <v>9402.1644191114046</v>
      </c>
      <c r="BE21" s="2">
        <v>9471.9220005242587</v>
      </c>
      <c r="BF21" s="2">
        <v>9168.2371566400907</v>
      </c>
      <c r="BG21" s="2">
        <v>5872.7894286616593</v>
      </c>
      <c r="BH21" s="2">
        <v>6295.5605617357787</v>
      </c>
      <c r="BI21" s="2">
        <v>6938.0869814729404</v>
      </c>
      <c r="BJ21" s="2">
        <v>6853.6934107798834</v>
      </c>
      <c r="BK21" s="2">
        <v>4916.6056663791778</v>
      </c>
      <c r="BL21" s="2">
        <v>4836.332633255658</v>
      </c>
      <c r="BM21">
        <f t="shared" si="0"/>
        <v>3016.487759606212</v>
      </c>
    </row>
    <row r="22" spans="1:65" x14ac:dyDescent="0.3">
      <c r="A22" t="s">
        <v>280</v>
      </c>
      <c r="B22" s="2" t="s">
        <v>290</v>
      </c>
      <c r="C22" s="2">
        <v>187.53728826626991</v>
      </c>
      <c r="D22" s="2">
        <v>200.18347981774241</v>
      </c>
      <c r="E22" s="2">
        <v>227.78834042272123</v>
      </c>
      <c r="F22" s="2">
        <v>238.43763343845774</v>
      </c>
      <c r="G22" s="2">
        <v>257.57816016597889</v>
      </c>
      <c r="H22" s="2">
        <v>247.49833003606159</v>
      </c>
      <c r="I22" s="2">
        <v>237.91567395035756</v>
      </c>
      <c r="J22" s="2">
        <v>251.48802377254918</v>
      </c>
      <c r="K22" s="2">
        <v>263.19792941522644</v>
      </c>
      <c r="L22" s="2">
        <v>292.65044923774326</v>
      </c>
      <c r="M22" s="2">
        <v>280.30743697577481</v>
      </c>
      <c r="N22" s="2">
        <v>319.23436175659708</v>
      </c>
      <c r="O22" s="2">
        <v>355.24326915865987</v>
      </c>
      <c r="P22" s="2">
        <v>366.47777174276649</v>
      </c>
      <c r="Q22" s="2">
        <v>582.80443123554198</v>
      </c>
      <c r="R22" s="2">
        <v>738.71646642113683</v>
      </c>
      <c r="S22" s="2">
        <v>823.33731677410617</v>
      </c>
      <c r="T22" s="2">
        <v>853.81343762645668</v>
      </c>
      <c r="U22" s="2">
        <v>989.87017597755607</v>
      </c>
      <c r="V22" s="2">
        <v>1151.1749292100264</v>
      </c>
      <c r="W22" s="2">
        <v>1462.629941918329</v>
      </c>
      <c r="X22" s="2">
        <v>1811.167812393843</v>
      </c>
      <c r="Y22" s="2">
        <v>1827.4444309801877</v>
      </c>
      <c r="Z22" s="2">
        <v>1878.7749573127978</v>
      </c>
      <c r="AA22" s="2">
        <v>1864.8911394116546</v>
      </c>
      <c r="AB22" s="2">
        <v>1991.2247568350751</v>
      </c>
      <c r="AC22" s="2">
        <v>2313.7045893604386</v>
      </c>
      <c r="AD22" s="2">
        <v>2864.0546173995572</v>
      </c>
      <c r="AE22" s="2">
        <v>1414.3060388107617</v>
      </c>
      <c r="AF22" s="2">
        <v>1540.4682142748816</v>
      </c>
      <c r="AG22" s="2">
        <v>1920.6312245194065</v>
      </c>
      <c r="AH22" s="2">
        <v>2165.8518931826629</v>
      </c>
      <c r="AI22" s="2">
        <v>2510.4777550850176</v>
      </c>
      <c r="AJ22" s="2">
        <v>2717.2821637603697</v>
      </c>
      <c r="AK22" s="2">
        <v>3231.9267425561861</v>
      </c>
      <c r="AL22" s="2">
        <v>3545.8089033319043</v>
      </c>
      <c r="AM22" s="2">
        <v>4171.456096523365</v>
      </c>
      <c r="AN22" s="2">
        <v>4376.8733320515539</v>
      </c>
      <c r="AO22" s="2">
        <v>4514.1047134947657</v>
      </c>
      <c r="AP22" s="2">
        <v>4556.6610796186133</v>
      </c>
      <c r="AQ22" s="2">
        <v>4910.7777478953358</v>
      </c>
      <c r="AR22" s="2">
        <v>5175.2619444590973</v>
      </c>
      <c r="AS22" s="2">
        <v>5300.5828118344334</v>
      </c>
      <c r="AT22" s="2">
        <v>5494.839653606994</v>
      </c>
      <c r="AU22" s="2">
        <v>6330.7401825942279</v>
      </c>
      <c r="AV22" s="2">
        <v>7309.1078761377184</v>
      </c>
      <c r="AW22" s="2">
        <v>8069.5648793203391</v>
      </c>
      <c r="AX22" s="2">
        <v>9056.634661609145</v>
      </c>
      <c r="AY22" s="2">
        <v>10554.083779867657</v>
      </c>
      <c r="AZ22" s="2">
        <v>10589.599053542104</v>
      </c>
      <c r="BA22" s="2">
        <v>11820.607776144525</v>
      </c>
      <c r="BB22" s="2">
        <v>3491.9525762453582</v>
      </c>
      <c r="BC22" s="2">
        <v>2158.525350640175</v>
      </c>
      <c r="BD22" s="2">
        <v>1151.9015966486302</v>
      </c>
      <c r="BE22" s="2">
        <v>1179.8582962416888</v>
      </c>
      <c r="BF22" s="2">
        <v>979.14443870899061</v>
      </c>
      <c r="BG22" s="2">
        <v>713.02920396001957</v>
      </c>
      <c r="BH22" s="2">
        <v>955.8365590440917</v>
      </c>
      <c r="BI22" s="2">
        <v>1265.606190396928</v>
      </c>
      <c r="BJ22" s="2"/>
      <c r="BK22" s="2"/>
      <c r="BL22" s="2"/>
      <c r="BM22">
        <f t="shared" si="0"/>
        <v>2678.8584726630602</v>
      </c>
    </row>
    <row r="23" spans="1:65" x14ac:dyDescent="0.3">
      <c r="A23" t="s">
        <v>130</v>
      </c>
      <c r="B23" s="2" t="s">
        <v>290</v>
      </c>
      <c r="C23" s="2">
        <v>100.7674749881901</v>
      </c>
      <c r="D23" s="2">
        <v>107.49800097195744</v>
      </c>
      <c r="E23" s="2">
        <v>113.78284979854905</v>
      </c>
      <c r="F23" s="2">
        <v>118.14390699199909</v>
      </c>
      <c r="G23" s="2">
        <v>125.93869416940142</v>
      </c>
      <c r="H23" s="2">
        <v>137.91864667230988</v>
      </c>
      <c r="I23" s="2">
        <v>161.005521595517</v>
      </c>
      <c r="J23" s="2">
        <v>166.92306341893254</v>
      </c>
      <c r="K23" s="2">
        <v>174.78475375406128</v>
      </c>
      <c r="L23" s="2">
        <v>186.87916752900836</v>
      </c>
      <c r="M23" s="2">
        <v>192.12768600110752</v>
      </c>
      <c r="N23" s="2">
        <v>194.26667095252205</v>
      </c>
      <c r="O23" s="2">
        <v>209.37478069191673</v>
      </c>
      <c r="P23" s="2">
        <v>269.88795918330396</v>
      </c>
      <c r="Q23" s="2">
        <v>332.17526990139578</v>
      </c>
      <c r="R23" s="2">
        <v>351.61933581951297</v>
      </c>
      <c r="S23" s="2">
        <v>391.56938982153088</v>
      </c>
      <c r="T23" s="2">
        <v>445.42085249395058</v>
      </c>
      <c r="U23" s="2">
        <v>528.62675513095746</v>
      </c>
      <c r="V23" s="2">
        <v>589.88505999693086</v>
      </c>
      <c r="W23" s="2">
        <v>682.92997277637915</v>
      </c>
      <c r="X23" s="2">
        <v>721.05934481239024</v>
      </c>
      <c r="Y23" s="2">
        <v>742.85123261912133</v>
      </c>
      <c r="Z23" s="2">
        <v>798.08044992443922</v>
      </c>
      <c r="AA23" s="2">
        <v>818.03893352585862</v>
      </c>
      <c r="AB23" s="2">
        <v>747.70343734579944</v>
      </c>
      <c r="AC23" s="2">
        <v>813.45150453101962</v>
      </c>
      <c r="AD23" s="2">
        <v>936.78045831587281</v>
      </c>
      <c r="AE23" s="2">
        <v>1123.4376427313866</v>
      </c>
      <c r="AF23" s="2">
        <v>1295.4647220250347</v>
      </c>
      <c r="AG23" s="2">
        <v>1508.9424699104297</v>
      </c>
      <c r="AH23" s="2">
        <v>1716.4154195270394</v>
      </c>
      <c r="AI23" s="2">
        <v>1927.882603335039</v>
      </c>
      <c r="AJ23" s="2">
        <v>2209.3630304774715</v>
      </c>
      <c r="AK23" s="2">
        <v>2491.4278363194776</v>
      </c>
      <c r="AL23" s="2">
        <v>2846.5868340484913</v>
      </c>
      <c r="AM23" s="2">
        <v>3043.9803141882589</v>
      </c>
      <c r="AN23" s="2">
        <v>2468.1847298751527</v>
      </c>
      <c r="AO23" s="2">
        <v>1845.8288696450202</v>
      </c>
      <c r="AP23" s="2">
        <v>2033.2580092925889</v>
      </c>
      <c r="AQ23" s="2">
        <v>2007.7352707451951</v>
      </c>
      <c r="AR23" s="2">
        <v>1893.2642386596669</v>
      </c>
      <c r="AS23" s="2">
        <v>2096.1878023620802</v>
      </c>
      <c r="AT23" s="2">
        <v>2359.1168305436677</v>
      </c>
      <c r="AU23" s="2">
        <v>2660.1268345813519</v>
      </c>
      <c r="AV23" s="2">
        <v>2894.06265596401</v>
      </c>
      <c r="AW23" s="2">
        <v>3369.5431980734434</v>
      </c>
      <c r="AX23" s="2">
        <v>3973.0171715772522</v>
      </c>
      <c r="AY23" s="2">
        <v>4379.6587871950451</v>
      </c>
      <c r="AZ23" s="2">
        <v>4213.006653751424</v>
      </c>
      <c r="BA23" s="2">
        <v>5076.33987220163</v>
      </c>
      <c r="BB23" s="2">
        <v>5492.1214999334134</v>
      </c>
      <c r="BC23" s="2">
        <v>5860.5814705347484</v>
      </c>
      <c r="BD23" s="2">
        <v>6168.261355699442</v>
      </c>
      <c r="BE23" s="2">
        <v>5951.8834865400768</v>
      </c>
      <c r="BF23" s="2">
        <v>5840.0530668779757</v>
      </c>
      <c r="BG23" s="2">
        <v>5993.305516100454</v>
      </c>
      <c r="BH23" s="2">
        <v>6593.8183515713818</v>
      </c>
      <c r="BI23" s="2">
        <v>7298.9471462134934</v>
      </c>
      <c r="BJ23" s="2">
        <v>7814.3844312724241</v>
      </c>
      <c r="BK23" s="2">
        <v>7158.7666837225634</v>
      </c>
      <c r="BL23" s="2">
        <v>7233.3888583575163</v>
      </c>
      <c r="BM23">
        <f t="shared" si="0"/>
        <v>2290.2876586707675</v>
      </c>
    </row>
    <row r="24" spans="1:65" x14ac:dyDescent="0.3">
      <c r="A24" t="s">
        <v>70</v>
      </c>
      <c r="B24" s="2" t="s">
        <v>290</v>
      </c>
      <c r="C24" s="2">
        <v>76.638696617810396</v>
      </c>
      <c r="D24" s="2">
        <v>79.120281652945181</v>
      </c>
      <c r="E24" s="2">
        <v>81.994444081213885</v>
      </c>
      <c r="F24" s="2">
        <v>87.792297945376177</v>
      </c>
      <c r="G24" s="2">
        <v>99.937889388758919</v>
      </c>
      <c r="H24" s="2">
        <v>109.62012064943735</v>
      </c>
      <c r="I24" s="2">
        <v>121.83417543911398</v>
      </c>
      <c r="J24" s="2">
        <v>124.8788571312157</v>
      </c>
      <c r="K24" s="2">
        <v>124.3497639545039</v>
      </c>
      <c r="L24" s="2">
        <v>131.570191772583</v>
      </c>
      <c r="M24" s="2">
        <v>120.05388087036604</v>
      </c>
      <c r="N24" s="2">
        <v>131.09843585062626</v>
      </c>
      <c r="O24" s="2">
        <v>149.35082871150055</v>
      </c>
      <c r="P24" s="2">
        <v>176.47381639896273</v>
      </c>
      <c r="Q24" s="2">
        <v>237.81421807290616</v>
      </c>
      <c r="R24" s="2">
        <v>256.10214411779231</v>
      </c>
      <c r="S24" s="2">
        <v>251.32653073517795</v>
      </c>
      <c r="T24" s="2">
        <v>308.69534264904075</v>
      </c>
      <c r="U24" s="2">
        <v>319.9418084586124</v>
      </c>
      <c r="V24" s="2">
        <v>337.4496797891448</v>
      </c>
      <c r="W24" s="2">
        <v>417.66913987688412</v>
      </c>
      <c r="X24" s="2">
        <v>342.19069612183426</v>
      </c>
      <c r="Y24" s="2">
        <v>281.81055224814293</v>
      </c>
      <c r="Z24" s="2">
        <v>252.97378595724075</v>
      </c>
      <c r="AA24" s="2">
        <v>228.64869258251682</v>
      </c>
      <c r="AB24" s="2">
        <v>234.35610998147311</v>
      </c>
      <c r="AC24" s="2">
        <v>315.46212214563212</v>
      </c>
      <c r="AD24" s="2">
        <v>359.79072442182155</v>
      </c>
      <c r="AE24" s="2">
        <v>385.42541875593406</v>
      </c>
      <c r="AF24" s="2">
        <v>367.79258410998671</v>
      </c>
      <c r="AG24" s="2">
        <v>431.45038839385558</v>
      </c>
      <c r="AH24" s="2">
        <v>414.78143735106846</v>
      </c>
      <c r="AI24" s="2">
        <v>429.04236095580097</v>
      </c>
      <c r="AJ24" s="2">
        <v>306.15124737653213</v>
      </c>
      <c r="AK24" s="2">
        <v>238.4654534592284</v>
      </c>
      <c r="AL24" s="2">
        <v>309.81829355662154</v>
      </c>
      <c r="AM24" s="2">
        <v>336.97700389194512</v>
      </c>
      <c r="AN24" s="2">
        <v>334.14384239836579</v>
      </c>
      <c r="AO24" s="2">
        <v>342.65790420110216</v>
      </c>
      <c r="AP24" s="2">
        <v>329.8164696989748</v>
      </c>
      <c r="AQ24" s="2">
        <v>302.95859195141622</v>
      </c>
      <c r="AR24" s="2">
        <v>292.82310352929102</v>
      </c>
      <c r="AS24" s="2">
        <v>328.39810727743691</v>
      </c>
      <c r="AT24" s="2">
        <v>396.92057975154472</v>
      </c>
      <c r="AU24" s="2">
        <v>413.32986615935647</v>
      </c>
      <c r="AV24" s="2">
        <v>406.56236604238291</v>
      </c>
      <c r="AW24" s="2">
        <v>408.05711733614248</v>
      </c>
      <c r="AX24" s="2">
        <v>449.73825045115325</v>
      </c>
      <c r="AY24" s="2">
        <v>546.35037020227992</v>
      </c>
      <c r="AZ24" s="2">
        <v>540.60871258461566</v>
      </c>
      <c r="BA24" s="2">
        <v>534.04478262417967</v>
      </c>
      <c r="BB24" s="2">
        <v>587.09749282798282</v>
      </c>
      <c r="BC24" s="2">
        <v>571.80672394416661</v>
      </c>
      <c r="BD24" s="2">
        <v>621.39885357468302</v>
      </c>
      <c r="BE24" s="2">
        <v>640.93421962882735</v>
      </c>
      <c r="BF24" s="2">
        <v>570.90996717530766</v>
      </c>
      <c r="BG24" s="2">
        <v>803.15189340410018</v>
      </c>
      <c r="BH24" s="2">
        <v>830.74527665143751</v>
      </c>
      <c r="BI24" s="2">
        <v>901.5230168989367</v>
      </c>
      <c r="BJ24" s="2">
        <v>893.35245412167478</v>
      </c>
      <c r="BK24" s="2">
        <v>914.95079245321426</v>
      </c>
      <c r="BL24" s="2">
        <v>992.32842936249074</v>
      </c>
      <c r="BM24">
        <f t="shared" si="0"/>
        <v>369.89449354394623</v>
      </c>
    </row>
    <row r="25" spans="1:65" x14ac:dyDescent="0.3">
      <c r="A25" t="s">
        <v>23</v>
      </c>
      <c r="B25" s="2" t="s">
        <v>290</v>
      </c>
      <c r="C25" s="2">
        <v>955.44641807470146</v>
      </c>
      <c r="D25" s="2">
        <v>970.35639839683938</v>
      </c>
      <c r="E25" s="2">
        <v>1023.355236774767</v>
      </c>
      <c r="F25" s="2">
        <v>1077.403050663424</v>
      </c>
      <c r="G25" s="2">
        <v>864.47122107213715</v>
      </c>
      <c r="H25" s="2">
        <v>869.53502253780903</v>
      </c>
      <c r="I25" s="2">
        <v>876.15392638284925</v>
      </c>
      <c r="J25" s="2">
        <v>892.87946484376391</v>
      </c>
      <c r="K25" s="2">
        <v>937.59867120331126</v>
      </c>
      <c r="L25" s="2">
        <v>930.92621234619401</v>
      </c>
      <c r="M25" s="2">
        <v>1014.4532632168198</v>
      </c>
      <c r="N25" s="2">
        <v>1105.6226782717065</v>
      </c>
      <c r="O25" s="2">
        <v>1155.4040763404264</v>
      </c>
      <c r="P25" s="2">
        <v>1367.9122737931998</v>
      </c>
      <c r="Q25" s="2">
        <v>2036.4378488491213</v>
      </c>
      <c r="R25" s="2">
        <v>2082.3100388475887</v>
      </c>
      <c r="S25" s="2">
        <v>2314.9903283047443</v>
      </c>
      <c r="T25" s="2">
        <v>2593.0764884404512</v>
      </c>
      <c r="U25" s="2">
        <v>2737.0016713000609</v>
      </c>
      <c r="V25" s="2">
        <v>3270.6009864120101</v>
      </c>
      <c r="W25" s="2">
        <v>3893.6973462219539</v>
      </c>
      <c r="X25" s="2">
        <v>4252.3375205566499</v>
      </c>
      <c r="Y25" s="2">
        <v>4228.9026479076729</v>
      </c>
      <c r="Z25" s="2">
        <v>4108.4810061545131</v>
      </c>
      <c r="AA25" s="2">
        <v>3555.8062326679396</v>
      </c>
      <c r="AB25" s="2">
        <v>3577.78343228627</v>
      </c>
      <c r="AC25" s="2">
        <v>3398.1321707332663</v>
      </c>
      <c r="AD25" s="2">
        <v>2634.2202500721432</v>
      </c>
      <c r="AE25" s="2">
        <v>3220.8619135991489</v>
      </c>
      <c r="AF25" s="2">
        <v>2270.9577986178092</v>
      </c>
      <c r="AG25" s="2">
        <v>2475.3804725457285</v>
      </c>
      <c r="AH25" s="2">
        <v>2661.0338508338355</v>
      </c>
      <c r="AI25" s="2">
        <v>2938.1601966453063</v>
      </c>
      <c r="AJ25" s="2">
        <v>2857.9386595176197</v>
      </c>
      <c r="AK25" s="2">
        <v>2720.3670626655962</v>
      </c>
      <c r="AL25" s="2">
        <v>3529.5891281788217</v>
      </c>
      <c r="AM25" s="2">
        <v>3151.2692782697382</v>
      </c>
      <c r="AN25" s="2">
        <v>3758.8449343974385</v>
      </c>
      <c r="AO25" s="2">
        <v>3921.7184738400993</v>
      </c>
      <c r="AP25" s="2">
        <v>4127.1089814784791</v>
      </c>
      <c r="AQ25" s="2">
        <v>4842.0366011482247</v>
      </c>
      <c r="AR25" s="2">
        <v>4986.6757883716746</v>
      </c>
      <c r="AS25" s="2">
        <v>3700.8797400637736</v>
      </c>
      <c r="AT25" s="2">
        <v>3272.6150236911812</v>
      </c>
      <c r="AU25" s="2">
        <v>4325.6967558755796</v>
      </c>
      <c r="AV25" s="2">
        <v>5504.9772404614769</v>
      </c>
      <c r="AW25" s="2">
        <v>6833.3789118026289</v>
      </c>
      <c r="AX25" s="2">
        <v>8454.4695357102082</v>
      </c>
      <c r="AY25" s="2">
        <v>11432.745924725827</v>
      </c>
      <c r="AZ25" s="2">
        <v>11765.099756607824</v>
      </c>
      <c r="BA25" s="2">
        <v>13825.357116081779</v>
      </c>
      <c r="BB25" s="2">
        <v>10955.538014182066</v>
      </c>
      <c r="BC25" s="2">
        <v>12986.222692149218</v>
      </c>
      <c r="BD25" s="2">
        <v>12457.76860176658</v>
      </c>
      <c r="BE25" s="2">
        <v>16055.645317382641</v>
      </c>
      <c r="BM25">
        <f t="shared" si="0"/>
        <v>4141.0478846051392</v>
      </c>
    </row>
    <row r="26" spans="1:65" x14ac:dyDescent="0.3">
      <c r="B26" s="2"/>
    </row>
    <row r="27" spans="1:65" x14ac:dyDescent="0.3">
      <c r="A27" t="s">
        <v>194</v>
      </c>
      <c r="B27" s="2" t="s">
        <v>290</v>
      </c>
      <c r="C27" s="2">
        <v>1810.6192301340272</v>
      </c>
      <c r="D27" s="2">
        <v>1877.6166377324962</v>
      </c>
      <c r="E27" s="2">
        <v>1854.6568338542129</v>
      </c>
      <c r="F27" s="2">
        <v>1967.1165373103186</v>
      </c>
      <c r="G27" s="2">
        <v>2131.3779481792535</v>
      </c>
      <c r="H27" s="2">
        <v>2281.0987966852267</v>
      </c>
      <c r="I27" s="2">
        <v>2343.9952901314896</v>
      </c>
      <c r="J27" s="2">
        <v>2580.2710957118738</v>
      </c>
      <c r="K27" s="2">
        <v>2724.3725193188393</v>
      </c>
      <c r="L27" s="2">
        <v>2991.6071979291141</v>
      </c>
      <c r="M27" s="2">
        <v>3305.1263943104618</v>
      </c>
      <c r="N27" s="2">
        <v>3495.5792942067092</v>
      </c>
      <c r="O27" s="2">
        <v>3950.1708939181058</v>
      </c>
      <c r="P27" s="2">
        <v>4771.6719859735003</v>
      </c>
      <c r="Q27" s="2">
        <v>6484.1198723388561</v>
      </c>
      <c r="R27" s="2">
        <v>7005.9065875779761</v>
      </c>
      <c r="S27" s="2">
        <v>7489.5941603281217</v>
      </c>
      <c r="T27" s="2">
        <v>7778.1640080146217</v>
      </c>
      <c r="U27" s="2">
        <v>8255.7445430340831</v>
      </c>
      <c r="V27" s="2">
        <v>9297.3334171736187</v>
      </c>
      <c r="W27" s="2">
        <v>10211.837188790898</v>
      </c>
      <c r="X27" s="2">
        <v>11854.588495389822</v>
      </c>
      <c r="Y27" s="2">
        <v>12788.549290120907</v>
      </c>
      <c r="Z27" s="2">
        <v>11538.39841870945</v>
      </c>
      <c r="AA27" s="2">
        <v>12454.551717239645</v>
      </c>
      <c r="AB27" s="2">
        <v>11459.179567837047</v>
      </c>
      <c r="AC27" s="2">
        <v>11384.938238764647</v>
      </c>
      <c r="AD27" s="2">
        <v>11645.452593938859</v>
      </c>
      <c r="AE27" s="2">
        <v>14279.15943879457</v>
      </c>
      <c r="AF27" s="2">
        <v>17828.048232902282</v>
      </c>
      <c r="AG27" s="2">
        <v>18243.471418367164</v>
      </c>
      <c r="AH27" s="2">
        <v>18855.761996420195</v>
      </c>
      <c r="AI27" s="2">
        <v>18604.188269961312</v>
      </c>
      <c r="AJ27" s="2">
        <v>17667.187099750226</v>
      </c>
      <c r="AK27" s="2">
        <v>18079.380179374552</v>
      </c>
      <c r="AL27" s="2">
        <v>20358.333356341325</v>
      </c>
      <c r="AM27" s="2">
        <v>21904.294117759175</v>
      </c>
      <c r="AN27" s="2">
        <v>23509.423468451441</v>
      </c>
      <c r="AO27" s="2">
        <v>21345.970986855176</v>
      </c>
      <c r="AP27" s="2">
        <v>20558.96040219811</v>
      </c>
      <c r="AQ27" s="2">
        <v>21697.708479773104</v>
      </c>
      <c r="AR27" s="2">
        <v>19527.32357679541</v>
      </c>
      <c r="AS27" s="2">
        <v>20117.788891266358</v>
      </c>
      <c r="AT27" s="2">
        <v>23492.405174227195</v>
      </c>
      <c r="AU27" s="2">
        <v>30513.941740974838</v>
      </c>
      <c r="AV27" s="2">
        <v>34080.99989532445</v>
      </c>
      <c r="AW27" s="2">
        <v>36117.487983674029</v>
      </c>
      <c r="AX27" s="2">
        <v>41001.142979099939</v>
      </c>
      <c r="AY27" s="2">
        <v>49654.91059573894</v>
      </c>
      <c r="AZ27" s="2">
        <v>42783.322565114846</v>
      </c>
      <c r="BA27" s="2">
        <v>52087.972288889141</v>
      </c>
      <c r="BB27" s="2">
        <v>62574.145703241156</v>
      </c>
      <c r="BC27" s="2">
        <v>68027.84170673776</v>
      </c>
      <c r="BD27" s="2">
        <v>68156.627916208527</v>
      </c>
      <c r="BE27" s="2">
        <v>62511.690589528385</v>
      </c>
      <c r="BF27" s="2">
        <v>56707.02207721163</v>
      </c>
      <c r="BG27" s="2">
        <v>49881.763714046559</v>
      </c>
      <c r="BH27" s="2">
        <v>53934.250175046269</v>
      </c>
      <c r="BI27" s="2">
        <v>57180.779400161351</v>
      </c>
      <c r="BJ27" s="2">
        <v>54875.285956335065</v>
      </c>
      <c r="BK27" s="2">
        <v>51680.316522943845</v>
      </c>
      <c r="BL27" s="2">
        <v>59934.129408889545</v>
      </c>
      <c r="BM27">
        <f t="shared" si="0"/>
        <v>22992.043146178348</v>
      </c>
    </row>
    <row r="28" spans="1:65" x14ac:dyDescent="0.3">
      <c r="A28" t="s">
        <v>195</v>
      </c>
      <c r="B28" s="2" t="s">
        <v>290</v>
      </c>
      <c r="C28" s="2">
        <v>429.44287439205266</v>
      </c>
      <c r="D28" s="2">
        <v>436.75441152039252</v>
      </c>
      <c r="E28" s="2">
        <v>487.8211340508127</v>
      </c>
      <c r="F28" s="2">
        <v>565.7278103580461</v>
      </c>
      <c r="G28" s="2">
        <v>629.59152578449414</v>
      </c>
      <c r="H28" s="2">
        <v>676.80550711009573</v>
      </c>
      <c r="I28" s="2">
        <v>685.92661413508426</v>
      </c>
      <c r="J28" s="2">
        <v>723.23922561666143</v>
      </c>
      <c r="K28" s="2">
        <v>714.48296958060951</v>
      </c>
      <c r="L28" s="2">
        <v>825.5234491420116</v>
      </c>
      <c r="M28" s="2">
        <v>960.03196151070404</v>
      </c>
      <c r="N28" s="2">
        <v>1106.4697169591536</v>
      </c>
      <c r="O28" s="2">
        <v>1384.7384373227123</v>
      </c>
      <c r="P28" s="2">
        <v>1893.1812418946447</v>
      </c>
      <c r="Q28" s="2">
        <v>2144.6077129514379</v>
      </c>
      <c r="R28" s="2">
        <v>2252.1118813685871</v>
      </c>
      <c r="S28" s="2">
        <v>2850.0146101832001</v>
      </c>
      <c r="T28" s="2">
        <v>3429.4202760725439</v>
      </c>
      <c r="U28" s="2">
        <v>3923.9437313275516</v>
      </c>
      <c r="V28" s="2">
        <v>4569.4537072422418</v>
      </c>
      <c r="W28" s="2">
        <v>5700.412634358222</v>
      </c>
      <c r="X28" s="2">
        <v>5991.3202614197162</v>
      </c>
      <c r="Y28" s="2">
        <v>6133.7840786051547</v>
      </c>
      <c r="Z28" s="2">
        <v>5595.2351386384571</v>
      </c>
      <c r="AA28" s="2">
        <v>6208.2261593719941</v>
      </c>
      <c r="AB28" s="2">
        <v>6542.9315367431254</v>
      </c>
      <c r="AC28" s="2">
        <v>7435.0306975942249</v>
      </c>
      <c r="AD28" s="2">
        <v>9071.3326021171797</v>
      </c>
      <c r="AE28" s="2">
        <v>10609.745639454548</v>
      </c>
      <c r="AF28" s="2">
        <v>12097.775158681765</v>
      </c>
      <c r="AG28" s="2">
        <v>13485.544892956465</v>
      </c>
      <c r="AH28" s="2">
        <v>15465.858855334902</v>
      </c>
      <c r="AI28" s="2">
        <v>17976.429382765476</v>
      </c>
      <c r="AJ28" s="2">
        <v>20395.517366677559</v>
      </c>
      <c r="AK28" s="2">
        <v>22502.579740969202</v>
      </c>
      <c r="AL28" s="2">
        <v>23497.492313819341</v>
      </c>
      <c r="AM28" s="2">
        <v>24818.154552351698</v>
      </c>
      <c r="AN28" s="2">
        <v>27330.033350280693</v>
      </c>
      <c r="AO28" s="2">
        <v>25808.97095245299</v>
      </c>
      <c r="AP28" s="2">
        <v>25091.666599796648</v>
      </c>
      <c r="AQ28" s="2">
        <v>25756.663778327784</v>
      </c>
      <c r="AR28" s="2">
        <v>25230.216332951622</v>
      </c>
      <c r="AS28" s="2">
        <v>24665.889998277908</v>
      </c>
      <c r="AT28" s="2">
        <v>23977.019451669821</v>
      </c>
      <c r="AU28" s="2">
        <v>24928.100372255118</v>
      </c>
      <c r="AV28" s="2">
        <v>26649.75080170697</v>
      </c>
      <c r="AW28" s="2">
        <v>28224.215060938866</v>
      </c>
      <c r="AX28" s="2">
        <v>30594.017841023058</v>
      </c>
      <c r="AY28" s="2">
        <v>31515.662771301828</v>
      </c>
      <c r="AZ28" s="2">
        <v>30697.340383517017</v>
      </c>
      <c r="BA28" s="2">
        <v>32549.998231120971</v>
      </c>
      <c r="BB28" s="2">
        <v>35142.487934454257</v>
      </c>
      <c r="BC28" s="2">
        <v>36730.876700112778</v>
      </c>
      <c r="BD28" s="2">
        <v>38403.777714547701</v>
      </c>
      <c r="BE28" s="2">
        <v>40315.285564055164</v>
      </c>
      <c r="BF28" s="2">
        <v>42431.88828172769</v>
      </c>
      <c r="BG28" s="2">
        <v>43733.916361282812</v>
      </c>
      <c r="BH28" s="2">
        <v>46160.429791492985</v>
      </c>
      <c r="BI28" s="2">
        <v>48537.56688883427</v>
      </c>
      <c r="BJ28" s="2">
        <v>48356.063504361395</v>
      </c>
      <c r="BK28" s="2">
        <v>46100.975872923002</v>
      </c>
      <c r="BL28" s="2">
        <v>49660.634238238606</v>
      </c>
      <c r="BM28">
        <f t="shared" si="0"/>
        <v>17787.259815936031</v>
      </c>
    </row>
    <row r="29" spans="1:65" x14ac:dyDescent="0.3">
      <c r="A29" t="s">
        <v>188</v>
      </c>
      <c r="B29" s="2" t="s">
        <v>290</v>
      </c>
      <c r="C29" s="2">
        <v>475.31907559217302</v>
      </c>
      <c r="D29" s="2">
        <v>568.90774269712165</v>
      </c>
      <c r="E29" s="2">
        <v>639.64078543534208</v>
      </c>
      <c r="F29" s="2">
        <v>724.69376222453934</v>
      </c>
      <c r="G29" s="2">
        <v>843.61687854360662</v>
      </c>
      <c r="H29" s="2">
        <v>928.51884859704523</v>
      </c>
      <c r="I29" s="2">
        <v>1068.5584399056268</v>
      </c>
      <c r="J29" s="2">
        <v>1239.3183774126694</v>
      </c>
      <c r="K29" s="2">
        <v>1451.337702681006</v>
      </c>
      <c r="L29" s="2">
        <v>1684.6594026637795</v>
      </c>
      <c r="M29" s="2">
        <v>2056.1220459700826</v>
      </c>
      <c r="N29" s="2">
        <v>2272.0778022104746</v>
      </c>
      <c r="O29" s="2">
        <v>2967.0419962342025</v>
      </c>
      <c r="P29" s="2">
        <v>3974.7456047054798</v>
      </c>
      <c r="Q29" s="2">
        <v>4353.8243551624473</v>
      </c>
      <c r="R29" s="2">
        <v>4674.4454811939358</v>
      </c>
      <c r="S29" s="2">
        <v>5197.6223365078367</v>
      </c>
      <c r="T29" s="2">
        <v>6335.2868706689469</v>
      </c>
      <c r="U29" s="2">
        <v>8820.6919453746887</v>
      </c>
      <c r="V29" s="2">
        <v>9103.5647555986743</v>
      </c>
      <c r="W29" s="2">
        <v>9463.3538551959628</v>
      </c>
      <c r="X29" s="2">
        <v>10360.178267478661</v>
      </c>
      <c r="Y29" s="2">
        <v>9575.6077134078332</v>
      </c>
      <c r="Z29" s="2">
        <v>10421.212435639429</v>
      </c>
      <c r="AA29" s="2">
        <v>10978.919805499176</v>
      </c>
      <c r="AB29" s="2">
        <v>11576.692112686458</v>
      </c>
      <c r="AC29" s="2">
        <v>17113.262324241867</v>
      </c>
      <c r="AD29" s="2">
        <v>20748.990924452817</v>
      </c>
      <c r="AE29" s="2">
        <v>25059.007433462059</v>
      </c>
      <c r="AF29" s="2">
        <v>24822.775567065473</v>
      </c>
      <c r="AG29" s="2">
        <v>25371.464170524639</v>
      </c>
      <c r="AH29" s="2">
        <v>28915.008204808186</v>
      </c>
      <c r="AI29" s="2">
        <v>31414.984637041245</v>
      </c>
      <c r="AJ29" s="2">
        <v>35681.963942250644</v>
      </c>
      <c r="AK29" s="2">
        <v>39933.515056487362</v>
      </c>
      <c r="AL29" s="2">
        <v>44197.619101390781</v>
      </c>
      <c r="AM29" s="2">
        <v>39150.039630808875</v>
      </c>
      <c r="AN29" s="2">
        <v>35638.231955694144</v>
      </c>
      <c r="AO29" s="2">
        <v>32423.755613380068</v>
      </c>
      <c r="AP29" s="2">
        <v>36610.16831631973</v>
      </c>
      <c r="AQ29" s="2">
        <v>39169.359570150431</v>
      </c>
      <c r="AR29" s="2">
        <v>34406.182463809157</v>
      </c>
      <c r="AS29" s="2">
        <v>32820.793643325422</v>
      </c>
      <c r="AT29" s="2">
        <v>35387.037420359928</v>
      </c>
      <c r="AU29" s="2">
        <v>38298.980171230331</v>
      </c>
      <c r="AV29" s="2">
        <v>37812.89501999483</v>
      </c>
      <c r="AW29" s="2">
        <v>35991.546002862022</v>
      </c>
      <c r="AX29" s="2">
        <v>35779.024541642713</v>
      </c>
      <c r="AY29" s="2">
        <v>39876.303968572487</v>
      </c>
      <c r="AZ29" s="2">
        <v>41308.996837051156</v>
      </c>
      <c r="BA29" s="2">
        <v>44968.156234973947</v>
      </c>
      <c r="BB29" s="2">
        <v>48760.078949421106</v>
      </c>
      <c r="BC29" s="2">
        <v>49145.280430819279</v>
      </c>
      <c r="BD29" s="2">
        <v>40898.647896474438</v>
      </c>
      <c r="BE29" s="2">
        <v>38475.39524618382</v>
      </c>
      <c r="BF29" s="2">
        <v>34960.639384338487</v>
      </c>
      <c r="BG29" s="2">
        <v>39375.473162078131</v>
      </c>
      <c r="BH29" s="2">
        <v>38834.052934122657</v>
      </c>
      <c r="BI29" s="2">
        <v>39727.116599592831</v>
      </c>
      <c r="BJ29" s="2">
        <v>40458.001875582377</v>
      </c>
      <c r="BK29" s="2">
        <v>39918.167558344277</v>
      </c>
      <c r="BL29" s="2">
        <v>39285.163106275621</v>
      </c>
      <c r="BM29">
        <f t="shared" si="0"/>
        <v>22975.710295071298</v>
      </c>
    </row>
    <row r="30" spans="1:65" x14ac:dyDescent="0.3">
      <c r="A30" t="s">
        <v>193</v>
      </c>
      <c r="B30" s="2" t="s">
        <v>290</v>
      </c>
      <c r="C30" s="2">
        <v>428.05898002739582</v>
      </c>
      <c r="D30" s="2">
        <v>449.15107127874569</v>
      </c>
      <c r="E30" s="2">
        <v>472.08582445256525</v>
      </c>
      <c r="F30" s="2">
        <v>511.20557525277292</v>
      </c>
      <c r="G30" s="2">
        <v>485.53385820657377</v>
      </c>
      <c r="H30" s="2">
        <v>516.53530333900983</v>
      </c>
      <c r="I30" s="2">
        <v>566.80767755488614</v>
      </c>
      <c r="J30" s="2">
        <v>626.03352768569732</v>
      </c>
      <c r="K30" s="2">
        <v>708.60606646284589</v>
      </c>
      <c r="L30" s="2">
        <v>812.68279685201162</v>
      </c>
      <c r="M30" s="2">
        <v>925.80391294264984</v>
      </c>
      <c r="N30" s="2">
        <v>1071.4115403553799</v>
      </c>
      <c r="O30" s="2">
        <v>1264.3751072098653</v>
      </c>
      <c r="P30" s="2">
        <v>1685.4597963216295</v>
      </c>
      <c r="Q30" s="2">
        <v>2341.7055142363338</v>
      </c>
      <c r="R30" s="2">
        <v>2489.9115751759145</v>
      </c>
      <c r="S30" s="2">
        <v>2758.9403802847551</v>
      </c>
      <c r="T30" s="2">
        <v>2846.3359883285393</v>
      </c>
      <c r="U30" s="2">
        <v>3193.9056572235531</v>
      </c>
      <c r="V30" s="2">
        <v>3900.5335531087276</v>
      </c>
      <c r="W30" s="2">
        <v>4928.1391178575395</v>
      </c>
      <c r="X30" s="2">
        <v>5596.585977230684</v>
      </c>
      <c r="Y30" s="2">
        <v>6077.6342407093243</v>
      </c>
      <c r="Z30" s="2">
        <v>6633.2366736649074</v>
      </c>
      <c r="AA30" s="2">
        <v>7228.3175841064749</v>
      </c>
      <c r="AB30" s="2">
        <v>7001.766747711702</v>
      </c>
      <c r="AC30" s="2">
        <v>6799.9303633267064</v>
      </c>
      <c r="AD30" s="2">
        <v>7539.0293021244306</v>
      </c>
      <c r="AE30" s="2">
        <v>8914.4412257472868</v>
      </c>
      <c r="AF30" s="2">
        <v>10394.538996240593</v>
      </c>
      <c r="AG30" s="2">
        <v>11861.75615913661</v>
      </c>
      <c r="AH30" s="2">
        <v>14502.379993860553</v>
      </c>
      <c r="AI30" s="2">
        <v>16135.913652598629</v>
      </c>
      <c r="AJ30" s="2">
        <v>18290.028237228209</v>
      </c>
      <c r="AK30" s="2">
        <v>21553.030899626294</v>
      </c>
      <c r="AL30" s="2">
        <v>24914.411255677973</v>
      </c>
      <c r="AM30" s="2">
        <v>26233.628896479451</v>
      </c>
      <c r="AN30" s="2">
        <v>26375.971950318948</v>
      </c>
      <c r="AO30" s="2">
        <v>21829.299869766553</v>
      </c>
      <c r="AP30" s="2">
        <v>21796.084436057197</v>
      </c>
      <c r="AQ30" s="2">
        <v>23852.327028597541</v>
      </c>
      <c r="AR30" s="2">
        <v>21700.020045831468</v>
      </c>
      <c r="AS30" s="2">
        <v>22159.688863274056</v>
      </c>
      <c r="AT30" s="2">
        <v>23730.152449648936</v>
      </c>
      <c r="AU30" s="2">
        <v>27608.537371274353</v>
      </c>
      <c r="AV30" s="2">
        <v>29961.263277456856</v>
      </c>
      <c r="AW30" s="2">
        <v>33769.154163350082</v>
      </c>
      <c r="AX30" s="2">
        <v>39432.938349376091</v>
      </c>
      <c r="AY30" s="2">
        <v>40007.469261213977</v>
      </c>
      <c r="AZ30" s="2">
        <v>38927.206881771519</v>
      </c>
      <c r="BA30" s="2">
        <v>47236.960234542064</v>
      </c>
      <c r="BB30" s="2">
        <v>53890.428727050443</v>
      </c>
      <c r="BC30" s="2">
        <v>55546.488538692116</v>
      </c>
      <c r="BD30" s="2">
        <v>56967.425794038332</v>
      </c>
      <c r="BE30" s="2">
        <v>57562.53079376783</v>
      </c>
      <c r="BF30" s="2">
        <v>55646.61874695048</v>
      </c>
      <c r="BG30" s="2">
        <v>56860.413237520734</v>
      </c>
      <c r="BH30" s="2">
        <v>61150.727196659478</v>
      </c>
      <c r="BI30" s="2">
        <v>66859.338344780437</v>
      </c>
      <c r="BJ30" s="2">
        <v>65831.18943087646</v>
      </c>
      <c r="BK30" s="2">
        <v>60729.450348679376</v>
      </c>
      <c r="BL30" s="2">
        <v>72794.003022673845</v>
      </c>
      <c r="BM30">
        <f t="shared" si="0"/>
        <v>21207.83131280317</v>
      </c>
    </row>
    <row r="31" spans="1:65" x14ac:dyDescent="0.3">
      <c r="A31" t="s">
        <v>266</v>
      </c>
      <c r="B31" s="2" t="s">
        <v>290</v>
      </c>
      <c r="C31" s="2">
        <v>3007.1234453786165</v>
      </c>
      <c r="D31" s="2">
        <v>3066.5628691661541</v>
      </c>
      <c r="E31" s="2">
        <v>3243.8430775498828</v>
      </c>
      <c r="F31" s="2">
        <v>3374.5151710508239</v>
      </c>
      <c r="G31" s="2">
        <v>3573.9411847474321</v>
      </c>
      <c r="H31" s="2">
        <v>3827.5271097203854</v>
      </c>
      <c r="I31" s="2">
        <v>4146.3166463166463</v>
      </c>
      <c r="J31" s="2">
        <v>4336.4265872217075</v>
      </c>
      <c r="K31" s="2">
        <v>4695.9233904317762</v>
      </c>
      <c r="L31" s="2">
        <v>5032.1447426200311</v>
      </c>
      <c r="M31" s="2">
        <v>5234.2966662114977</v>
      </c>
      <c r="N31" s="2">
        <v>5609.3825995251873</v>
      </c>
      <c r="O31" s="2">
        <v>6094.0179898616461</v>
      </c>
      <c r="P31" s="2">
        <v>6726.3589559669481</v>
      </c>
      <c r="Q31" s="2">
        <v>7225.6913595256574</v>
      </c>
      <c r="R31" s="2">
        <v>7801.4566635644269</v>
      </c>
      <c r="S31" s="2">
        <v>8592.2535372761249</v>
      </c>
      <c r="T31" s="2">
        <v>9452.5765191451101</v>
      </c>
      <c r="U31" s="2">
        <v>10564.94822202754</v>
      </c>
      <c r="V31" s="2">
        <v>11674.181866654817</v>
      </c>
      <c r="W31" s="2">
        <v>12574.791506216305</v>
      </c>
      <c r="X31" s="2">
        <v>13976.105392520025</v>
      </c>
      <c r="Y31" s="2">
        <v>14433.787727052973</v>
      </c>
      <c r="Z31" s="2">
        <v>15543.893717492472</v>
      </c>
      <c r="AA31" s="2">
        <v>17121.225484999472</v>
      </c>
      <c r="AB31" s="2">
        <v>18236.827726500898</v>
      </c>
      <c r="AC31" s="2">
        <v>19071.227194929477</v>
      </c>
      <c r="AD31" s="2">
        <v>20038.941099265754</v>
      </c>
      <c r="AE31" s="2">
        <v>21417.011930519144</v>
      </c>
      <c r="AF31" s="2">
        <v>22857.154433005562</v>
      </c>
      <c r="AG31" s="2">
        <v>23888.60000881329</v>
      </c>
      <c r="AH31" s="2">
        <v>24342.25890481894</v>
      </c>
      <c r="AI31" s="2">
        <v>25418.990776331895</v>
      </c>
      <c r="AJ31" s="2">
        <v>26387.293733817074</v>
      </c>
      <c r="AK31" s="2">
        <v>27694.853416234047</v>
      </c>
      <c r="AL31" s="2">
        <v>28690.875701334695</v>
      </c>
      <c r="AM31" s="2">
        <v>29967.712718174866</v>
      </c>
      <c r="AN31" s="2">
        <v>31459.138980477303</v>
      </c>
      <c r="AO31" s="2">
        <v>32853.676952300855</v>
      </c>
      <c r="AP31" s="2">
        <v>34515.390227207572</v>
      </c>
      <c r="AQ31" s="2">
        <v>36329.956072710193</v>
      </c>
      <c r="AR31" s="2">
        <v>37133.623113437039</v>
      </c>
      <c r="AS31" s="2">
        <v>37997.759657305127</v>
      </c>
      <c r="AT31" s="2">
        <v>39490.274955700712</v>
      </c>
      <c r="AU31" s="2">
        <v>41724.631628762399</v>
      </c>
      <c r="AV31" s="2">
        <v>44123.407067905515</v>
      </c>
      <c r="AW31" s="2">
        <v>46302.000880005624</v>
      </c>
      <c r="AX31" s="2">
        <v>48050.223777113504</v>
      </c>
      <c r="AY31" s="2">
        <v>48570.045980458555</v>
      </c>
      <c r="AZ31" s="2">
        <v>47194.94335473355</v>
      </c>
      <c r="BA31" s="2">
        <v>48650.643128333555</v>
      </c>
      <c r="BB31" s="2">
        <v>50065.966504174205</v>
      </c>
      <c r="BC31" s="2">
        <v>51784.418573883733</v>
      </c>
      <c r="BD31" s="2">
        <v>53291.127689140565</v>
      </c>
      <c r="BE31" s="2">
        <v>55123.84978690464</v>
      </c>
      <c r="BF31" s="2">
        <v>56762.729451598891</v>
      </c>
      <c r="BG31" s="2">
        <v>57866.744934109141</v>
      </c>
      <c r="BH31" s="2">
        <v>59914.777796976035</v>
      </c>
      <c r="BI31" s="2">
        <v>62805.253757991733</v>
      </c>
      <c r="BJ31" s="2">
        <v>65094.799428792903</v>
      </c>
      <c r="BK31" s="2">
        <v>63027.67952671527</v>
      </c>
      <c r="BL31" s="2">
        <v>69287.536587952272</v>
      </c>
      <c r="BM31">
        <f t="shared" si="0"/>
        <v>27392.929675656134</v>
      </c>
    </row>
    <row r="32" spans="1:65" x14ac:dyDescent="0.3">
      <c r="A32" t="s">
        <v>272</v>
      </c>
      <c r="B32" s="2" t="s">
        <v>290</v>
      </c>
      <c r="C32" s="2">
        <v>234.93889743743452</v>
      </c>
      <c r="D32" s="2">
        <v>225.93359353705901</v>
      </c>
      <c r="E32" s="2">
        <v>230.26059374919498</v>
      </c>
      <c r="F32" s="2">
        <v>279.71754052224401</v>
      </c>
      <c r="G32" s="2">
        <v>289.00922780717258</v>
      </c>
      <c r="H32" s="2">
        <v>310.32792580375906</v>
      </c>
      <c r="I32" s="2">
        <v>321.09416045208059</v>
      </c>
      <c r="J32" s="2">
        <v>317.42421047108616</v>
      </c>
      <c r="K32" s="2">
        <v>323.40248666298487</v>
      </c>
      <c r="L32" s="2">
        <v>347.373094217681</v>
      </c>
      <c r="M32" s="2">
        <v>357.65679936380883</v>
      </c>
      <c r="N32" s="2">
        <v>383.67147171399944</v>
      </c>
      <c r="O32" s="2">
        <v>445.35015778316938</v>
      </c>
      <c r="P32" s="2">
        <v>661.02269101028014</v>
      </c>
      <c r="Q32" s="2">
        <v>799.93197885749646</v>
      </c>
      <c r="R32" s="2">
        <v>764.56637859081309</v>
      </c>
      <c r="S32" s="2">
        <v>886.23004320436667</v>
      </c>
      <c r="T32" s="2">
        <v>1027.2929113751591</v>
      </c>
      <c r="U32" s="2">
        <v>1246.5583088062046</v>
      </c>
      <c r="V32" s="2">
        <v>1576.0488059056001</v>
      </c>
      <c r="W32" s="2">
        <v>1774.7402968881518</v>
      </c>
      <c r="X32" s="2">
        <v>1769.0994020031139</v>
      </c>
      <c r="Y32" s="2">
        <v>1852.2564840294897</v>
      </c>
      <c r="Z32" s="2">
        <v>2047.7702878932228</v>
      </c>
      <c r="AA32" s="2">
        <v>2234.2572038268904</v>
      </c>
      <c r="AB32" s="2">
        <v>2000.1482855772008</v>
      </c>
      <c r="AC32" s="2">
        <v>1728.6848051119564</v>
      </c>
      <c r="AD32" s="2">
        <v>1947.8082384693389</v>
      </c>
      <c r="AE32" s="2">
        <v>2072.0776861698928</v>
      </c>
      <c r="AF32" s="2">
        <v>2216.2504458435105</v>
      </c>
      <c r="AG32" s="2">
        <v>2441.7419905489451</v>
      </c>
      <c r="AH32" s="2">
        <v>2653.5261691313303</v>
      </c>
      <c r="AI32" s="2">
        <v>3113.645677129201</v>
      </c>
      <c r="AJ32" s="2">
        <v>3433.1627874536493</v>
      </c>
      <c r="AK32" s="2">
        <v>3728.1104809359017</v>
      </c>
      <c r="AL32" s="2">
        <v>4329.7079981979014</v>
      </c>
      <c r="AM32" s="2">
        <v>4798.611769986207</v>
      </c>
      <c r="AN32" s="2">
        <v>4637.8656612556488</v>
      </c>
      <c r="AO32" s="2">
        <v>3263.3348830229938</v>
      </c>
      <c r="AP32" s="2">
        <v>3492.6701248967379</v>
      </c>
      <c r="AQ32" s="2">
        <v>4043.6629231287679</v>
      </c>
      <c r="AR32" s="2">
        <v>3913.4293864794636</v>
      </c>
      <c r="AS32" s="2">
        <v>4165.7261036385889</v>
      </c>
      <c r="AT32" s="2">
        <v>4461.8473254675855</v>
      </c>
      <c r="AU32" s="2">
        <v>4952.2139579904606</v>
      </c>
      <c r="AV32" s="2">
        <v>5587.0247797297543</v>
      </c>
      <c r="AW32" s="2">
        <v>6209.1261670589929</v>
      </c>
      <c r="AX32" s="2">
        <v>7243.4568006981326</v>
      </c>
      <c r="AY32" s="2">
        <v>8474.5877622237895</v>
      </c>
      <c r="AZ32" s="2">
        <v>7292.4949731477964</v>
      </c>
      <c r="BA32" s="2">
        <v>9040.5684946452384</v>
      </c>
      <c r="BB32" s="2">
        <v>10399.370212571352</v>
      </c>
      <c r="BC32" s="2">
        <v>10817.431710078306</v>
      </c>
      <c r="BD32" s="2">
        <v>10970.104299603312</v>
      </c>
      <c r="BE32" s="2">
        <v>11319.061944848245</v>
      </c>
      <c r="BF32" s="2">
        <v>9955.2427216762644</v>
      </c>
      <c r="BG32" s="2">
        <v>9817.787090310092</v>
      </c>
      <c r="BH32" s="2">
        <v>10259.304806481139</v>
      </c>
      <c r="BI32" s="2">
        <v>11380.079220973967</v>
      </c>
      <c r="BJ32" s="2">
        <v>11432.826034656748</v>
      </c>
      <c r="BK32" s="2">
        <v>10412.347667749935</v>
      </c>
      <c r="BL32" s="2">
        <v>11371.099019281037</v>
      </c>
      <c r="BM32">
        <f t="shared" si="0"/>
        <v>4033.5818606142243</v>
      </c>
    </row>
    <row r="33" spans="1:65" x14ac:dyDescent="0.3">
      <c r="A33" t="s">
        <v>267</v>
      </c>
      <c r="B33" s="2" t="s">
        <v>290</v>
      </c>
      <c r="C33" s="2">
        <v>2242.0158166161027</v>
      </c>
      <c r="D33" s="2">
        <v>2222.3663663627735</v>
      </c>
      <c r="E33" s="2">
        <v>2311.7988489361937</v>
      </c>
      <c r="F33" s="2">
        <v>2441.0385553000779</v>
      </c>
      <c r="G33" s="2">
        <v>2755.6331165327915</v>
      </c>
      <c r="H33" s="2">
        <v>2780.0927188658402</v>
      </c>
      <c r="I33" s="2">
        <v>2900.4332184397813</v>
      </c>
      <c r="J33" s="2">
        <v>2909.6606293685777</v>
      </c>
      <c r="K33" s="2">
        <v>3175.36736882691</v>
      </c>
      <c r="L33" s="2">
        <v>3658.9006829688751</v>
      </c>
      <c r="M33" s="2">
        <v>4298.0338974210244</v>
      </c>
      <c r="N33" s="2">
        <v>4435.3980082368089</v>
      </c>
      <c r="O33" s="2">
        <v>5486.7206278908889</v>
      </c>
      <c r="P33" s="2">
        <v>7447.2130178666412</v>
      </c>
      <c r="Q33" s="2">
        <v>8966.7289587904743</v>
      </c>
      <c r="R33" s="2">
        <v>8701.3047313924872</v>
      </c>
      <c r="S33" s="2">
        <v>9490.6903118849004</v>
      </c>
      <c r="T33" s="2">
        <v>10486.335789109513</v>
      </c>
      <c r="U33" s="2">
        <v>13034.388207961414</v>
      </c>
      <c r="V33" s="2">
        <v>15204.330819199422</v>
      </c>
      <c r="W33" s="2">
        <v>16531.114898839685</v>
      </c>
      <c r="X33" s="2">
        <v>13837.12998146172</v>
      </c>
      <c r="Y33" s="2">
        <v>12590.976795620387</v>
      </c>
      <c r="Z33" s="2">
        <v>12374.030423440849</v>
      </c>
      <c r="AA33" s="2">
        <v>12126.939198790935</v>
      </c>
      <c r="AB33" s="2">
        <v>12481.965844855944</v>
      </c>
      <c r="AC33" s="2">
        <v>18149.869250023916</v>
      </c>
      <c r="AD33" s="2">
        <v>22443.431463301171</v>
      </c>
      <c r="AE33" s="2">
        <v>25219.354278173152</v>
      </c>
      <c r="AF33" s="2">
        <v>26618.069577496786</v>
      </c>
      <c r="AG33" s="2">
        <v>33465.47820791899</v>
      </c>
      <c r="AH33" s="2">
        <v>35747.337799206645</v>
      </c>
      <c r="AI33" s="2">
        <v>39570.861566598593</v>
      </c>
      <c r="AJ33" s="2">
        <v>40066.724251877291</v>
      </c>
      <c r="AK33" s="2">
        <v>43933.235442736011</v>
      </c>
      <c r="AL33" s="2">
        <v>51032.349635317958</v>
      </c>
      <c r="AM33" s="2">
        <v>50444.359123617498</v>
      </c>
      <c r="AN33" s="2">
        <v>46641.640875487603</v>
      </c>
      <c r="AO33" s="2">
        <v>47445.381081205123</v>
      </c>
      <c r="AP33" s="2">
        <v>50872.449268462427</v>
      </c>
      <c r="AQ33" s="2">
        <v>48659.59887532334</v>
      </c>
      <c r="AR33" s="2">
        <v>48440.142015135505</v>
      </c>
      <c r="AS33" s="2">
        <v>53005.733920917868</v>
      </c>
      <c r="AT33" s="2">
        <v>65689.32145369114</v>
      </c>
      <c r="AU33" s="2">
        <v>76544.917086847316</v>
      </c>
      <c r="AV33" s="2">
        <v>80988.137623085844</v>
      </c>
      <c r="AW33" s="2">
        <v>90788.800487614484</v>
      </c>
      <c r="AX33" s="2">
        <v>107475.32029797773</v>
      </c>
      <c r="AY33" s="2">
        <v>120422.1379341569</v>
      </c>
      <c r="AZ33" s="2">
        <v>109419.74695310641</v>
      </c>
      <c r="BA33" s="2">
        <v>110885.99137872107</v>
      </c>
      <c r="BB33" s="2">
        <v>119025.05720346651</v>
      </c>
      <c r="BC33" s="2">
        <v>112584.6762709582</v>
      </c>
      <c r="BD33" s="2">
        <v>120000.14072985915</v>
      </c>
      <c r="BE33" s="2">
        <v>123678.70214327476</v>
      </c>
      <c r="BF33" s="2">
        <v>105462.01258442263</v>
      </c>
      <c r="BG33" s="2">
        <v>106899.29354955172</v>
      </c>
      <c r="BH33" s="2">
        <v>110193.21379722781</v>
      </c>
      <c r="BI33" s="2">
        <v>117254.74035268243</v>
      </c>
      <c r="BJ33" s="2">
        <v>113218.71334967784</v>
      </c>
      <c r="BK33" s="2">
        <v>116356.15803728567</v>
      </c>
      <c r="BL33" s="2">
        <v>135682.79427464813</v>
      </c>
      <c r="BM33">
        <f t="shared" si="0"/>
        <v>47084.137112516721</v>
      </c>
    </row>
    <row r="34" spans="1:65" x14ac:dyDescent="0.3">
      <c r="A34" t="s">
        <v>268</v>
      </c>
      <c r="B34" s="2" t="s">
        <v>290</v>
      </c>
      <c r="C34" s="2">
        <v>97.44550102056553</v>
      </c>
      <c r="D34" s="2">
        <v>94.651292681532226</v>
      </c>
      <c r="E34" s="2">
        <v>100.39449511103071</v>
      </c>
      <c r="F34" s="2">
        <v>103.7787210377715</v>
      </c>
      <c r="G34" s="2">
        <v>108.29368839849862</v>
      </c>
      <c r="H34" s="2">
        <v>104.71167386959162</v>
      </c>
      <c r="I34" s="2">
        <v>118.20791036587505</v>
      </c>
      <c r="J34" s="2">
        <v>120.98759055335157</v>
      </c>
      <c r="K34" s="2">
        <v>128.39726201868561</v>
      </c>
      <c r="L34" s="2">
        <v>133.66534591783605</v>
      </c>
      <c r="M34" s="2">
        <v>141.88049343750984</v>
      </c>
      <c r="N34" s="2">
        <v>151.82995859413759</v>
      </c>
      <c r="O34" s="2">
        <v>173.49473182546751</v>
      </c>
      <c r="P34" s="2">
        <v>199.11423532803764</v>
      </c>
      <c r="Q34" s="2">
        <v>227.10596751640247</v>
      </c>
      <c r="R34" s="2">
        <v>240.08319271169839</v>
      </c>
      <c r="S34" s="2">
        <v>246.48686140904377</v>
      </c>
      <c r="T34" s="2">
        <v>307.01643200955681</v>
      </c>
      <c r="U34" s="2">
        <v>348.80644441165043</v>
      </c>
      <c r="V34" s="2">
        <v>394.63738113882721</v>
      </c>
      <c r="W34" s="2">
        <v>442.54282118718561</v>
      </c>
      <c r="X34" s="2">
        <v>401.69618345088645</v>
      </c>
      <c r="Y34" s="2">
        <v>362.62185063288206</v>
      </c>
      <c r="Z34" s="2">
        <v>324.39650167891341</v>
      </c>
      <c r="AA34" s="2">
        <v>323.37338092244568</v>
      </c>
      <c r="AB34" s="2">
        <v>308.64870269753072</v>
      </c>
      <c r="AC34" s="2">
        <v>351.02948989627214</v>
      </c>
      <c r="AD34" s="2">
        <v>372.77986867645836</v>
      </c>
      <c r="AE34" s="2">
        <v>377.15535267065269</v>
      </c>
      <c r="AF34" s="2">
        <v>361.15469224478051</v>
      </c>
      <c r="AG34" s="2">
        <v>361.32826506153822</v>
      </c>
      <c r="AH34" s="2">
        <v>332.41881070031786</v>
      </c>
      <c r="AI34" s="2">
        <v>324.13737821788789</v>
      </c>
      <c r="AJ34" s="2">
        <v>220.06971839320235</v>
      </c>
      <c r="AK34" s="2">
        <v>265.23230566880039</v>
      </c>
      <c r="AL34" s="2">
        <v>325.77892911432656</v>
      </c>
      <c r="AM34" s="2">
        <v>421.33919708860259</v>
      </c>
      <c r="AN34" s="2">
        <v>445.87725509359166</v>
      </c>
      <c r="AO34" s="2">
        <v>465.90980098348768</v>
      </c>
      <c r="AP34" s="2">
        <v>414.67930980831704</v>
      </c>
      <c r="AQ34" s="2">
        <v>397.48265877751913</v>
      </c>
      <c r="AR34" s="2">
        <v>395.32947160888659</v>
      </c>
      <c r="AS34" s="2">
        <v>389.54263020123642</v>
      </c>
      <c r="AT34" s="2">
        <v>429.78781895037105</v>
      </c>
      <c r="AU34" s="2">
        <v>451.66876661360772</v>
      </c>
      <c r="AV34" s="2">
        <v>511.61639430125331</v>
      </c>
      <c r="AW34" s="2">
        <v>685.95442292182872</v>
      </c>
      <c r="AX34" s="2">
        <v>825.66655495874625</v>
      </c>
      <c r="AY34" s="2">
        <v>902.06995780481031</v>
      </c>
      <c r="AZ34" s="2">
        <v>1035.3387866449677</v>
      </c>
      <c r="BA34" s="2">
        <v>1080.2961844906276</v>
      </c>
      <c r="BB34" s="2">
        <v>1085.4871517143713</v>
      </c>
      <c r="BC34" s="2">
        <v>1271.8153829134001</v>
      </c>
      <c r="BD34" s="2">
        <v>1354.8208334252022</v>
      </c>
      <c r="BE34" s="2">
        <v>1462.2200521329494</v>
      </c>
      <c r="BF34" s="2">
        <v>1464.5540090432919</v>
      </c>
      <c r="BG34" s="2">
        <v>1525.2351922499231</v>
      </c>
      <c r="BH34" s="2">
        <v>1633.4912163929316</v>
      </c>
      <c r="BI34" s="2">
        <v>1794.0911754468004</v>
      </c>
      <c r="BJ34" s="2">
        <v>1909.3045365479331</v>
      </c>
      <c r="BK34" s="2">
        <v>1872.1240264921946</v>
      </c>
      <c r="BL34" s="2">
        <v>2006.832240085901</v>
      </c>
      <c r="BM34">
        <f t="shared" si="0"/>
        <v>568.19174931070813</v>
      </c>
    </row>
    <row r="35" spans="1:65" x14ac:dyDescent="0.3">
      <c r="A35" t="s">
        <v>269</v>
      </c>
      <c r="B35" s="2" t="s">
        <v>290</v>
      </c>
      <c r="C35" s="2">
        <v>804.49262334617833</v>
      </c>
      <c r="D35" s="2">
        <v>887.33674460447548</v>
      </c>
      <c r="E35" s="2">
        <v>990.26015216342</v>
      </c>
      <c r="F35" s="2">
        <v>1126.0193369982469</v>
      </c>
      <c r="G35" s="2">
        <v>1222.5445404628979</v>
      </c>
      <c r="H35" s="2">
        <v>1304.4538166196512</v>
      </c>
      <c r="I35" s="2">
        <v>1402.4423544103229</v>
      </c>
      <c r="J35" s="2">
        <v>1533.6928774854725</v>
      </c>
      <c r="K35" s="2">
        <v>1651.9393767975566</v>
      </c>
      <c r="L35" s="2">
        <v>1813.3881257570581</v>
      </c>
      <c r="M35" s="2">
        <v>2106.8639592494524</v>
      </c>
      <c r="N35" s="2">
        <v>2305.6097505960693</v>
      </c>
      <c r="O35" s="2">
        <v>2671.1373144713034</v>
      </c>
      <c r="P35" s="2">
        <v>3205.2520403844387</v>
      </c>
      <c r="Q35" s="2">
        <v>3621.1458224787602</v>
      </c>
      <c r="R35" s="2">
        <v>4106.9938677140344</v>
      </c>
      <c r="S35" s="2">
        <v>4033.0993544458452</v>
      </c>
      <c r="T35" s="2">
        <v>4603.5997012702719</v>
      </c>
      <c r="U35" s="2">
        <v>5610.4980992817145</v>
      </c>
      <c r="V35" s="2">
        <v>6990.2858067146053</v>
      </c>
      <c r="W35" s="2">
        <v>8456.9189744382729</v>
      </c>
      <c r="X35" s="2">
        <v>7622.8333284458349</v>
      </c>
      <c r="Y35" s="2">
        <v>7556.5234369320324</v>
      </c>
      <c r="Z35" s="2">
        <v>7832.5753867884987</v>
      </c>
      <c r="AA35" s="2">
        <v>7739.7152836179521</v>
      </c>
      <c r="AB35" s="2">
        <v>7990.686565511819</v>
      </c>
      <c r="AC35" s="2">
        <v>11315.015176792265</v>
      </c>
      <c r="AD35" s="2">
        <v>14234.728638047431</v>
      </c>
      <c r="AE35" s="2">
        <v>15744.661263542786</v>
      </c>
      <c r="AF35" s="2">
        <v>16386.662212086587</v>
      </c>
      <c r="AG35" s="2">
        <v>20825.784222830691</v>
      </c>
      <c r="AH35" s="2">
        <v>21956.529770733247</v>
      </c>
      <c r="AI35" s="2">
        <v>23243.474527720562</v>
      </c>
      <c r="AJ35" s="2">
        <v>18738.763896913206</v>
      </c>
      <c r="AK35" s="2">
        <v>19337.630899638298</v>
      </c>
      <c r="AL35" s="2">
        <v>20664.552270172368</v>
      </c>
      <c r="AM35" s="2">
        <v>23081.604675770181</v>
      </c>
      <c r="AN35" s="2">
        <v>21829.345822622159</v>
      </c>
      <c r="AO35" s="2">
        <v>22318.137300710863</v>
      </c>
      <c r="AP35" s="2">
        <v>22005.054540577294</v>
      </c>
      <c r="AQ35" s="2">
        <v>20137.591221767343</v>
      </c>
      <c r="AR35" s="2">
        <v>20500.954399567163</v>
      </c>
      <c r="AS35" s="2">
        <v>22376.297898932877</v>
      </c>
      <c r="AT35" s="2">
        <v>27526.322460995707</v>
      </c>
      <c r="AU35" s="2">
        <v>31317.20079432963</v>
      </c>
      <c r="AV35" s="2">
        <v>32055.092075750315</v>
      </c>
      <c r="AW35" s="2">
        <v>33529.726601436138</v>
      </c>
      <c r="AX35" s="2">
        <v>37870.747507096938</v>
      </c>
      <c r="AY35" s="2">
        <v>40944.91241946783</v>
      </c>
      <c r="AZ35" s="2">
        <v>37226.757193540157</v>
      </c>
      <c r="BA35" s="2">
        <v>36035.644995069051</v>
      </c>
      <c r="BB35" s="2">
        <v>38649.639483678919</v>
      </c>
      <c r="BC35" s="2">
        <v>35051.521269770259</v>
      </c>
      <c r="BD35" s="2">
        <v>35560.081406228848</v>
      </c>
      <c r="BE35" s="2">
        <v>35565.721377149624</v>
      </c>
      <c r="BF35" s="2">
        <v>30242.386135218429</v>
      </c>
      <c r="BG35" s="2">
        <v>30960.731508890221</v>
      </c>
      <c r="BH35" s="2">
        <v>32406.72031501343</v>
      </c>
      <c r="BI35" s="2">
        <v>34622.169666474118</v>
      </c>
      <c r="BJ35" s="2">
        <v>33673.475447448349</v>
      </c>
      <c r="BK35" s="2">
        <v>31834.972618404627</v>
      </c>
      <c r="BL35" s="2">
        <v>35551.28499000708</v>
      </c>
      <c r="BM35">
        <f t="shared" si="0"/>
        <v>17492.132349119049</v>
      </c>
    </row>
    <row r="36" spans="1:65" x14ac:dyDescent="0.3">
      <c r="A36" t="s">
        <v>270</v>
      </c>
      <c r="B36" s="2" t="s">
        <v>290</v>
      </c>
      <c r="C36" s="2">
        <v>118.64314515237527</v>
      </c>
      <c r="D36" s="2">
        <v>123.51480812138431</v>
      </c>
      <c r="E36" s="2">
        <v>128.59463717155779</v>
      </c>
      <c r="F36" s="2">
        <v>130.17527422277371</v>
      </c>
      <c r="G36" s="2">
        <v>137.62976406685686</v>
      </c>
      <c r="H36" s="2">
        <v>141.00251500174954</v>
      </c>
      <c r="I36" s="2">
        <v>144.01536525703744</v>
      </c>
      <c r="J36" s="2">
        <v>154.67789071490731</v>
      </c>
      <c r="K36" s="2">
        <v>168.70214877646114</v>
      </c>
      <c r="L36" s="2">
        <v>173.12171761368052</v>
      </c>
      <c r="M36" s="2">
        <v>176.57370922057621</v>
      </c>
      <c r="N36" s="2">
        <v>184.90347579035347</v>
      </c>
      <c r="O36" s="2">
        <v>218.17605362504244</v>
      </c>
      <c r="P36" s="2">
        <v>269.59229599075286</v>
      </c>
      <c r="Q36" s="2">
        <v>297.68603600117115</v>
      </c>
      <c r="R36" s="2">
        <v>383.44054689943425</v>
      </c>
      <c r="S36" s="2">
        <v>378.12362159242394</v>
      </c>
      <c r="T36" s="2">
        <v>430.38139934693902</v>
      </c>
      <c r="U36" s="2">
        <v>574.16638949795663</v>
      </c>
      <c r="V36" s="2">
        <v>707.54428955229014</v>
      </c>
      <c r="W36" s="2">
        <v>774.18524339591113</v>
      </c>
      <c r="X36" s="2">
        <v>743.76016035988027</v>
      </c>
      <c r="Y36" s="2">
        <v>721.21630693668044</v>
      </c>
      <c r="Z36" s="2">
        <v>726.50595515939222</v>
      </c>
      <c r="AA36" s="2">
        <v>749.33906616289607</v>
      </c>
      <c r="AB36" s="2">
        <v>848.47327952331216</v>
      </c>
      <c r="AC36" s="2">
        <v>1140.5971821824537</v>
      </c>
      <c r="AD36" s="2">
        <v>1216.0644673742061</v>
      </c>
      <c r="AE36" s="2">
        <v>1104.7937530729662</v>
      </c>
      <c r="AF36" s="2">
        <v>963.83267812105419</v>
      </c>
      <c r="AG36" s="2">
        <v>1045.3643619484403</v>
      </c>
      <c r="AH36" s="2">
        <v>975.47194889241212</v>
      </c>
      <c r="AI36" s="2">
        <v>965.78073894403701</v>
      </c>
      <c r="AJ36" s="2">
        <v>1257.9057091906707</v>
      </c>
      <c r="AK36" s="2">
        <v>672.84868798403249</v>
      </c>
      <c r="AL36" s="2">
        <v>798.88131021597815</v>
      </c>
      <c r="AM36" s="2">
        <v>794.05116159526324</v>
      </c>
      <c r="AN36" s="2">
        <v>752.16982373424469</v>
      </c>
      <c r="AO36" s="2">
        <v>767.34036031231494</v>
      </c>
      <c r="AP36" s="2">
        <v>765.31033153190333</v>
      </c>
      <c r="AQ36" s="2">
        <v>681.10204296120082</v>
      </c>
      <c r="AR36" s="2">
        <v>687.64813439362126</v>
      </c>
      <c r="AS36" s="2">
        <v>759.11185139145402</v>
      </c>
      <c r="AT36" s="2">
        <v>950.56486370006712</v>
      </c>
      <c r="AU36" s="2">
        <v>1090.7853320111276</v>
      </c>
      <c r="AV36" s="2">
        <v>1100.1749261774426</v>
      </c>
      <c r="AW36" s="2">
        <v>1147.4365999036011</v>
      </c>
      <c r="AX36" s="2">
        <v>1277.5168070735699</v>
      </c>
      <c r="AY36" s="2">
        <v>1439.5478041267961</v>
      </c>
      <c r="AZ36" s="2">
        <v>1411.4745719271382</v>
      </c>
      <c r="BA36" s="2">
        <v>1352.3022745063781</v>
      </c>
      <c r="BB36" s="2">
        <v>1465.1457881770755</v>
      </c>
      <c r="BC36" s="2">
        <v>1403.522915217829</v>
      </c>
      <c r="BD36" s="2">
        <v>1527.7512566795381</v>
      </c>
      <c r="BE36" s="2">
        <v>1604.2140347918701</v>
      </c>
      <c r="BF36" s="2">
        <v>1382.5097900241033</v>
      </c>
      <c r="BG36" s="2">
        <v>1413.2559568152969</v>
      </c>
      <c r="BH36" s="2">
        <v>1469.4474998072417</v>
      </c>
      <c r="BI36" s="2">
        <v>1585.2405344554604</v>
      </c>
      <c r="BJ36" s="2">
        <v>1533.0956880778929</v>
      </c>
      <c r="BK36" s="2">
        <v>1537.1302183277348</v>
      </c>
      <c r="BL36" s="2">
        <v>1661.7021052703203</v>
      </c>
      <c r="BM36">
        <f t="shared" si="0"/>
        <v>827.50384848500858</v>
      </c>
    </row>
    <row r="37" spans="1:65" x14ac:dyDescent="0.3">
      <c r="A37" t="s">
        <v>271</v>
      </c>
      <c r="B37" s="2" t="s">
        <v>290</v>
      </c>
      <c r="C37" s="2">
        <v>142.77962188371637</v>
      </c>
      <c r="D37" s="2">
        <v>142.83814237162116</v>
      </c>
      <c r="E37" s="2">
        <v>138.53665398020735</v>
      </c>
      <c r="F37" s="2">
        <v>117.07198827607931</v>
      </c>
      <c r="G37" s="2">
        <v>120.71434798061452</v>
      </c>
      <c r="H37" s="2">
        <v>152.85267545219122</v>
      </c>
      <c r="I37" s="2">
        <v>153.89879134789524</v>
      </c>
      <c r="J37" s="2">
        <v>159.50599139416019</v>
      </c>
      <c r="K37" s="2">
        <v>150.89661921481633</v>
      </c>
      <c r="L37" s="2">
        <v>160.91318755408494</v>
      </c>
      <c r="M37" s="2">
        <v>183.9275304423619</v>
      </c>
      <c r="N37" s="2">
        <v>185.85974353890228</v>
      </c>
      <c r="O37" s="2">
        <v>196.42288766751241</v>
      </c>
      <c r="P37" s="2">
        <v>216.99500748300281</v>
      </c>
      <c r="Q37" s="2">
        <v>264.74631415057695</v>
      </c>
      <c r="R37" s="2">
        <v>275.62771952002669</v>
      </c>
      <c r="S37" s="2">
        <v>256.28680680184425</v>
      </c>
      <c r="T37" s="2">
        <v>287.56163664635642</v>
      </c>
      <c r="U37" s="2">
        <v>188.05848125587931</v>
      </c>
      <c r="V37" s="2">
        <v>227.50976526810709</v>
      </c>
      <c r="W37" s="2">
        <v>267.66857718468185</v>
      </c>
      <c r="X37" s="2">
        <v>289.13085976148722</v>
      </c>
      <c r="Y37" s="2">
        <v>307.63824351897932</v>
      </c>
      <c r="Z37" s="2">
        <v>328.65063833046776</v>
      </c>
      <c r="AA37" s="2">
        <v>378.93685699786425</v>
      </c>
      <c r="AB37" s="2">
        <v>369.58189601403296</v>
      </c>
      <c r="AC37" s="2">
        <v>390.35071135546468</v>
      </c>
      <c r="AD37" s="2">
        <v>401.47709592390277</v>
      </c>
      <c r="AE37" s="2">
        <v>413.4550704242597</v>
      </c>
      <c r="AF37" s="2">
        <v>408.4508668724805</v>
      </c>
      <c r="AG37" s="2">
        <v>463.61873884155671</v>
      </c>
      <c r="AH37" s="2">
        <v>513.25844747061922</v>
      </c>
      <c r="AI37" s="2">
        <v>547.05453438012603</v>
      </c>
      <c r="AJ37" s="2">
        <v>576.77988388739197</v>
      </c>
      <c r="AK37" s="2">
        <v>647.57915642213959</v>
      </c>
      <c r="AL37" s="2">
        <v>714.23323150434817</v>
      </c>
      <c r="AM37" s="2">
        <v>756.65699051132628</v>
      </c>
      <c r="AN37" s="2">
        <v>817.06448169296289</v>
      </c>
      <c r="AO37" s="2">
        <v>850.81160387115074</v>
      </c>
      <c r="AP37" s="2">
        <v>838.88346282564646</v>
      </c>
      <c r="AQ37" s="2">
        <v>869.69628503104309</v>
      </c>
      <c r="AR37" s="2">
        <v>832.80357234610972</v>
      </c>
      <c r="AS37" s="2">
        <v>867.4914867871006</v>
      </c>
      <c r="AT37" s="2">
        <v>982.19569695016617</v>
      </c>
      <c r="AU37" s="2">
        <v>1065.7844368019662</v>
      </c>
      <c r="AV37" s="2">
        <v>1248.6981851703424</v>
      </c>
      <c r="AW37" s="2">
        <v>1435.8168129761614</v>
      </c>
      <c r="AX37" s="2">
        <v>1630.3889060432282</v>
      </c>
      <c r="AY37" s="2">
        <v>2037.3221030266832</v>
      </c>
      <c r="AZ37" s="2">
        <v>2090.4018261396004</v>
      </c>
      <c r="BA37" s="2">
        <v>2799.6487380255489</v>
      </c>
      <c r="BB37" s="2">
        <v>3200.8611323828213</v>
      </c>
      <c r="BC37" s="2">
        <v>3350.5218758928913</v>
      </c>
      <c r="BD37" s="2">
        <v>3610.2893630489775</v>
      </c>
      <c r="BE37" s="2">
        <v>3819.2535297226459</v>
      </c>
      <c r="BF37" s="2">
        <v>3843.780671844419</v>
      </c>
      <c r="BG37" s="2">
        <v>3886.2915016523889</v>
      </c>
      <c r="BH37" s="2">
        <v>4077.0438408748769</v>
      </c>
      <c r="BI37" s="2">
        <v>4059.2082298465407</v>
      </c>
      <c r="BJ37" s="2">
        <v>3848.2123764069825</v>
      </c>
      <c r="BK37" s="2">
        <v>3694.0409479197997</v>
      </c>
      <c r="BL37" s="2">
        <v>3814.7152190203874</v>
      </c>
      <c r="BM37">
        <f t="shared" si="0"/>
        <v>1146.2701935150246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899D-0897-4CDD-B2B0-1539C446974D}">
  <dimension ref="A1:C37"/>
  <sheetViews>
    <sheetView topLeftCell="B1" workbookViewId="0">
      <selection activeCell="B27" activeCellId="5" sqref="A1 A29:A37 A27 B1 B29:B37 B27"/>
    </sheetView>
  </sheetViews>
  <sheetFormatPr defaultRowHeight="16.5" x14ac:dyDescent="0.3"/>
  <cols>
    <col min="1" max="1" width="22.75" bestFit="1" customWidth="1"/>
    <col min="2" max="2" width="17.75" bestFit="1" customWidth="1"/>
  </cols>
  <sheetData>
    <row r="1" spans="1:3" x14ac:dyDescent="0.3">
      <c r="A1" t="s">
        <v>140</v>
      </c>
      <c r="B1" t="s">
        <v>293</v>
      </c>
      <c r="C1" t="s">
        <v>291</v>
      </c>
    </row>
    <row r="2" spans="1:3" x14ac:dyDescent="0.3">
      <c r="A2" t="s">
        <v>158</v>
      </c>
      <c r="B2">
        <v>46</v>
      </c>
      <c r="C2">
        <f>AVERAGE(B2:B25)</f>
        <v>83.041666666666657</v>
      </c>
    </row>
    <row r="3" spans="1:3" x14ac:dyDescent="0.3">
      <c r="A3" t="s">
        <v>177</v>
      </c>
      <c r="B3" s="7">
        <v>83.9</v>
      </c>
      <c r="C3">
        <f>AVERAGE(B27,B29:B37)</f>
        <v>51.929999999999993</v>
      </c>
    </row>
    <row r="4" spans="1:3" ht="17.25" thickBot="1" x14ac:dyDescent="0.35">
      <c r="A4" t="s">
        <v>162</v>
      </c>
      <c r="B4" s="8">
        <v>98.2</v>
      </c>
    </row>
    <row r="5" spans="1:3" ht="17.25" thickBot="1" x14ac:dyDescent="0.35">
      <c r="A5" t="s">
        <v>155</v>
      </c>
      <c r="B5" s="8">
        <v>108.5</v>
      </c>
    </row>
    <row r="6" spans="1:3" ht="17.25" thickBot="1" x14ac:dyDescent="0.35">
      <c r="A6" t="s">
        <v>77</v>
      </c>
      <c r="B6" s="8">
        <v>92.5</v>
      </c>
    </row>
    <row r="7" spans="1:3" ht="17.25" thickBot="1" x14ac:dyDescent="0.35">
      <c r="A7" t="s">
        <v>106</v>
      </c>
      <c r="B7" s="6">
        <v>88.4</v>
      </c>
    </row>
    <row r="8" spans="1:3" ht="17.25" thickBot="1" x14ac:dyDescent="0.35">
      <c r="A8" t="s">
        <v>173</v>
      </c>
      <c r="B8" s="9">
        <v>65.900000000000006</v>
      </c>
    </row>
    <row r="9" spans="1:3" ht="17.25" thickBot="1" x14ac:dyDescent="0.35">
      <c r="A9" t="s">
        <v>159</v>
      </c>
      <c r="B9" s="9">
        <v>99.3</v>
      </c>
    </row>
    <row r="10" spans="1:3" ht="17.25" thickBot="1" x14ac:dyDescent="0.35">
      <c r="A10" t="s">
        <v>17</v>
      </c>
      <c r="B10" s="9">
        <v>77.8</v>
      </c>
    </row>
    <row r="11" spans="1:3" ht="17.25" thickBot="1" x14ac:dyDescent="0.35">
      <c r="A11" t="s">
        <v>165</v>
      </c>
      <c r="B11" s="10">
        <v>79.7</v>
      </c>
    </row>
    <row r="12" spans="1:3" ht="17.25" thickBot="1" x14ac:dyDescent="0.35">
      <c r="A12" t="s">
        <v>94</v>
      </c>
      <c r="B12" s="6">
        <v>80.900000000000006</v>
      </c>
    </row>
    <row r="13" spans="1:3" ht="17.25" thickBot="1" x14ac:dyDescent="0.35">
      <c r="A13" t="s">
        <v>164</v>
      </c>
      <c r="B13" s="8">
        <v>90.1</v>
      </c>
    </row>
    <row r="14" spans="1:3" ht="17.25" thickBot="1" x14ac:dyDescent="0.35">
      <c r="A14" t="s">
        <v>72</v>
      </c>
      <c r="B14" s="9">
        <v>98.5</v>
      </c>
    </row>
    <row r="15" spans="1:3" ht="17.25" thickBot="1" x14ac:dyDescent="0.35">
      <c r="A15" t="s">
        <v>21</v>
      </c>
      <c r="B15" s="8">
        <v>47</v>
      </c>
    </row>
    <row r="16" spans="1:3" x14ac:dyDescent="0.3">
      <c r="A16" t="s">
        <v>163</v>
      </c>
      <c r="B16" s="7">
        <v>67</v>
      </c>
    </row>
    <row r="17" spans="1:2" ht="17.25" thickBot="1" x14ac:dyDescent="0.35">
      <c r="A17" t="s">
        <v>27</v>
      </c>
      <c r="B17" s="8">
        <v>68.2</v>
      </c>
    </row>
    <row r="18" spans="1:2" ht="17.25" thickBot="1" x14ac:dyDescent="0.35">
      <c r="A18" t="s">
        <v>135</v>
      </c>
      <c r="B18" s="6">
        <v>83.1</v>
      </c>
    </row>
    <row r="19" spans="1:2" ht="17.25" thickBot="1" x14ac:dyDescent="0.35">
      <c r="A19" t="s">
        <v>156</v>
      </c>
      <c r="B19" s="8">
        <v>86.8</v>
      </c>
    </row>
    <row r="20" spans="1:2" x14ac:dyDescent="0.3">
      <c r="A20" t="s">
        <v>167</v>
      </c>
      <c r="B20" s="7">
        <v>108</v>
      </c>
    </row>
    <row r="21" spans="1:2" x14ac:dyDescent="0.3">
      <c r="A21" t="s">
        <v>168</v>
      </c>
      <c r="B21" s="7">
        <v>61.9</v>
      </c>
    </row>
    <row r="22" spans="1:2" x14ac:dyDescent="0.3">
      <c r="A22" t="s">
        <v>107</v>
      </c>
      <c r="B22" s="7">
        <v>111.5</v>
      </c>
    </row>
    <row r="23" spans="1:2" x14ac:dyDescent="0.3">
      <c r="A23" t="s">
        <v>130</v>
      </c>
      <c r="B23" s="7">
        <v>73.099999999999994</v>
      </c>
    </row>
    <row r="24" spans="1:2" ht="17.25" thickBot="1" x14ac:dyDescent="0.35">
      <c r="A24" t="s">
        <v>70</v>
      </c>
      <c r="B24" s="6">
        <v>87.4</v>
      </c>
    </row>
    <row r="25" spans="1:2" ht="17.25" thickBot="1" x14ac:dyDescent="0.35">
      <c r="A25" t="s">
        <v>23</v>
      </c>
      <c r="B25" s="6">
        <v>89.3</v>
      </c>
    </row>
    <row r="27" spans="1:2" ht="17.25" thickBot="1" x14ac:dyDescent="0.35">
      <c r="A27" t="s">
        <v>194</v>
      </c>
      <c r="B27" s="6">
        <v>19.7</v>
      </c>
    </row>
    <row r="28" spans="1:2" x14ac:dyDescent="0.3">
      <c r="A28" t="s">
        <v>195</v>
      </c>
    </row>
    <row r="29" spans="1:2" ht="17.25" thickBot="1" x14ac:dyDescent="0.35">
      <c r="A29" t="s">
        <v>188</v>
      </c>
      <c r="B29" s="10">
        <v>34.299999999999997</v>
      </c>
    </row>
    <row r="30" spans="1:2" ht="17.25" thickBot="1" x14ac:dyDescent="0.35">
      <c r="A30" t="s">
        <v>193</v>
      </c>
      <c r="B30" s="6">
        <v>28.1</v>
      </c>
    </row>
    <row r="31" spans="1:2" x14ac:dyDescent="0.3">
      <c r="A31" t="s">
        <v>266</v>
      </c>
      <c r="B31">
        <v>38</v>
      </c>
    </row>
    <row r="32" spans="1:2" ht="17.25" thickBot="1" x14ac:dyDescent="0.35">
      <c r="A32" t="s">
        <v>272</v>
      </c>
      <c r="B32" s="6">
        <v>60.5</v>
      </c>
    </row>
    <row r="33" spans="1:2" x14ac:dyDescent="0.3">
      <c r="A33" t="s">
        <v>267</v>
      </c>
      <c r="B33" s="7">
        <v>20.399999999999999</v>
      </c>
    </row>
    <row r="34" spans="1:2" x14ac:dyDescent="0.3">
      <c r="A34" t="s">
        <v>268</v>
      </c>
      <c r="B34" s="7">
        <v>93.5</v>
      </c>
    </row>
    <row r="35" spans="1:2" ht="17.25" thickBot="1" x14ac:dyDescent="0.35">
      <c r="A35" t="s">
        <v>269</v>
      </c>
      <c r="B35" s="8">
        <v>43.8</v>
      </c>
    </row>
    <row r="36" spans="1:2" x14ac:dyDescent="0.3">
      <c r="A36" t="s">
        <v>270</v>
      </c>
      <c r="B36" s="7">
        <v>97</v>
      </c>
    </row>
    <row r="37" spans="1:2" ht="17.25" thickBot="1" x14ac:dyDescent="0.35">
      <c r="A37" t="s">
        <v>271</v>
      </c>
      <c r="B37" s="9">
        <v>84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B7E7-DB6F-4823-BDB6-95A680238628}">
  <dimension ref="A1:AV37"/>
  <sheetViews>
    <sheetView topLeftCell="AC7" workbookViewId="0">
      <selection activeCell="Y56" sqref="Y56"/>
    </sheetView>
  </sheetViews>
  <sheetFormatPr defaultRowHeight="16.5" x14ac:dyDescent="0.3"/>
  <cols>
    <col min="1" max="1" width="22.75" bestFit="1" customWidth="1"/>
    <col min="2" max="2" width="42.25" bestFit="1" customWidth="1"/>
  </cols>
  <sheetData>
    <row r="1" spans="1:35" x14ac:dyDescent="0.3">
      <c r="A1" t="s">
        <v>281</v>
      </c>
      <c r="B1" s="2" t="s">
        <v>277</v>
      </c>
      <c r="C1" s="2" t="s">
        <v>234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  <c r="O1" s="2" t="s">
        <v>246</v>
      </c>
      <c r="P1" s="2" t="s">
        <v>247</v>
      </c>
      <c r="Q1" s="2" t="s">
        <v>248</v>
      </c>
      <c r="R1" s="2" t="s">
        <v>249</v>
      </c>
      <c r="S1" s="2" t="s">
        <v>250</v>
      </c>
      <c r="T1" s="2" t="s">
        <v>251</v>
      </c>
      <c r="U1" s="2" t="s">
        <v>252</v>
      </c>
      <c r="V1" s="2" t="s">
        <v>253</v>
      </c>
      <c r="W1" s="2" t="s">
        <v>254</v>
      </c>
      <c r="X1" s="2" t="s">
        <v>255</v>
      </c>
      <c r="Y1" s="2" t="s">
        <v>256</v>
      </c>
      <c r="Z1" s="2" t="s">
        <v>257</v>
      </c>
      <c r="AA1" s="2" t="s">
        <v>258</v>
      </c>
      <c r="AB1" s="2" t="s">
        <v>259</v>
      </c>
      <c r="AC1" s="2" t="s">
        <v>260</v>
      </c>
      <c r="AD1" s="2" t="s">
        <v>261</v>
      </c>
      <c r="AE1" s="2" t="s">
        <v>262</v>
      </c>
      <c r="AF1" s="2" t="s">
        <v>263</v>
      </c>
      <c r="AG1" s="2" t="s">
        <v>264</v>
      </c>
      <c r="AH1" s="2" t="s">
        <v>291</v>
      </c>
      <c r="AI1" s="2" t="s">
        <v>291</v>
      </c>
    </row>
    <row r="2" spans="1:35" x14ac:dyDescent="0.3">
      <c r="A2" t="s">
        <v>158</v>
      </c>
      <c r="B2" s="2" t="s">
        <v>294</v>
      </c>
      <c r="C2" s="2">
        <v>0</v>
      </c>
      <c r="D2" s="2">
        <v>0</v>
      </c>
      <c r="E2" s="2">
        <v>2.992874E-3</v>
      </c>
      <c r="F2" s="2">
        <v>2.9527065000000002E-2</v>
      </c>
      <c r="G2" s="2">
        <v>4.3705951E-2</v>
      </c>
      <c r="H2" s="2">
        <v>8.6277081000000005E-2</v>
      </c>
      <c r="I2" s="2">
        <v>0.14195470399999999</v>
      </c>
      <c r="J2" s="2">
        <v>0.28033988199999998</v>
      </c>
      <c r="K2" s="2">
        <v>0.83076667999999998</v>
      </c>
      <c r="L2" s="2">
        <v>3.284481956</v>
      </c>
      <c r="M2" s="2">
        <v>7.0386830859999998</v>
      </c>
      <c r="N2" s="2">
        <v>9.7808072849999999</v>
      </c>
      <c r="O2" s="2">
        <v>10.88212438</v>
      </c>
      <c r="P2" s="2">
        <v>11.913696549999999</v>
      </c>
      <c r="Q2" s="2">
        <v>16.036684109999999</v>
      </c>
      <c r="R2" s="2">
        <v>17.72058337</v>
      </c>
      <c r="S2" s="2">
        <v>20.927202099999999</v>
      </c>
      <c r="T2" s="2">
        <v>25.946632940000001</v>
      </c>
      <c r="U2" s="2">
        <v>28.11262348</v>
      </c>
      <c r="V2" s="2">
        <v>34</v>
      </c>
      <c r="W2" s="2">
        <v>45</v>
      </c>
      <c r="X2" s="2">
        <v>51</v>
      </c>
      <c r="Y2" s="2">
        <v>55.8</v>
      </c>
      <c r="Z2" s="2">
        <v>59.9</v>
      </c>
      <c r="AA2" s="2">
        <v>64.7</v>
      </c>
      <c r="AB2" s="2">
        <v>68.043064110000003</v>
      </c>
      <c r="AC2" s="2">
        <v>70.968980819999999</v>
      </c>
      <c r="AD2" s="2">
        <v>74.294906870000005</v>
      </c>
      <c r="AE2" s="2">
        <v>77.7</v>
      </c>
      <c r="AF2" s="2">
        <v>79.900000000000006</v>
      </c>
      <c r="AG2" s="2">
        <v>85.5</v>
      </c>
      <c r="AH2">
        <f>AVERAGE(C2:AG2)</f>
        <v>29.673097912709675</v>
      </c>
      <c r="AI2">
        <f>AVERAGE(AH2:AH25)</f>
        <v>11.599798913842939</v>
      </c>
    </row>
    <row r="3" spans="1:35" x14ac:dyDescent="0.3">
      <c r="A3" t="s">
        <v>177</v>
      </c>
      <c r="B3" s="2" t="s">
        <v>294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9.6051899999999996E-4</v>
      </c>
      <c r="J3" s="2">
        <v>1.8686352999999999E-2</v>
      </c>
      <c r="K3" s="2">
        <v>4.5423484E-2</v>
      </c>
      <c r="L3" s="2">
        <v>6.1780293E-2</v>
      </c>
      <c r="M3" s="2">
        <v>7.7080169000000004E-2</v>
      </c>
      <c r="N3" s="2">
        <v>0.15773246499999999</v>
      </c>
      <c r="O3" s="2">
        <v>0.20099259799999999</v>
      </c>
      <c r="P3" s="2">
        <v>0.37344030299999997</v>
      </c>
      <c r="Q3" s="2">
        <v>0.400295285</v>
      </c>
      <c r="R3" s="2">
        <v>0.46991448899999999</v>
      </c>
      <c r="S3" s="2">
        <v>0.63270756399999994</v>
      </c>
      <c r="T3" s="2">
        <v>0.75</v>
      </c>
      <c r="U3" s="2">
        <v>0.92</v>
      </c>
      <c r="V3" s="2">
        <v>1.1299999999999999</v>
      </c>
      <c r="W3" s="2">
        <v>2.4</v>
      </c>
      <c r="X3" s="2">
        <v>3</v>
      </c>
      <c r="Y3" s="2">
        <v>3.7250349159999998</v>
      </c>
      <c r="Z3" s="2">
        <v>5</v>
      </c>
      <c r="AA3" s="2">
        <v>6</v>
      </c>
      <c r="AB3" s="2">
        <v>8</v>
      </c>
      <c r="AC3" s="2">
        <v>12</v>
      </c>
      <c r="AD3" s="2">
        <v>16.8</v>
      </c>
      <c r="AE3" s="2">
        <v>17.399999999999999</v>
      </c>
      <c r="AF3" s="2">
        <v>18</v>
      </c>
      <c r="AG3" s="2">
        <v>22</v>
      </c>
      <c r="AH3">
        <f t="shared" ref="AH3:AH37" si="0">AVERAGE(C3:AG3)</f>
        <v>3.8569047883225802</v>
      </c>
      <c r="AI3">
        <f>AVERAGE(AH27:AH37)</f>
        <v>36.777669488161877</v>
      </c>
    </row>
    <row r="4" spans="1:35" x14ac:dyDescent="0.3">
      <c r="A4" t="s">
        <v>162</v>
      </c>
      <c r="B4" s="2" t="s">
        <v>294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8.03592E-4</v>
      </c>
      <c r="J4" s="2">
        <v>7.9794389999999996E-3</v>
      </c>
      <c r="K4" s="2">
        <v>1.5842775999999999E-2</v>
      </c>
      <c r="L4" s="2">
        <v>3.9204468999999999E-2</v>
      </c>
      <c r="M4" s="2">
        <v>7.7248446999999998E-2</v>
      </c>
      <c r="N4" s="2">
        <v>0.10600124499999999</v>
      </c>
      <c r="O4" s="2">
        <v>0.118228412</v>
      </c>
      <c r="P4" s="2">
        <v>0.20127319699999999</v>
      </c>
      <c r="Q4" s="2">
        <v>0.34906046200000002</v>
      </c>
      <c r="R4" s="2">
        <v>0.54214286599999995</v>
      </c>
      <c r="S4" s="2">
        <v>0.65759259000000003</v>
      </c>
      <c r="T4" s="2">
        <v>0.7</v>
      </c>
      <c r="U4" s="2">
        <v>0.81</v>
      </c>
      <c r="V4" s="2">
        <v>0.9</v>
      </c>
      <c r="W4" s="2">
        <v>1</v>
      </c>
      <c r="X4" s="2">
        <v>1.1100000000000001</v>
      </c>
      <c r="Y4" s="2">
        <v>1.2199999450000001</v>
      </c>
      <c r="Z4" s="2">
        <v>1.2642181109999999</v>
      </c>
      <c r="AA4" s="2">
        <v>1.4</v>
      </c>
      <c r="AB4" s="2">
        <v>2</v>
      </c>
      <c r="AC4" s="2">
        <v>2.2000000000000002</v>
      </c>
      <c r="AD4" s="2">
        <v>2.6607485350000002</v>
      </c>
      <c r="AE4" s="2">
        <v>4.0999999999999996</v>
      </c>
      <c r="AF4" s="2">
        <v>6.2</v>
      </c>
      <c r="AG4" s="2">
        <v>9.4</v>
      </c>
      <c r="AH4">
        <f t="shared" si="0"/>
        <v>1.1961401318064517</v>
      </c>
    </row>
    <row r="5" spans="1:35" x14ac:dyDescent="0.3">
      <c r="A5" t="s">
        <v>155</v>
      </c>
      <c r="B5" s="2" t="s">
        <v>294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/>
      <c r="J5" s="2">
        <v>6.5816799999999999E-4</v>
      </c>
      <c r="K5" s="2">
        <v>4.2685040000000002E-3</v>
      </c>
      <c r="L5" s="2">
        <v>1.2321728000000001E-2</v>
      </c>
      <c r="M5" s="2">
        <v>3.5707075999999997E-2</v>
      </c>
      <c r="N5" s="2">
        <v>4.5934134000000001E-2</v>
      </c>
      <c r="O5" s="2">
        <v>0.16606966500000001</v>
      </c>
      <c r="P5" s="2">
        <v>0.32030855499999999</v>
      </c>
      <c r="Q5" s="2">
        <v>0.36092010699999999</v>
      </c>
      <c r="R5" s="2">
        <v>0.39925769999999999</v>
      </c>
      <c r="S5" s="2">
        <v>0.58104576399999996</v>
      </c>
      <c r="T5" s="2">
        <v>0.84722452100000001</v>
      </c>
      <c r="U5" s="2">
        <v>1.19</v>
      </c>
      <c r="V5" s="2">
        <v>1.5</v>
      </c>
      <c r="W5" s="2">
        <v>1.7</v>
      </c>
      <c r="X5" s="2">
        <v>1.9</v>
      </c>
      <c r="Y5" s="2">
        <v>2.1</v>
      </c>
      <c r="Z5" s="2">
        <v>2.5</v>
      </c>
      <c r="AA5" s="2">
        <v>2.9</v>
      </c>
      <c r="AB5" s="2">
        <v>3.5</v>
      </c>
      <c r="AC5" s="2">
        <v>5.8</v>
      </c>
      <c r="AD5" s="2">
        <v>7.4</v>
      </c>
      <c r="AE5" s="2">
        <v>8</v>
      </c>
      <c r="AF5" s="2">
        <v>9.8000000000000007</v>
      </c>
      <c r="AG5" s="2">
        <v>10.4</v>
      </c>
      <c r="AH5">
        <f t="shared" si="0"/>
        <v>2.0487905307333332</v>
      </c>
    </row>
    <row r="6" spans="1:35" x14ac:dyDescent="0.3">
      <c r="A6" t="s">
        <v>77</v>
      </c>
      <c r="B6" s="2" t="s">
        <v>294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1.08207E-4</v>
      </c>
      <c r="J6" s="2">
        <v>2.11213E-4</v>
      </c>
      <c r="K6" s="2">
        <v>4.13065E-4</v>
      </c>
      <c r="L6" s="2">
        <v>1.009076E-3</v>
      </c>
      <c r="M6" s="2">
        <v>5.902114E-3</v>
      </c>
      <c r="N6" s="2">
        <v>1.1475782E-2</v>
      </c>
      <c r="O6" s="2">
        <v>9.2790702000000003E-2</v>
      </c>
      <c r="P6" s="2">
        <v>0.13491483700000001</v>
      </c>
      <c r="Q6" s="2">
        <v>0.19620837499999999</v>
      </c>
      <c r="R6" s="2">
        <v>0.23803779899999999</v>
      </c>
      <c r="S6" s="2">
        <v>0.29605361000000002</v>
      </c>
      <c r="T6" s="2">
        <v>0.37</v>
      </c>
      <c r="U6" s="2">
        <v>0.44</v>
      </c>
      <c r="V6" s="2">
        <v>0.56000000000000005</v>
      </c>
      <c r="W6" s="2">
        <v>0.72</v>
      </c>
      <c r="X6" s="2">
        <v>1.2</v>
      </c>
      <c r="Y6" s="2">
        <v>1.6799610149999999</v>
      </c>
      <c r="Z6" s="2">
        <v>2.2000000000000002</v>
      </c>
      <c r="AA6" s="2">
        <v>3</v>
      </c>
      <c r="AB6" s="2">
        <v>3.7999995069999999</v>
      </c>
      <c r="AC6" s="2">
        <v>6.2099740600000004</v>
      </c>
      <c r="AD6" s="2">
        <v>8.6199049159999994</v>
      </c>
      <c r="AE6" s="2">
        <v>11.7</v>
      </c>
      <c r="AF6" s="2">
        <v>12.5</v>
      </c>
      <c r="AG6" s="2">
        <v>13.6</v>
      </c>
      <c r="AH6">
        <f t="shared" si="0"/>
        <v>2.1799020734838708</v>
      </c>
    </row>
    <row r="7" spans="1:35" x14ac:dyDescent="0.3">
      <c r="A7" t="s">
        <v>106</v>
      </c>
      <c r="B7" s="2" t="s">
        <v>294</v>
      </c>
      <c r="C7" s="2">
        <v>0</v>
      </c>
      <c r="D7" s="2">
        <v>0</v>
      </c>
      <c r="E7" s="2">
        <v>0</v>
      </c>
      <c r="F7" s="2">
        <v>9.7579100000000005E-4</v>
      </c>
      <c r="G7" s="2">
        <v>6.3832699999999999E-3</v>
      </c>
      <c r="H7" s="2">
        <v>3.1319637999999997E-2</v>
      </c>
      <c r="I7" s="2">
        <v>6.1466898999999998E-2</v>
      </c>
      <c r="J7" s="2">
        <v>9.0480245000000001E-2</v>
      </c>
      <c r="K7" s="2">
        <v>0.147987377</v>
      </c>
      <c r="L7" s="2">
        <v>0.29044527799999997</v>
      </c>
      <c r="M7" s="2">
        <v>0.64126503800000001</v>
      </c>
      <c r="N7" s="2">
        <v>0.83894561099999998</v>
      </c>
      <c r="O7" s="2">
        <v>2.7199997150000002</v>
      </c>
      <c r="P7" s="2">
        <v>4.0378851070000001</v>
      </c>
      <c r="Q7" s="2">
        <v>11.92</v>
      </c>
      <c r="R7" s="2">
        <v>12.75</v>
      </c>
      <c r="S7" s="2">
        <v>13.66</v>
      </c>
      <c r="T7" s="2">
        <v>16.03</v>
      </c>
      <c r="U7" s="2">
        <v>18.010000000000002</v>
      </c>
      <c r="V7" s="2">
        <v>20</v>
      </c>
      <c r="W7" s="2">
        <v>21.6</v>
      </c>
      <c r="X7" s="2">
        <v>25.6</v>
      </c>
      <c r="Y7" s="2">
        <v>26.4</v>
      </c>
      <c r="Z7" s="2">
        <v>29.4</v>
      </c>
      <c r="AA7" s="2">
        <v>33.894603910000001</v>
      </c>
      <c r="AB7" s="2">
        <v>37.819383430000002</v>
      </c>
      <c r="AC7" s="2">
        <v>41.248067089999999</v>
      </c>
      <c r="AD7" s="2">
        <v>44.950204249999999</v>
      </c>
      <c r="AE7" s="2">
        <v>46.924336769999996</v>
      </c>
      <c r="AF7" s="2">
        <v>57.282866400000003</v>
      </c>
      <c r="AG7" s="2">
        <v>71.914200969999996</v>
      </c>
      <c r="AH7">
        <f t="shared" si="0"/>
        <v>17.363574735129035</v>
      </c>
    </row>
    <row r="8" spans="1:35" x14ac:dyDescent="0.3">
      <c r="A8" t="s">
        <v>173</v>
      </c>
      <c r="B8" s="2" t="s">
        <v>294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3.4791800000000001E-4</v>
      </c>
      <c r="I8" s="2">
        <v>5.6487630000000002E-3</v>
      </c>
      <c r="J8" s="2">
        <v>2.7537542000000002E-2</v>
      </c>
      <c r="K8" s="2">
        <v>3.2240443000000001E-2</v>
      </c>
      <c r="L8" s="2">
        <v>0.10489546600000001</v>
      </c>
      <c r="M8" s="2">
        <v>0.15361529800000001</v>
      </c>
      <c r="N8" s="2">
        <v>0.20000805999999999</v>
      </c>
      <c r="O8" s="2">
        <v>0.83028403399999995</v>
      </c>
      <c r="P8" s="2">
        <v>1.1930579109999999</v>
      </c>
      <c r="Q8" s="2">
        <v>1.716797704</v>
      </c>
      <c r="R8" s="2">
        <v>1.8311974609999999</v>
      </c>
      <c r="S8" s="2">
        <v>2.723175973</v>
      </c>
      <c r="T8" s="2">
        <v>3.85</v>
      </c>
      <c r="U8" s="2">
        <v>4.2699999999999996</v>
      </c>
      <c r="V8" s="2">
        <v>5.44</v>
      </c>
      <c r="W8" s="2">
        <v>7.8</v>
      </c>
      <c r="X8" s="2">
        <v>9</v>
      </c>
      <c r="Y8" s="2">
        <v>10.6</v>
      </c>
      <c r="Z8" s="2">
        <v>15</v>
      </c>
      <c r="AA8" s="2">
        <v>19</v>
      </c>
      <c r="AB8" s="2">
        <v>23</v>
      </c>
      <c r="AC8" s="2">
        <v>28</v>
      </c>
      <c r="AD8" s="2">
        <v>37.884152620000002</v>
      </c>
      <c r="AE8" s="2">
        <v>43</v>
      </c>
      <c r="AF8" s="2">
        <v>53</v>
      </c>
      <c r="AG8" s="2">
        <v>58</v>
      </c>
      <c r="AH8">
        <f t="shared" si="0"/>
        <v>10.53751481267742</v>
      </c>
    </row>
    <row r="9" spans="1:35" x14ac:dyDescent="0.3">
      <c r="A9" t="s">
        <v>159</v>
      </c>
      <c r="B9" s="2" t="s">
        <v>294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7.4842529999999997E-3</v>
      </c>
      <c r="J9" s="2"/>
      <c r="K9" s="2">
        <v>2.3999477000000002E-2</v>
      </c>
      <c r="L9" s="2">
        <v>7.0658477999999997E-2</v>
      </c>
      <c r="M9" s="2">
        <v>0.23127071499999999</v>
      </c>
      <c r="N9" s="2">
        <v>0.34083232600000002</v>
      </c>
      <c r="O9" s="2">
        <v>0.89343298800000004</v>
      </c>
      <c r="P9" s="2">
        <v>1.6473583460000001</v>
      </c>
      <c r="Q9" s="2">
        <v>5.4012619080000004</v>
      </c>
      <c r="R9" s="2">
        <v>6.3762016350000001</v>
      </c>
      <c r="S9" s="2">
        <v>6.7960004810000001</v>
      </c>
      <c r="T9" s="2">
        <v>7.2</v>
      </c>
      <c r="U9" s="2">
        <v>7.6</v>
      </c>
      <c r="V9" s="2">
        <v>8.1</v>
      </c>
      <c r="W9" s="2">
        <v>8.3699999999999992</v>
      </c>
      <c r="X9" s="2">
        <v>9</v>
      </c>
      <c r="Y9" s="2">
        <v>9.8000000000000007</v>
      </c>
      <c r="Z9" s="2">
        <v>10.6</v>
      </c>
      <c r="AA9" s="2">
        <v>11.4</v>
      </c>
      <c r="AB9" s="2">
        <v>14.2</v>
      </c>
      <c r="AC9" s="2">
        <v>22.8</v>
      </c>
      <c r="AD9" s="2">
        <v>27.2</v>
      </c>
      <c r="AE9" s="2">
        <v>32.473627129999997</v>
      </c>
      <c r="AF9" s="2">
        <v>33.299999999999997</v>
      </c>
      <c r="AG9" s="2">
        <v>34.5</v>
      </c>
      <c r="AH9">
        <f t="shared" si="0"/>
        <v>8.6110709245666666</v>
      </c>
    </row>
    <row r="10" spans="1:35" x14ac:dyDescent="0.3">
      <c r="A10" t="s">
        <v>17</v>
      </c>
      <c r="B10" s="2" t="s">
        <v>294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3.6775252000000001E-2</v>
      </c>
      <c r="I10" s="2">
        <v>4.3711246000000002E-2</v>
      </c>
      <c r="J10" s="2">
        <v>0.17099646800000001</v>
      </c>
      <c r="K10" s="2">
        <v>0.30124721399999999</v>
      </c>
      <c r="L10" s="2">
        <v>0.57357547600000003</v>
      </c>
      <c r="M10" s="2">
        <v>1.203855999</v>
      </c>
      <c r="N10" s="2">
        <v>1.415281931</v>
      </c>
      <c r="O10" s="2">
        <v>2.5974025969999999</v>
      </c>
      <c r="P10" s="2">
        <v>4.8</v>
      </c>
      <c r="Q10" s="2">
        <v>5.6</v>
      </c>
      <c r="R10" s="2">
        <v>6.5</v>
      </c>
      <c r="S10" s="2">
        <v>7.8</v>
      </c>
      <c r="T10" s="2">
        <v>9.4</v>
      </c>
      <c r="U10" s="2">
        <v>9.6</v>
      </c>
      <c r="V10" s="2">
        <v>9.8000000000000007</v>
      </c>
      <c r="W10" s="2">
        <v>11.09</v>
      </c>
      <c r="X10" s="2">
        <v>15.9</v>
      </c>
      <c r="Y10" s="2">
        <v>18.12</v>
      </c>
      <c r="Z10" s="2">
        <v>17.8</v>
      </c>
      <c r="AA10" s="2">
        <v>23</v>
      </c>
      <c r="AB10" s="2">
        <v>27.1</v>
      </c>
      <c r="AC10" s="2">
        <v>29.5</v>
      </c>
      <c r="AD10" s="2">
        <v>31.7</v>
      </c>
      <c r="AE10" s="2">
        <v>36</v>
      </c>
      <c r="AF10" s="2">
        <v>39.388352189999999</v>
      </c>
      <c r="AG10" s="2">
        <v>42.05</v>
      </c>
      <c r="AH10">
        <f t="shared" si="0"/>
        <v>11.338425753967742</v>
      </c>
    </row>
    <row r="11" spans="1:35" x14ac:dyDescent="0.3">
      <c r="A11" t="s">
        <v>165</v>
      </c>
      <c r="B11" s="2" t="s">
        <v>294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2.8459399999999999E-3</v>
      </c>
      <c r="J11" s="2">
        <v>5.5844329999999998E-3</v>
      </c>
      <c r="K11" s="2">
        <v>1.0956532999999999E-2</v>
      </c>
      <c r="L11" s="2">
        <v>5.3804459999999998E-2</v>
      </c>
      <c r="M11" s="2">
        <v>0.21180607000000001</v>
      </c>
      <c r="N11" s="2">
        <v>0.26115006299999999</v>
      </c>
      <c r="O11" s="2">
        <v>1.0839431369999999</v>
      </c>
      <c r="P11" s="2">
        <v>1.53249659</v>
      </c>
      <c r="Q11" s="2">
        <v>2.1755243389999999</v>
      </c>
      <c r="R11" s="2">
        <v>2.5802454840000002</v>
      </c>
      <c r="S11" s="2">
        <v>2.979708187</v>
      </c>
      <c r="T11" s="2">
        <v>3.4454312599999999</v>
      </c>
      <c r="U11" s="2">
        <v>3.58</v>
      </c>
      <c r="V11" s="2">
        <v>3.72</v>
      </c>
      <c r="W11" s="2">
        <v>3.86</v>
      </c>
      <c r="X11" s="2">
        <v>7</v>
      </c>
      <c r="Y11" s="2">
        <v>10</v>
      </c>
      <c r="Z11" s="2">
        <v>15</v>
      </c>
      <c r="AA11" s="2">
        <v>22</v>
      </c>
      <c r="AB11" s="2">
        <v>25</v>
      </c>
      <c r="AC11" s="2">
        <v>32.453856950000002</v>
      </c>
      <c r="AD11" s="2">
        <v>39</v>
      </c>
      <c r="AE11" s="2">
        <v>40.799999999999997</v>
      </c>
      <c r="AF11" s="2">
        <v>42.301733570000003</v>
      </c>
      <c r="AG11" s="2">
        <v>43</v>
      </c>
      <c r="AH11">
        <f t="shared" si="0"/>
        <v>9.743841516645162</v>
      </c>
    </row>
    <row r="12" spans="1:35" x14ac:dyDescent="0.3">
      <c r="A12" t="s">
        <v>94</v>
      </c>
      <c r="B12" s="2" t="s">
        <v>294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3.695196E-3</v>
      </c>
      <c r="J12" s="2">
        <v>1.4333647E-2</v>
      </c>
      <c r="K12" s="2">
        <v>6.2561022999999993E-2</v>
      </c>
      <c r="L12" s="2">
        <v>0.16860878100000001</v>
      </c>
      <c r="M12" s="2">
        <v>0.19639469100000001</v>
      </c>
      <c r="N12" s="2">
        <v>0.22251158600000001</v>
      </c>
      <c r="O12" s="2">
        <v>0.33972015500000002</v>
      </c>
      <c r="P12" s="2">
        <v>0.42325241899999999</v>
      </c>
      <c r="Q12" s="2">
        <v>0.52535365499999997</v>
      </c>
      <c r="R12" s="2">
        <v>0.567721802</v>
      </c>
      <c r="S12" s="2">
        <v>0.60755223899999999</v>
      </c>
      <c r="T12" s="2">
        <v>0.65</v>
      </c>
      <c r="U12" s="2">
        <v>1.65</v>
      </c>
      <c r="V12" s="2">
        <v>1.63</v>
      </c>
      <c r="W12" s="2">
        <v>1.7</v>
      </c>
      <c r="X12" s="2">
        <v>1.9</v>
      </c>
      <c r="Y12" s="2">
        <v>2.2999999999999998</v>
      </c>
      <c r="Z12" s="2">
        <v>3</v>
      </c>
      <c r="AA12" s="2">
        <v>3.7</v>
      </c>
      <c r="AB12" s="2">
        <v>4.1739721899999997</v>
      </c>
      <c r="AC12" s="2">
        <v>4.713662899</v>
      </c>
      <c r="AD12" s="2">
        <v>9.8000000000000007</v>
      </c>
      <c r="AE12" s="2">
        <v>15</v>
      </c>
      <c r="AH12">
        <f t="shared" si="0"/>
        <v>1.8396324235517243</v>
      </c>
    </row>
    <row r="13" spans="1:35" x14ac:dyDescent="0.3">
      <c r="A13" t="s">
        <v>164</v>
      </c>
      <c r="B13" s="2" t="s">
        <v>294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/>
      <c r="J13" s="2">
        <v>4.1725269999999997E-3</v>
      </c>
      <c r="K13" s="2">
        <v>4.0594795000000003E-2</v>
      </c>
      <c r="L13" s="2">
        <v>0.11846446400000001</v>
      </c>
      <c r="M13" s="2">
        <v>0.19203146200000001</v>
      </c>
      <c r="N13" s="2">
        <v>0.261448552</v>
      </c>
      <c r="O13" s="2">
        <v>0.363229415</v>
      </c>
      <c r="P13" s="2">
        <v>0.42400489600000002</v>
      </c>
      <c r="Q13" s="2">
        <v>0.481470438</v>
      </c>
      <c r="R13" s="2">
        <v>0.66996647499999995</v>
      </c>
      <c r="S13" s="2">
        <v>0.97966125299999995</v>
      </c>
      <c r="T13" s="2">
        <v>1.433613196</v>
      </c>
      <c r="U13" s="2">
        <v>1.87</v>
      </c>
      <c r="V13" s="2">
        <v>2.2799999999999998</v>
      </c>
      <c r="W13" s="2">
        <v>4</v>
      </c>
      <c r="X13" s="2">
        <v>4.5</v>
      </c>
      <c r="Y13" s="2">
        <v>5</v>
      </c>
      <c r="Z13" s="2">
        <v>6.2</v>
      </c>
      <c r="AA13" s="2">
        <v>11.8</v>
      </c>
      <c r="AB13" s="2">
        <v>17.600000000000001</v>
      </c>
      <c r="AC13" s="2">
        <v>24.1</v>
      </c>
      <c r="AD13" s="2">
        <v>24.2</v>
      </c>
      <c r="AE13" s="2">
        <v>35.1</v>
      </c>
      <c r="AF13" s="2">
        <v>36.700000000000003</v>
      </c>
      <c r="AG13" s="2">
        <v>40.799999999999997</v>
      </c>
      <c r="AH13">
        <f t="shared" si="0"/>
        <v>7.3039552491000013</v>
      </c>
    </row>
    <row r="14" spans="1:35" x14ac:dyDescent="0.3">
      <c r="A14" t="s">
        <v>72</v>
      </c>
      <c r="B14" s="2" t="s">
        <v>294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8.8329800000000007E-3</v>
      </c>
      <c r="J14" s="2">
        <v>1.7237400999999999E-2</v>
      </c>
      <c r="K14" s="2">
        <v>2.5231461E-2</v>
      </c>
      <c r="L14" s="2">
        <v>4.1038722999999999E-2</v>
      </c>
      <c r="M14" s="2">
        <v>6.4080808000000003E-2</v>
      </c>
      <c r="N14" s="2">
        <v>8.9901369999999994E-2</v>
      </c>
      <c r="O14" s="2">
        <v>0.32046197599999998</v>
      </c>
      <c r="P14" s="2">
        <v>0.55857624500000003</v>
      </c>
      <c r="Q14" s="2">
        <v>1.2861376410000001</v>
      </c>
      <c r="R14" s="2">
        <v>3.5491557180000002</v>
      </c>
      <c r="S14" s="2">
        <v>5.5450360830000003</v>
      </c>
      <c r="T14" s="2">
        <v>6.77</v>
      </c>
      <c r="U14" s="2">
        <v>8</v>
      </c>
      <c r="V14" s="2">
        <v>9.3000000000000007</v>
      </c>
      <c r="W14" s="2">
        <v>11.5</v>
      </c>
      <c r="X14" s="2">
        <v>13.8</v>
      </c>
      <c r="Y14" s="2">
        <v>16.100000000000001</v>
      </c>
      <c r="Z14" s="2">
        <v>19.100000000000001</v>
      </c>
      <c r="AA14" s="2">
        <v>21</v>
      </c>
      <c r="AB14" s="2">
        <v>24.5</v>
      </c>
      <c r="AC14" s="2">
        <v>25.67</v>
      </c>
      <c r="AD14" s="2">
        <v>28</v>
      </c>
      <c r="AE14" s="2">
        <v>31.9</v>
      </c>
      <c r="AF14" s="2">
        <v>33.6</v>
      </c>
      <c r="AG14" s="2">
        <v>35.5</v>
      </c>
      <c r="AH14">
        <f t="shared" si="0"/>
        <v>9.5563125937419358</v>
      </c>
    </row>
    <row r="15" spans="1:35" x14ac:dyDescent="0.3">
      <c r="A15" t="s">
        <v>21</v>
      </c>
      <c r="B15" s="2" t="s">
        <v>294</v>
      </c>
      <c r="C15" s="2">
        <v>0</v>
      </c>
      <c r="D15" s="2">
        <v>0</v>
      </c>
      <c r="E15" s="2">
        <v>0</v>
      </c>
      <c r="F15" s="2">
        <v>0</v>
      </c>
      <c r="G15" s="2">
        <v>7.6368989999999999E-3</v>
      </c>
      <c r="H15" s="2">
        <v>5.6123042999999997E-2</v>
      </c>
      <c r="I15" s="2">
        <v>0.219998526</v>
      </c>
      <c r="J15" s="2">
        <v>0.53906554100000004</v>
      </c>
      <c r="K15" s="2">
        <v>2.7506480710000001</v>
      </c>
      <c r="L15" s="2">
        <v>3.8368645090000002</v>
      </c>
      <c r="M15" s="2">
        <v>6.554796477</v>
      </c>
      <c r="N15" s="2">
        <v>7.2683998780000003</v>
      </c>
      <c r="O15" s="2">
        <v>8.5180778149999998</v>
      </c>
      <c r="P15" s="2">
        <v>9.987424077</v>
      </c>
      <c r="Q15" s="2">
        <v>11.140862540000001</v>
      </c>
      <c r="R15" s="2">
        <v>11.48400928</v>
      </c>
      <c r="S15" s="2">
        <v>17.349566169999999</v>
      </c>
      <c r="T15" s="2">
        <v>22.29</v>
      </c>
      <c r="U15" s="2">
        <v>33.82</v>
      </c>
      <c r="V15" s="2">
        <v>39.08</v>
      </c>
      <c r="W15" s="2">
        <v>40.1</v>
      </c>
      <c r="X15" s="2">
        <v>42.7</v>
      </c>
      <c r="Y15" s="2">
        <v>40.301895219999999</v>
      </c>
      <c r="Z15" s="2">
        <v>44.03</v>
      </c>
      <c r="AA15" s="2">
        <v>44.92</v>
      </c>
      <c r="AB15" s="2">
        <v>51.205424989999997</v>
      </c>
      <c r="AC15" s="2">
        <v>54</v>
      </c>
      <c r="AD15" s="2">
        <v>59.9506309</v>
      </c>
      <c r="AE15" s="2">
        <v>61.80553132</v>
      </c>
      <c r="AF15" s="2">
        <v>63.628414769999999</v>
      </c>
      <c r="AG15" s="2">
        <v>64.25</v>
      </c>
      <c r="AH15">
        <f t="shared" si="0"/>
        <v>23.928882904064515</v>
      </c>
    </row>
    <row r="16" spans="1:35" x14ac:dyDescent="0.3">
      <c r="A16" t="s">
        <v>163</v>
      </c>
      <c r="B16" s="2" t="s">
        <v>294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2.0359611999999999E-2</v>
      </c>
      <c r="J16" s="2">
        <v>9.9576718999999994E-2</v>
      </c>
      <c r="K16" s="2">
        <v>0.19490495099999999</v>
      </c>
      <c r="L16" s="2">
        <v>0.38165732000000002</v>
      </c>
      <c r="M16" s="2">
        <v>0.74763071199999998</v>
      </c>
      <c r="N16" s="2">
        <v>1.098793836</v>
      </c>
      <c r="O16" s="2">
        <v>1.794969598</v>
      </c>
      <c r="P16" s="2">
        <v>2.1119420820000001</v>
      </c>
      <c r="Q16" s="2">
        <v>3.452438431</v>
      </c>
      <c r="R16" s="2">
        <v>7.9070078610000003</v>
      </c>
      <c r="S16" s="2">
        <v>7.9620738839999996</v>
      </c>
      <c r="T16" s="2">
        <v>11.21</v>
      </c>
      <c r="U16" s="2">
        <v>14.27</v>
      </c>
      <c r="V16" s="2">
        <v>18.899999999999999</v>
      </c>
      <c r="W16" s="2">
        <v>19.8</v>
      </c>
      <c r="X16" s="2">
        <v>24.76351588</v>
      </c>
      <c r="Y16" s="2">
        <v>29.34</v>
      </c>
      <c r="Z16" s="2">
        <v>36.9</v>
      </c>
      <c r="AA16" s="2">
        <v>43</v>
      </c>
      <c r="AB16" s="2">
        <v>49.716304659999999</v>
      </c>
      <c r="AC16" s="2">
        <v>53.40412748</v>
      </c>
      <c r="AD16" s="2">
        <v>61.075756220000002</v>
      </c>
      <c r="AE16" s="2">
        <v>64.993543020000004</v>
      </c>
      <c r="AF16" s="2">
        <v>68.517628419999994</v>
      </c>
      <c r="AG16" s="2">
        <v>73.957511139999994</v>
      </c>
      <c r="AH16">
        <f t="shared" si="0"/>
        <v>19.213540058903224</v>
      </c>
    </row>
    <row r="17" spans="1:48" x14ac:dyDescent="0.3">
      <c r="A17" t="s">
        <v>27</v>
      </c>
      <c r="B17" s="2" t="s">
        <v>294</v>
      </c>
      <c r="C17" s="2">
        <v>0</v>
      </c>
      <c r="D17" s="2">
        <v>0</v>
      </c>
      <c r="E17" s="2">
        <v>0</v>
      </c>
      <c r="F17" s="2">
        <v>0</v>
      </c>
      <c r="G17" s="2">
        <v>8.5045780000000005E-3</v>
      </c>
      <c r="H17" s="2">
        <v>3.3412305000000003E-2</v>
      </c>
      <c r="I17" s="2">
        <v>0.24623258000000001</v>
      </c>
      <c r="J17" s="2">
        <v>0.40342970099999997</v>
      </c>
      <c r="K17" s="2">
        <v>1.19038044</v>
      </c>
      <c r="L17" s="2">
        <v>1.9524976080000001</v>
      </c>
      <c r="M17" s="2">
        <v>3.0764306110000001</v>
      </c>
      <c r="N17" s="2">
        <v>7.5787629570000004</v>
      </c>
      <c r="O17" s="2">
        <v>8.9669491699999995</v>
      </c>
      <c r="P17" s="2">
        <v>11.6</v>
      </c>
      <c r="Q17" s="2">
        <v>14.1</v>
      </c>
      <c r="R17" s="2">
        <v>17.100000000000001</v>
      </c>
      <c r="S17" s="2">
        <v>20.7</v>
      </c>
      <c r="T17" s="2">
        <v>25.2</v>
      </c>
      <c r="U17" s="2">
        <v>30.57</v>
      </c>
      <c r="V17" s="2">
        <v>31.4</v>
      </c>
      <c r="W17" s="2">
        <v>34.770000000000003</v>
      </c>
      <c r="X17" s="2">
        <v>36.01</v>
      </c>
      <c r="Y17" s="2">
        <v>38.200000000000003</v>
      </c>
      <c r="Z17" s="2">
        <v>39.200000000000003</v>
      </c>
      <c r="AA17" s="2">
        <v>40.200000000000003</v>
      </c>
      <c r="AB17" s="2">
        <v>40.85260091</v>
      </c>
      <c r="AC17" s="2">
        <v>45.461740689999999</v>
      </c>
      <c r="AD17" s="2">
        <v>50.450412180000001</v>
      </c>
      <c r="AE17" s="2">
        <v>55.054334240000003</v>
      </c>
      <c r="AF17" s="2">
        <v>59.950501060000001</v>
      </c>
      <c r="AG17" s="2">
        <v>65.25</v>
      </c>
      <c r="AH17">
        <f t="shared" si="0"/>
        <v>21.920199646129031</v>
      </c>
    </row>
    <row r="18" spans="1:48" x14ac:dyDescent="0.3">
      <c r="A18" t="s">
        <v>135</v>
      </c>
      <c r="B18" s="2" t="s">
        <v>294</v>
      </c>
      <c r="C18" s="2">
        <v>0</v>
      </c>
      <c r="D18" s="2">
        <v>0</v>
      </c>
      <c r="E18" s="2">
        <v>0</v>
      </c>
      <c r="F18" s="2">
        <v>0</v>
      </c>
      <c r="G18" s="2">
        <v>5.8442529999999998E-3</v>
      </c>
      <c r="H18" s="2">
        <v>2.8585702000000001E-2</v>
      </c>
      <c r="I18" s="2">
        <v>5.5946029000000001E-2</v>
      </c>
      <c r="J18" s="2">
        <v>0.136912963</v>
      </c>
      <c r="K18" s="2">
        <v>1.1034059940000001</v>
      </c>
      <c r="L18" s="2">
        <v>1.431608803</v>
      </c>
      <c r="M18" s="2">
        <v>1.9822531960000001</v>
      </c>
      <c r="N18" s="2">
        <v>2.5240056599999998</v>
      </c>
      <c r="O18" s="2">
        <v>4.3322757459999996</v>
      </c>
      <c r="P18" s="2">
        <v>4.8576722669999999</v>
      </c>
      <c r="Q18" s="2">
        <v>5.2436284520000003</v>
      </c>
      <c r="R18" s="2">
        <v>5.397636329</v>
      </c>
      <c r="S18" s="2">
        <v>5.7405863249999998</v>
      </c>
      <c r="T18" s="2">
        <v>5.97</v>
      </c>
      <c r="U18" s="2">
        <v>6.22</v>
      </c>
      <c r="V18" s="2">
        <v>9</v>
      </c>
      <c r="W18" s="2">
        <v>25</v>
      </c>
      <c r="X18" s="2">
        <v>29</v>
      </c>
      <c r="Y18" s="2">
        <v>30.8</v>
      </c>
      <c r="Z18" s="2">
        <v>32.700000000000003</v>
      </c>
      <c r="AA18" s="2">
        <v>34.700000000000003</v>
      </c>
      <c r="AB18" s="2">
        <v>36.9</v>
      </c>
      <c r="AC18" s="2">
        <v>39.200000000000003</v>
      </c>
      <c r="AD18" s="2">
        <v>41.6</v>
      </c>
      <c r="AE18" s="2">
        <v>44.1</v>
      </c>
      <c r="AF18" s="2">
        <v>43.026611870000004</v>
      </c>
      <c r="AG18" s="2">
        <v>49.8</v>
      </c>
      <c r="AH18">
        <f t="shared" si="0"/>
        <v>14.866353986741938</v>
      </c>
    </row>
    <row r="19" spans="1:48" x14ac:dyDescent="0.3">
      <c r="A19" t="s">
        <v>156</v>
      </c>
      <c r="B19" s="2" t="s">
        <v>294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2.5061160000000001E-3</v>
      </c>
      <c r="J19" s="2">
        <v>4.9878350000000004E-3</v>
      </c>
      <c r="K19" s="2">
        <v>1.4805064999999999E-2</v>
      </c>
      <c r="L19" s="2">
        <v>4.8490656E-2</v>
      </c>
      <c r="M19" s="2">
        <v>0.11825424599999999</v>
      </c>
      <c r="N19" s="2">
        <v>0.16026444500000001</v>
      </c>
      <c r="O19" s="2">
        <v>0.17619895699999999</v>
      </c>
      <c r="P19" s="2">
        <v>0.190173282</v>
      </c>
      <c r="Q19" s="2">
        <v>0.203007681</v>
      </c>
      <c r="R19" s="2">
        <v>0.21539161000000001</v>
      </c>
      <c r="S19" s="2">
        <v>0.22766946699999999</v>
      </c>
      <c r="T19" s="2">
        <v>0.23983469900000001</v>
      </c>
      <c r="U19" s="2">
        <v>0.25</v>
      </c>
      <c r="V19" s="2">
        <v>0.26</v>
      </c>
      <c r="W19" s="2">
        <v>0.57999999999999996</v>
      </c>
      <c r="X19" s="2">
        <v>0.9</v>
      </c>
      <c r="Y19" s="2">
        <v>2.5</v>
      </c>
      <c r="Z19" s="2">
        <v>4</v>
      </c>
      <c r="AA19" s="2">
        <v>6.057298984</v>
      </c>
      <c r="AB19" s="2">
        <v>6.3444216029999998</v>
      </c>
      <c r="AC19" s="2">
        <v>11.77318438</v>
      </c>
      <c r="AD19" s="2">
        <v>13.236930429999999</v>
      </c>
      <c r="AE19" s="2">
        <v>15.8</v>
      </c>
      <c r="AF19" s="2">
        <v>16.8</v>
      </c>
      <c r="AG19" s="2">
        <v>18</v>
      </c>
      <c r="AH19">
        <f t="shared" si="0"/>
        <v>3.164626434064516</v>
      </c>
    </row>
    <row r="20" spans="1:48" x14ac:dyDescent="0.3">
      <c r="A20" t="s">
        <v>167</v>
      </c>
      <c r="B20" s="2" t="s">
        <v>294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2.2000000000000002</v>
      </c>
      <c r="AA20" s="2">
        <v>2.6</v>
      </c>
      <c r="AB20" s="2">
        <v>3</v>
      </c>
      <c r="AC20" s="2">
        <v>3.5</v>
      </c>
      <c r="AD20" s="2">
        <v>4.0999999999999996</v>
      </c>
      <c r="AE20" s="2">
        <v>4.8</v>
      </c>
      <c r="AF20" s="2">
        <v>5.6</v>
      </c>
      <c r="AG20" s="2">
        <v>6.5</v>
      </c>
      <c r="AH20">
        <f t="shared" si="0"/>
        <v>4.0374999999999996</v>
      </c>
    </row>
    <row r="21" spans="1:48" x14ac:dyDescent="0.3">
      <c r="A21" t="s">
        <v>168</v>
      </c>
      <c r="B21" s="2" t="s">
        <v>294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0.114720735</v>
      </c>
      <c r="I21" s="2">
        <v>0.22630629699999999</v>
      </c>
      <c r="J21" s="2">
        <v>1.0030869360000001</v>
      </c>
      <c r="K21" s="2">
        <v>1.6701484360000001</v>
      </c>
      <c r="L21" s="2">
        <v>1.8918713570000001</v>
      </c>
      <c r="M21" s="2">
        <v>2.5064110519999998</v>
      </c>
      <c r="N21" s="2">
        <v>3.0644483889999998</v>
      </c>
      <c r="O21" s="2">
        <v>4.1615687450000003</v>
      </c>
      <c r="P21" s="2">
        <v>4.7198753949999999</v>
      </c>
      <c r="Q21" s="2">
        <v>6.0760478139999998</v>
      </c>
      <c r="R21" s="2">
        <v>6.4030862879999999</v>
      </c>
      <c r="S21" s="2">
        <v>9.4996269420000008</v>
      </c>
      <c r="T21" s="2">
        <v>14.11</v>
      </c>
      <c r="U21" s="2">
        <v>21.06</v>
      </c>
      <c r="V21" s="2">
        <v>31.36</v>
      </c>
      <c r="W21" s="2">
        <v>31.59</v>
      </c>
      <c r="X21" s="2">
        <v>32</v>
      </c>
      <c r="Y21" s="2">
        <v>34.681199999999997</v>
      </c>
      <c r="Z21" s="2">
        <v>37.4</v>
      </c>
      <c r="AA21" s="2">
        <v>40.08</v>
      </c>
      <c r="AB21" s="2">
        <v>42.76382778</v>
      </c>
      <c r="AC21" s="2">
        <v>45.4</v>
      </c>
      <c r="AD21" s="2">
        <v>48.945173969999999</v>
      </c>
      <c r="AE21" s="2">
        <v>53.8</v>
      </c>
      <c r="AF21" s="2">
        <v>68.75</v>
      </c>
      <c r="AG21" s="2">
        <v>70.06</v>
      </c>
      <c r="AH21">
        <f t="shared" si="0"/>
        <v>19.785077423741928</v>
      </c>
    </row>
    <row r="22" spans="1:48" x14ac:dyDescent="0.3">
      <c r="A22" t="s">
        <v>107</v>
      </c>
      <c r="B22" s="2" t="s">
        <v>294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3.2607813999999999E-2</v>
      </c>
      <c r="K22" s="2">
        <v>6.3687285999999996E-2</v>
      </c>
      <c r="L22" s="2">
        <v>0.124295462</v>
      </c>
      <c r="M22" s="2">
        <v>0.18169858</v>
      </c>
      <c r="N22" s="2">
        <v>0.35375912999999998</v>
      </c>
      <c r="O22" s="2">
        <v>2.0931010190000001</v>
      </c>
      <c r="P22" s="2">
        <v>3.3979726139999999</v>
      </c>
      <c r="Q22" s="2">
        <v>4.3215937780000004</v>
      </c>
      <c r="R22" s="2">
        <v>5.6481060489999999</v>
      </c>
      <c r="S22" s="2">
        <v>7.8325515689999996</v>
      </c>
      <c r="T22" s="2">
        <v>11.5</v>
      </c>
      <c r="U22" s="2">
        <v>14</v>
      </c>
      <c r="V22" s="2">
        <v>17.3</v>
      </c>
      <c r="W22" s="2">
        <v>20.7</v>
      </c>
      <c r="X22" s="2">
        <v>22.5</v>
      </c>
      <c r="Y22" s="2">
        <v>24.3001</v>
      </c>
      <c r="Z22" s="2">
        <v>26.2</v>
      </c>
      <c r="AA22" s="2">
        <v>28.09</v>
      </c>
      <c r="AB22" s="2">
        <v>29.97979724</v>
      </c>
      <c r="AC22" s="2">
        <v>31.869627269999999</v>
      </c>
      <c r="AD22" s="2">
        <v>32.700000000000003</v>
      </c>
      <c r="AE22" s="2">
        <v>33.770000000000003</v>
      </c>
      <c r="AF22" s="2">
        <v>34.65</v>
      </c>
      <c r="AG22" s="2">
        <v>35.78</v>
      </c>
      <c r="AH22">
        <f t="shared" si="0"/>
        <v>12.496416058419355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3">
      <c r="A23" t="s">
        <v>130</v>
      </c>
      <c r="B23" s="2" t="s">
        <v>294</v>
      </c>
      <c r="C23" s="2">
        <v>0</v>
      </c>
      <c r="D23" s="2">
        <v>5.2200000000000002E-5</v>
      </c>
      <c r="E23" s="2">
        <v>3.4372500000000002E-4</v>
      </c>
      <c r="F23" s="2">
        <v>1.3580966E-2</v>
      </c>
      <c r="G23" s="2">
        <v>3.8614321E-2</v>
      </c>
      <c r="H23" s="2">
        <v>7.4825338000000005E-2</v>
      </c>
      <c r="I23" s="2">
        <v>0.115472136</v>
      </c>
      <c r="J23" s="2">
        <v>0.360522185</v>
      </c>
      <c r="K23" s="2">
        <v>1.091218985</v>
      </c>
      <c r="L23" s="2">
        <v>2.426242432</v>
      </c>
      <c r="M23" s="2">
        <v>3.689041279</v>
      </c>
      <c r="N23" s="2">
        <v>5.5563261209999997</v>
      </c>
      <c r="O23" s="2">
        <v>7.5312503350000002</v>
      </c>
      <c r="P23" s="2">
        <v>9.2990272380000008</v>
      </c>
      <c r="Q23" s="2">
        <v>10.67730332</v>
      </c>
      <c r="R23" s="2">
        <v>15.02600436</v>
      </c>
      <c r="S23" s="2">
        <v>17.160714720000001</v>
      </c>
      <c r="T23" s="2">
        <v>20.03</v>
      </c>
      <c r="U23" s="2">
        <v>18.2</v>
      </c>
      <c r="V23" s="2">
        <v>20.100000000000001</v>
      </c>
      <c r="W23" s="2">
        <v>22.4</v>
      </c>
      <c r="X23" s="2">
        <v>23.669925620000001</v>
      </c>
      <c r="Y23" s="2">
        <v>26.46</v>
      </c>
      <c r="Z23" s="2">
        <v>28.94</v>
      </c>
      <c r="AA23" s="2">
        <v>34.89</v>
      </c>
      <c r="AB23" s="2">
        <v>39.316126740000001</v>
      </c>
      <c r="AC23" s="2">
        <v>47.50496562</v>
      </c>
      <c r="AD23" s="2">
        <v>52.891929339999997</v>
      </c>
      <c r="AE23" s="2">
        <v>56.817480930000002</v>
      </c>
      <c r="AF23" s="2">
        <v>66.652419460000004</v>
      </c>
      <c r="AG23" s="2">
        <v>77.843740659999995</v>
      </c>
      <c r="AH23">
        <f t="shared" si="0"/>
        <v>19.637971871967743</v>
      </c>
    </row>
    <row r="24" spans="1:48" x14ac:dyDescent="0.3">
      <c r="A24" t="s">
        <v>70</v>
      </c>
      <c r="B24" s="2" t="s">
        <v>294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1.0929138999999999E-2</v>
      </c>
      <c r="J24" s="2">
        <v>0.211139465</v>
      </c>
      <c r="K24" s="2">
        <v>0.30558393499999997</v>
      </c>
      <c r="L24" s="2">
        <v>0.59036326400000005</v>
      </c>
      <c r="M24" s="2">
        <v>0.8</v>
      </c>
      <c r="N24" s="2">
        <v>0.9</v>
      </c>
      <c r="O24" s="2">
        <v>1</v>
      </c>
      <c r="P24" s="2">
        <v>1.2</v>
      </c>
      <c r="Q24" s="2">
        <v>1.5</v>
      </c>
      <c r="R24" s="2">
        <v>1.8</v>
      </c>
      <c r="S24" s="2">
        <v>2</v>
      </c>
      <c r="T24" s="2">
        <v>2.2000000000000002</v>
      </c>
      <c r="U24" s="2">
        <v>2.4</v>
      </c>
      <c r="V24" s="2">
        <v>2.6</v>
      </c>
      <c r="W24" s="2">
        <v>3</v>
      </c>
      <c r="X24" s="2">
        <v>3.5</v>
      </c>
      <c r="Y24" s="2">
        <v>4</v>
      </c>
      <c r="Z24" s="2">
        <v>4.5</v>
      </c>
      <c r="AA24" s="2">
        <v>5.7</v>
      </c>
      <c r="AB24" s="2">
        <v>7.12</v>
      </c>
      <c r="AC24" s="2">
        <v>11.31</v>
      </c>
      <c r="AD24" s="2">
        <v>12.360224970000001</v>
      </c>
      <c r="AE24" s="2">
        <v>15.5</v>
      </c>
      <c r="AF24" s="2">
        <v>19.3</v>
      </c>
      <c r="AG24" s="2">
        <v>24</v>
      </c>
      <c r="AH24">
        <f t="shared" si="0"/>
        <v>4.1228464765483865</v>
      </c>
    </row>
    <row r="25" spans="1:48" x14ac:dyDescent="0.3">
      <c r="A25" t="s">
        <v>23</v>
      </c>
      <c r="B25" s="2" t="s">
        <v>294</v>
      </c>
      <c r="C25" s="2">
        <v>0</v>
      </c>
      <c r="D25" s="2">
        <v>0</v>
      </c>
      <c r="E25" s="2">
        <v>1.2082134E-2</v>
      </c>
      <c r="F25" s="2">
        <v>4.1587233000000001E-2</v>
      </c>
      <c r="G25" s="2">
        <v>5.5486977999999999E-2</v>
      </c>
      <c r="H25" s="2">
        <v>0.122214848</v>
      </c>
      <c r="I25" s="2">
        <v>0.24826058000000001</v>
      </c>
      <c r="J25" s="2">
        <v>0.390959318</v>
      </c>
      <c r="K25" s="2">
        <v>1.383990391</v>
      </c>
      <c r="L25" s="2">
        <v>2.8398257669999998</v>
      </c>
      <c r="M25" s="2">
        <v>3.3595974649999998</v>
      </c>
      <c r="N25" s="2">
        <v>4.6360009480000004</v>
      </c>
      <c r="O25" s="2">
        <v>4.9104463269999998</v>
      </c>
      <c r="P25" s="2">
        <v>7.4999634650000004</v>
      </c>
      <c r="Q25" s="2">
        <v>8.4044695919999999</v>
      </c>
      <c r="R25" s="2">
        <v>12.55299791</v>
      </c>
      <c r="S25" s="2">
        <v>15.22471148</v>
      </c>
      <c r="T25" s="2">
        <v>20.83</v>
      </c>
      <c r="U25" s="2">
        <v>25.88</v>
      </c>
      <c r="V25" s="2">
        <v>32.700000000000003</v>
      </c>
      <c r="W25" s="2">
        <v>37.369999999999997</v>
      </c>
      <c r="X25" s="2">
        <v>40.22</v>
      </c>
      <c r="Y25" s="2">
        <v>49.050083069999999</v>
      </c>
      <c r="Z25" s="2">
        <v>54.9</v>
      </c>
      <c r="AA25" s="2">
        <v>57</v>
      </c>
      <c r="AB25" s="2">
        <v>58</v>
      </c>
      <c r="AC25" s="2">
        <v>60</v>
      </c>
      <c r="AD25" s="2">
        <v>61.6</v>
      </c>
      <c r="AH25">
        <f t="shared" si="0"/>
        <v>19.972595625214286</v>
      </c>
    </row>
    <row r="26" spans="1:48" x14ac:dyDescent="0.3">
      <c r="B26" s="2"/>
    </row>
    <row r="27" spans="1:48" x14ac:dyDescent="0.3">
      <c r="A27" t="s">
        <v>194</v>
      </c>
      <c r="B27" s="2" t="s">
        <v>294</v>
      </c>
      <c r="C27" s="2">
        <v>0.58509471199999996</v>
      </c>
      <c r="D27" s="2">
        <v>1.0972038909999999</v>
      </c>
      <c r="E27" s="2">
        <v>1.768764913</v>
      </c>
      <c r="F27" s="2">
        <v>1.9746110160000001</v>
      </c>
      <c r="G27" s="2">
        <v>2.2321012539999998</v>
      </c>
      <c r="H27" s="2">
        <v>2.7596545130000001</v>
      </c>
      <c r="I27" s="2">
        <v>3.2752498700000001</v>
      </c>
      <c r="J27" s="2">
        <v>16.369358380000001</v>
      </c>
      <c r="K27" s="2">
        <v>30.81323944</v>
      </c>
      <c r="L27" s="2">
        <v>40.783783900000003</v>
      </c>
      <c r="M27" s="2">
        <v>46.756115610000002</v>
      </c>
      <c r="N27" s="2">
        <v>52.689266430000004</v>
      </c>
      <c r="O27" s="2"/>
      <c r="P27" s="2"/>
      <c r="Q27" s="2"/>
      <c r="R27" s="2">
        <v>63</v>
      </c>
      <c r="S27" s="2">
        <v>66</v>
      </c>
      <c r="T27" s="2">
        <v>69.45</v>
      </c>
      <c r="U27" s="2">
        <v>71.67</v>
      </c>
      <c r="V27" s="2">
        <v>74.25</v>
      </c>
      <c r="W27" s="2">
        <v>76</v>
      </c>
      <c r="X27" s="2">
        <v>79.487697710000006</v>
      </c>
      <c r="Y27" s="2">
        <v>79</v>
      </c>
      <c r="Z27" s="2">
        <v>83.453497170000006</v>
      </c>
      <c r="AA27" s="2">
        <v>84</v>
      </c>
      <c r="AB27" s="2">
        <v>84.560514909999995</v>
      </c>
      <c r="AC27" s="2">
        <v>86.54</v>
      </c>
      <c r="AD27" s="2">
        <v>86.545048850000001</v>
      </c>
      <c r="AE27" s="2">
        <v>87.6</v>
      </c>
      <c r="AF27" s="2">
        <v>88.6</v>
      </c>
      <c r="AG27" s="2">
        <v>89.6</v>
      </c>
      <c r="AH27">
        <f t="shared" si="0"/>
        <v>52.53075723460713</v>
      </c>
    </row>
    <row r="28" spans="1:48" x14ac:dyDescent="0.3">
      <c r="A28" t="s">
        <v>195</v>
      </c>
      <c r="B28" s="2" t="s">
        <v>294</v>
      </c>
      <c r="C28" s="2">
        <v>0</v>
      </c>
      <c r="D28" s="2">
        <v>0.120955444</v>
      </c>
      <c r="E28" s="2">
        <v>0.84952788300000004</v>
      </c>
      <c r="F28" s="2">
        <v>1.3345680310000001</v>
      </c>
      <c r="G28" s="2">
        <v>2.7841982660000002</v>
      </c>
      <c r="H28" s="2">
        <v>3.2186356429999998</v>
      </c>
      <c r="I28" s="2">
        <v>4.7488386719999998</v>
      </c>
      <c r="J28" s="2">
        <v>10.51875705</v>
      </c>
      <c r="K28" s="2">
        <v>14.545979579999999</v>
      </c>
      <c r="L28" s="2">
        <v>21.230681969999999</v>
      </c>
      <c r="M28" s="2">
        <v>27.827760680000001</v>
      </c>
      <c r="N28" s="2">
        <v>38.671403230000003</v>
      </c>
      <c r="O28" s="2">
        <v>43.082383030000003</v>
      </c>
      <c r="P28" s="2">
        <v>52.200043350000001</v>
      </c>
      <c r="Q28" s="2">
        <v>56.39988039</v>
      </c>
      <c r="R28" s="2">
        <v>56.9</v>
      </c>
      <c r="S28" s="2">
        <v>60.8</v>
      </c>
      <c r="T28" s="2">
        <v>64.8</v>
      </c>
      <c r="U28" s="2">
        <v>66.7</v>
      </c>
      <c r="V28" s="2">
        <v>69.400000000000006</v>
      </c>
      <c r="W28" s="2">
        <v>72</v>
      </c>
      <c r="X28" s="2">
        <v>72.2</v>
      </c>
      <c r="Y28" s="2">
        <v>72.900000000000006</v>
      </c>
      <c r="Z28" s="2">
        <v>74.2</v>
      </c>
      <c r="AA28" s="2">
        <v>79.86627043</v>
      </c>
      <c r="AB28" s="2">
        <v>84.948352959999994</v>
      </c>
      <c r="AC28" s="2">
        <v>87.479414669999997</v>
      </c>
      <c r="AD28" s="2">
        <v>89.41594465</v>
      </c>
      <c r="AE28" s="2">
        <v>90.507395329999994</v>
      </c>
      <c r="AF28" s="2">
        <v>91.743400390000005</v>
      </c>
      <c r="AG28" s="2">
        <v>92.413136019999996</v>
      </c>
      <c r="AH28">
        <f t="shared" si="0"/>
        <v>48.5099202473871</v>
      </c>
    </row>
    <row r="29" spans="1:48" x14ac:dyDescent="0.3">
      <c r="A29" t="s">
        <v>188</v>
      </c>
      <c r="B29" s="2" t="s">
        <v>294</v>
      </c>
      <c r="C29" s="2">
        <v>2.0293683E-2</v>
      </c>
      <c r="D29" s="2">
        <v>4.0438041000000001E-2</v>
      </c>
      <c r="E29" s="2">
        <v>9.6678025000000001E-2</v>
      </c>
      <c r="F29" s="2">
        <v>0.401277526</v>
      </c>
      <c r="G29" s="2">
        <v>0.79968429100000005</v>
      </c>
      <c r="H29" s="2">
        <v>1.594363148</v>
      </c>
      <c r="I29" s="2">
        <v>4.3729819680000004</v>
      </c>
      <c r="J29" s="2">
        <v>9.1630771400000004</v>
      </c>
      <c r="K29" s="2">
        <v>13.41404088</v>
      </c>
      <c r="L29" s="2">
        <v>21.391290309999999</v>
      </c>
      <c r="M29" s="2">
        <v>29.99074036</v>
      </c>
      <c r="N29" s="2">
        <v>38.532060860000001</v>
      </c>
      <c r="O29" s="2">
        <v>46.594201120000001</v>
      </c>
      <c r="P29" s="2">
        <v>48.435265889999997</v>
      </c>
      <c r="Q29" s="2">
        <v>62.393929630000002</v>
      </c>
      <c r="R29" s="2">
        <v>66.921066100000004</v>
      </c>
      <c r="S29" s="2">
        <v>68.685270320000001</v>
      </c>
      <c r="T29" s="2">
        <v>74.3</v>
      </c>
      <c r="U29" s="2">
        <v>75.400000000000006</v>
      </c>
      <c r="V29" s="2">
        <v>78</v>
      </c>
      <c r="W29" s="2">
        <v>78.209999999999994</v>
      </c>
      <c r="X29" s="2">
        <v>79.054113520000001</v>
      </c>
      <c r="Y29" s="2">
        <v>79.496399999999994</v>
      </c>
      <c r="Z29" s="2">
        <v>88.219428910000005</v>
      </c>
      <c r="AA29" s="2">
        <v>89.106833019999996</v>
      </c>
      <c r="AB29" s="2">
        <v>91.058028390000004</v>
      </c>
      <c r="AC29" s="2">
        <v>93.182721279999996</v>
      </c>
      <c r="AD29" s="2">
        <v>91.726547240000002</v>
      </c>
      <c r="AE29" s="2">
        <v>91.28</v>
      </c>
      <c r="AF29" s="2">
        <v>92.730397809999999</v>
      </c>
      <c r="AG29" s="2">
        <v>90.219458119999999</v>
      </c>
      <c r="AH29">
        <f t="shared" si="0"/>
        <v>51.768728631677419</v>
      </c>
    </row>
    <row r="30" spans="1:48" x14ac:dyDescent="0.3">
      <c r="A30" t="s">
        <v>193</v>
      </c>
      <c r="B30" s="2" t="s">
        <v>294</v>
      </c>
      <c r="C30" s="2">
        <v>0</v>
      </c>
      <c r="D30" s="2">
        <v>0.161504498</v>
      </c>
      <c r="E30" s="2">
        <v>0.47136815500000001</v>
      </c>
      <c r="F30" s="2">
        <v>0.76327813899999997</v>
      </c>
      <c r="G30" s="2">
        <v>1.185203797</v>
      </c>
      <c r="H30" s="2">
        <v>2.8734187219999998</v>
      </c>
      <c r="I30" s="2">
        <v>8.3499590300000008</v>
      </c>
      <c r="J30" s="2">
        <v>13.471620420000001</v>
      </c>
      <c r="K30" s="2">
        <v>19.590767159999999</v>
      </c>
      <c r="L30" s="2">
        <v>24.15543693</v>
      </c>
      <c r="M30" s="2">
        <v>36</v>
      </c>
      <c r="N30" s="2">
        <v>41.670425180000002</v>
      </c>
      <c r="O30" s="2">
        <v>47</v>
      </c>
      <c r="P30" s="2">
        <v>53.837943289999998</v>
      </c>
      <c r="Q30" s="2">
        <v>62</v>
      </c>
      <c r="R30" s="2">
        <v>61</v>
      </c>
      <c r="S30" s="2">
        <v>59</v>
      </c>
      <c r="T30" s="2">
        <v>69.900000000000006</v>
      </c>
      <c r="U30" s="2">
        <v>69</v>
      </c>
      <c r="V30" s="2">
        <v>69</v>
      </c>
      <c r="W30" s="2">
        <v>71</v>
      </c>
      <c r="X30" s="2">
        <v>71</v>
      </c>
      <c r="Y30" s="2">
        <v>72</v>
      </c>
      <c r="Z30" s="2">
        <v>80.902056849999994</v>
      </c>
      <c r="AA30" s="2">
        <v>82.1</v>
      </c>
      <c r="AB30" s="2">
        <v>83.2</v>
      </c>
      <c r="AC30" s="2">
        <v>84.452267890000002</v>
      </c>
      <c r="AD30" s="2">
        <v>84.452267890000002</v>
      </c>
      <c r="AE30" s="2">
        <v>88.165636030000002</v>
      </c>
      <c r="AF30" s="2">
        <v>88.949252689999994</v>
      </c>
      <c r="AG30" s="2">
        <v>92.004346530000007</v>
      </c>
      <c r="AH30">
        <f t="shared" si="0"/>
        <v>49.601830748419367</v>
      </c>
    </row>
    <row r="31" spans="1:48" x14ac:dyDescent="0.3">
      <c r="A31" t="s">
        <v>266</v>
      </c>
      <c r="B31" s="2" t="s">
        <v>294</v>
      </c>
      <c r="C31" s="2">
        <v>0.78472850199999999</v>
      </c>
      <c r="D31" s="2">
        <v>1.163193726</v>
      </c>
      <c r="E31" s="2">
        <v>1.724202539</v>
      </c>
      <c r="F31" s="2">
        <v>2.2716732940000002</v>
      </c>
      <c r="G31" s="2">
        <v>4.862780635</v>
      </c>
      <c r="H31" s="2">
        <v>9.2370882969999997</v>
      </c>
      <c r="I31" s="2">
        <v>16.419352960000001</v>
      </c>
      <c r="J31" s="2">
        <v>21.616400970000001</v>
      </c>
      <c r="K31" s="2">
        <v>30.093196590000002</v>
      </c>
      <c r="L31" s="2">
        <v>35.84872446</v>
      </c>
      <c r="M31" s="2">
        <v>43.07916264</v>
      </c>
      <c r="N31" s="2">
        <v>49.080831590000003</v>
      </c>
      <c r="O31" s="2">
        <v>58.785403879999997</v>
      </c>
      <c r="P31" s="2">
        <v>61.697117120000001</v>
      </c>
      <c r="Q31" s="2">
        <v>64.75825648</v>
      </c>
      <c r="R31" s="2">
        <v>67.968052920000005</v>
      </c>
      <c r="S31" s="2">
        <v>68.931193269999994</v>
      </c>
      <c r="T31" s="2">
        <v>75</v>
      </c>
      <c r="U31" s="2">
        <v>74</v>
      </c>
      <c r="V31" s="2">
        <v>71</v>
      </c>
      <c r="W31" s="2">
        <v>71.69</v>
      </c>
      <c r="X31" s="2">
        <v>69.729460759999995</v>
      </c>
      <c r="Y31" s="2">
        <v>74.7</v>
      </c>
      <c r="Z31" s="2">
        <v>71.400000000000006</v>
      </c>
      <c r="AA31" s="2">
        <v>73</v>
      </c>
      <c r="AB31" s="2">
        <v>74.554202450000005</v>
      </c>
      <c r="AC31" s="2">
        <v>85.544421290000003</v>
      </c>
      <c r="AD31" s="2">
        <v>87.274889169999994</v>
      </c>
      <c r="AE31" s="2">
        <v>88.498903170000006</v>
      </c>
      <c r="AF31" s="2">
        <v>89.43028486</v>
      </c>
      <c r="AG31" s="2">
        <v>90.9</v>
      </c>
      <c r="AH31">
        <f t="shared" si="0"/>
        <v>52.743339405580649</v>
      </c>
    </row>
    <row r="32" spans="1:48" x14ac:dyDescent="0.3">
      <c r="A32" t="s">
        <v>272</v>
      </c>
      <c r="B32" s="2" t="s">
        <v>294</v>
      </c>
      <c r="C32" s="2">
        <v>0</v>
      </c>
      <c r="D32" s="2">
        <v>0</v>
      </c>
      <c r="E32" s="2">
        <v>1.0478219999999999E-3</v>
      </c>
      <c r="F32" s="2">
        <v>2.5538478E-2</v>
      </c>
      <c r="G32" s="2">
        <v>9.9607417000000004E-2</v>
      </c>
      <c r="H32" s="2">
        <v>0.145673837</v>
      </c>
      <c r="I32" s="2">
        <v>0.85204446599999994</v>
      </c>
      <c r="J32" s="2">
        <v>2.3073932340000001</v>
      </c>
      <c r="K32" s="2">
        <v>6.7517704829999996</v>
      </c>
      <c r="L32" s="2">
        <v>12.305502199999999</v>
      </c>
      <c r="M32" s="2">
        <v>21.384731160000001</v>
      </c>
      <c r="N32" s="2">
        <v>26.6959725</v>
      </c>
      <c r="O32" s="2">
        <v>32.338204339999997</v>
      </c>
      <c r="P32" s="2">
        <v>34.971152340000003</v>
      </c>
      <c r="Q32" s="2">
        <v>42.252265629999997</v>
      </c>
      <c r="R32" s="2">
        <v>48.629170250000001</v>
      </c>
      <c r="S32" s="2">
        <v>51.637988989999997</v>
      </c>
      <c r="T32" s="2">
        <v>55.7</v>
      </c>
      <c r="U32" s="2">
        <v>55.8</v>
      </c>
      <c r="V32" s="2">
        <v>55.9</v>
      </c>
      <c r="W32" s="2">
        <v>56.3</v>
      </c>
      <c r="X32" s="2">
        <v>61</v>
      </c>
      <c r="Y32" s="2">
        <v>65.8</v>
      </c>
      <c r="Z32" s="2">
        <v>57.057512260000003</v>
      </c>
      <c r="AA32" s="2">
        <v>63.665425880000001</v>
      </c>
      <c r="AB32" s="2">
        <v>71.064067809999997</v>
      </c>
      <c r="AC32" s="2">
        <v>78.788309929999997</v>
      </c>
      <c r="AD32" s="2">
        <v>80.140479010000007</v>
      </c>
      <c r="AE32" s="2">
        <v>81.201048619999995</v>
      </c>
      <c r="AF32" s="2">
        <v>84.187145009999995</v>
      </c>
      <c r="AG32" s="2">
        <v>89.555011919999998</v>
      </c>
      <c r="AH32">
        <f t="shared" si="0"/>
        <v>39.888937535064514</v>
      </c>
    </row>
    <row r="33" spans="1:34" x14ac:dyDescent="0.3">
      <c r="A33" t="s">
        <v>267</v>
      </c>
      <c r="B33" s="2" t="s">
        <v>294</v>
      </c>
      <c r="C33" s="2">
        <v>0</v>
      </c>
      <c r="D33" s="2">
        <v>0</v>
      </c>
      <c r="E33" s="2">
        <v>0.153198791</v>
      </c>
      <c r="F33" s="2">
        <v>0.30215512100000003</v>
      </c>
      <c r="G33" s="2">
        <v>0.496486119</v>
      </c>
      <c r="H33" s="2">
        <v>1.590941911</v>
      </c>
      <c r="I33" s="2">
        <v>5.5516533060000004</v>
      </c>
      <c r="J33" s="2">
        <v>7.1427040850000001</v>
      </c>
      <c r="K33" s="2">
        <v>11.74555372</v>
      </c>
      <c r="L33" s="2">
        <v>17.387957799999999</v>
      </c>
      <c r="M33" s="2">
        <v>22.887327970000001</v>
      </c>
      <c r="N33" s="2">
        <v>36.163422509999997</v>
      </c>
      <c r="O33" s="2">
        <v>39.840000000000003</v>
      </c>
      <c r="P33" s="2">
        <v>54.55</v>
      </c>
      <c r="Q33" s="2">
        <v>65.88</v>
      </c>
      <c r="R33" s="2">
        <v>70</v>
      </c>
      <c r="S33" s="2">
        <v>72.510000000000005</v>
      </c>
      <c r="T33" s="2">
        <v>78.92</v>
      </c>
      <c r="U33" s="2">
        <v>82.23</v>
      </c>
      <c r="V33" s="2">
        <v>87.31</v>
      </c>
      <c r="W33" s="2">
        <v>90.62</v>
      </c>
      <c r="X33" s="2">
        <v>90.029858559999994</v>
      </c>
      <c r="Y33" s="2">
        <v>91.949923740000003</v>
      </c>
      <c r="Z33" s="2">
        <v>93.776499999999999</v>
      </c>
      <c r="AA33" s="2">
        <v>94.67</v>
      </c>
      <c r="AB33" s="2">
        <v>96.37671417</v>
      </c>
      <c r="AC33" s="2">
        <v>98.136698670000001</v>
      </c>
      <c r="AD33" s="2">
        <v>97.362960319999999</v>
      </c>
      <c r="AE33" s="2">
        <v>97.061298710000003</v>
      </c>
      <c r="AF33" s="2">
        <v>97.12063569</v>
      </c>
      <c r="AG33" s="2">
        <v>98.822423839999999</v>
      </c>
      <c r="AH33">
        <f t="shared" si="0"/>
        <v>54.857690807516128</v>
      </c>
    </row>
    <row r="34" spans="1:34" x14ac:dyDescent="0.3">
      <c r="A34" t="s">
        <v>268</v>
      </c>
      <c r="B34" s="2" t="s">
        <v>294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7.27482E-4</v>
      </c>
      <c r="I34" s="2">
        <v>8.8391149999999998E-3</v>
      </c>
      <c r="J34" s="2">
        <v>3.4406051E-2</v>
      </c>
      <c r="K34" s="2">
        <v>5.0261387999999997E-2</v>
      </c>
      <c r="L34" s="2">
        <v>0.114256028</v>
      </c>
      <c r="M34" s="2">
        <v>0.31805971399999999</v>
      </c>
      <c r="N34" s="2">
        <v>0.61978226599999997</v>
      </c>
      <c r="O34" s="2">
        <v>1.2077738849999999</v>
      </c>
      <c r="P34" s="2">
        <v>2.941902861</v>
      </c>
      <c r="Q34" s="2">
        <v>3.0235280420000001</v>
      </c>
      <c r="R34" s="2">
        <v>3.101897702</v>
      </c>
      <c r="S34" s="2">
        <v>3.6</v>
      </c>
      <c r="T34" s="2">
        <v>4.4000000000000004</v>
      </c>
      <c r="U34" s="2">
        <v>5.2</v>
      </c>
      <c r="V34" s="2">
        <v>6.1</v>
      </c>
      <c r="W34" s="2">
        <v>7.2</v>
      </c>
      <c r="X34" s="2">
        <v>8.8000000000000007</v>
      </c>
      <c r="Y34" s="2">
        <v>10.5</v>
      </c>
      <c r="Z34" s="2">
        <v>13</v>
      </c>
      <c r="AA34" s="2">
        <v>16.5</v>
      </c>
      <c r="AB34" s="2">
        <v>16.587854849999999</v>
      </c>
      <c r="AC34" s="2">
        <v>16.600000000000001</v>
      </c>
      <c r="AD34" s="2">
        <v>17.827100210000001</v>
      </c>
      <c r="AE34" s="2">
        <v>19.5</v>
      </c>
      <c r="AF34" s="2">
        <v>22.565119370000001</v>
      </c>
      <c r="AG34" s="2">
        <v>29.5</v>
      </c>
      <c r="AH34">
        <f t="shared" si="0"/>
        <v>6.751661579483871</v>
      </c>
    </row>
    <row r="35" spans="1:34" x14ac:dyDescent="0.3">
      <c r="A35" t="s">
        <v>269</v>
      </c>
      <c r="B35" s="2" t="s">
        <v>294</v>
      </c>
      <c r="C35" s="2">
        <v>1.7544562E-2</v>
      </c>
      <c r="D35" s="2">
        <v>3.5063256000000001E-2</v>
      </c>
      <c r="E35" s="2">
        <v>7.0053432999999998E-2</v>
      </c>
      <c r="F35" s="2">
        <v>0.122462053</v>
      </c>
      <c r="G35" s="2">
        <v>0.19230461900000001</v>
      </c>
      <c r="H35" s="2">
        <v>0.52441278700000005</v>
      </c>
      <c r="I35" s="2">
        <v>1.023289903</v>
      </c>
      <c r="J35" s="2">
        <v>2.276737834</v>
      </c>
      <c r="K35" s="2">
        <v>4.5585195650000001</v>
      </c>
      <c r="L35" s="2">
        <v>14.37841019</v>
      </c>
      <c r="M35" s="2">
        <v>23.110874240000001</v>
      </c>
      <c r="N35" s="2">
        <v>27.222116979999999</v>
      </c>
      <c r="O35" s="2">
        <v>28.04</v>
      </c>
      <c r="P35" s="2">
        <v>29.04</v>
      </c>
      <c r="Q35" s="2">
        <v>33.24</v>
      </c>
      <c r="R35" s="2">
        <v>35</v>
      </c>
      <c r="S35" s="2">
        <v>37.99</v>
      </c>
      <c r="T35" s="2">
        <v>40.79</v>
      </c>
      <c r="U35" s="2">
        <v>44.53</v>
      </c>
      <c r="V35" s="2">
        <v>48.83</v>
      </c>
      <c r="W35" s="2">
        <v>53.68</v>
      </c>
      <c r="X35" s="2">
        <v>54.389998300000002</v>
      </c>
      <c r="Y35" s="2">
        <v>55.829997990000003</v>
      </c>
      <c r="Z35" s="2">
        <v>58.459299999999999</v>
      </c>
      <c r="AA35" s="2">
        <v>55.638460219999999</v>
      </c>
      <c r="AB35" s="2">
        <v>58.141734960000001</v>
      </c>
      <c r="AC35" s="2">
        <v>61.324252770000001</v>
      </c>
      <c r="AD35" s="2">
        <v>63.077347000000003</v>
      </c>
      <c r="AE35" s="2">
        <v>74.387182920000001</v>
      </c>
      <c r="AF35" s="2">
        <v>76.099999999999994</v>
      </c>
      <c r="AG35" s="2">
        <v>70.483427849999998</v>
      </c>
      <c r="AH35">
        <f t="shared" si="0"/>
        <v>33.951725530064515</v>
      </c>
    </row>
    <row r="36" spans="1:34" x14ac:dyDescent="0.3">
      <c r="A36" t="s">
        <v>270</v>
      </c>
      <c r="B36" s="2" t="s">
        <v>294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/>
      <c r="J36" s="2">
        <v>6.7687440000000001E-3</v>
      </c>
      <c r="K36" s="2">
        <v>1.3216341E-2</v>
      </c>
      <c r="L36" s="2">
        <v>0.12906758099999999</v>
      </c>
      <c r="M36" s="2">
        <v>0.25212007800000003</v>
      </c>
      <c r="N36" s="2">
        <v>0.27705132199999999</v>
      </c>
      <c r="O36" s="2">
        <v>0.36087158400000002</v>
      </c>
      <c r="P36" s="2">
        <v>0.58762261100000002</v>
      </c>
      <c r="Q36" s="2">
        <v>0.97607541499999995</v>
      </c>
      <c r="R36" s="2">
        <v>1.4026542259999999</v>
      </c>
      <c r="S36" s="2">
        <v>2.0287447909999998</v>
      </c>
      <c r="T36" s="2">
        <v>2.93</v>
      </c>
      <c r="U36" s="2">
        <v>3.4</v>
      </c>
      <c r="V36" s="2">
        <v>3.84</v>
      </c>
      <c r="W36" s="2">
        <v>4.3</v>
      </c>
      <c r="X36" s="2">
        <v>5</v>
      </c>
      <c r="Y36" s="2">
        <v>7.5</v>
      </c>
      <c r="Z36" s="2">
        <v>10</v>
      </c>
      <c r="AA36" s="2">
        <v>16.214872230000001</v>
      </c>
      <c r="AB36" s="2">
        <v>18.3</v>
      </c>
      <c r="AC36" s="2">
        <v>20.6</v>
      </c>
      <c r="AD36" s="2">
        <v>23.20297197</v>
      </c>
      <c r="AE36" s="2">
        <v>29.7</v>
      </c>
      <c r="AF36" s="2">
        <v>33.5</v>
      </c>
      <c r="AG36" s="2">
        <v>37.799999999999997</v>
      </c>
      <c r="AH36">
        <f t="shared" si="0"/>
        <v>7.4107345630999983</v>
      </c>
    </row>
    <row r="37" spans="1:34" x14ac:dyDescent="0.3">
      <c r="A37" t="s">
        <v>271</v>
      </c>
      <c r="B37" s="2" t="s">
        <v>294</v>
      </c>
      <c r="C37" s="2">
        <v>0</v>
      </c>
      <c r="D37" s="2">
        <v>0</v>
      </c>
      <c r="E37" s="2">
        <v>0</v>
      </c>
      <c r="F37" s="2">
        <v>0</v>
      </c>
      <c r="G37" s="2">
        <v>2.7654480000000002E-3</v>
      </c>
      <c r="H37" s="2">
        <v>5.4844359999999997E-3</v>
      </c>
      <c r="I37" s="2">
        <v>5.4464499E-2</v>
      </c>
      <c r="J37" s="2">
        <v>0.16246454799999999</v>
      </c>
      <c r="K37" s="2">
        <v>0.29635110399999998</v>
      </c>
      <c r="L37" s="2">
        <v>0.34841442500000003</v>
      </c>
      <c r="M37" s="2">
        <v>0.64741001099999995</v>
      </c>
      <c r="N37" s="2">
        <v>0.79382186399999999</v>
      </c>
      <c r="O37" s="2">
        <v>1.050422706</v>
      </c>
      <c r="P37" s="2">
        <v>1.458580228</v>
      </c>
      <c r="Q37" s="2">
        <v>1.44615998</v>
      </c>
      <c r="R37" s="2">
        <v>1.792046794</v>
      </c>
      <c r="S37" s="2">
        <v>2.537566129</v>
      </c>
      <c r="T37" s="2">
        <v>3.88</v>
      </c>
      <c r="U37" s="2"/>
      <c r="V37" s="2"/>
      <c r="W37" s="2"/>
      <c r="X37" s="2"/>
      <c r="Y37" s="2"/>
      <c r="Z37" s="2"/>
      <c r="AA37" s="2">
        <v>10.5</v>
      </c>
      <c r="AB37" s="2">
        <v>12.1</v>
      </c>
      <c r="AC37" s="2">
        <v>15.1</v>
      </c>
      <c r="AD37" s="2">
        <v>21.3</v>
      </c>
      <c r="AE37" s="2">
        <v>26</v>
      </c>
      <c r="AF37" s="2">
        <v>29</v>
      </c>
      <c r="AG37" s="2">
        <v>35</v>
      </c>
      <c r="AH37">
        <f t="shared" si="0"/>
        <v>6.5390380868800007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A70-7F9F-496E-9C8B-35AFED16F547}">
  <dimension ref="A1:IT37"/>
  <sheetViews>
    <sheetView topLeftCell="BF1" zoomScaleNormal="100" workbookViewId="0">
      <selection activeCell="L46" sqref="L45:L46"/>
    </sheetView>
  </sheetViews>
  <sheetFormatPr defaultRowHeight="16.5" x14ac:dyDescent="0.3"/>
  <cols>
    <col min="1" max="1" width="17.75" customWidth="1"/>
    <col min="2" max="2" width="14.875" customWidth="1"/>
    <col min="65" max="65" width="10.5" bestFit="1" customWidth="1"/>
    <col min="66" max="66" width="12.75" bestFit="1" customWidth="1"/>
  </cols>
  <sheetData>
    <row r="1" spans="1:254" x14ac:dyDescent="0.3">
      <c r="A1" t="s">
        <v>281</v>
      </c>
      <c r="B1" s="2" t="s">
        <v>277</v>
      </c>
      <c r="C1" s="5" t="s">
        <v>286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210</v>
      </c>
      <c r="J1" s="5" t="s">
        <v>211</v>
      </c>
      <c r="K1" s="5" t="s">
        <v>212</v>
      </c>
      <c r="L1" s="5" t="s">
        <v>213</v>
      </c>
      <c r="M1" s="5" t="s">
        <v>214</v>
      </c>
      <c r="N1" s="5" t="s">
        <v>215</v>
      </c>
      <c r="O1" s="5" t="s">
        <v>216</v>
      </c>
      <c r="P1" s="5" t="s">
        <v>217</v>
      </c>
      <c r="Q1" s="5" t="s">
        <v>218</v>
      </c>
      <c r="R1" s="5" t="s">
        <v>219</v>
      </c>
      <c r="S1" s="5" t="s">
        <v>220</v>
      </c>
      <c r="T1" s="5" t="s">
        <v>221</v>
      </c>
      <c r="U1" s="5" t="s">
        <v>222</v>
      </c>
      <c r="V1" s="5" t="s">
        <v>223</v>
      </c>
      <c r="W1" s="5" t="s">
        <v>224</v>
      </c>
      <c r="X1" s="5" t="s">
        <v>225</v>
      </c>
      <c r="Y1" s="5" t="s">
        <v>226</v>
      </c>
      <c r="Z1" s="5" t="s">
        <v>227</v>
      </c>
      <c r="AA1" s="5" t="s">
        <v>228</v>
      </c>
      <c r="AB1" s="5" t="s">
        <v>229</v>
      </c>
      <c r="AC1" s="5" t="s">
        <v>230</v>
      </c>
      <c r="AD1" s="5" t="s">
        <v>231</v>
      </c>
      <c r="AE1" s="5" t="s">
        <v>232</v>
      </c>
      <c r="AF1" s="5" t="s">
        <v>233</v>
      </c>
      <c r="AG1" s="5" t="s">
        <v>234</v>
      </c>
      <c r="AH1" s="5" t="s">
        <v>235</v>
      </c>
      <c r="AI1" s="5" t="s">
        <v>236</v>
      </c>
      <c r="AJ1" s="5" t="s">
        <v>237</v>
      </c>
      <c r="AK1" s="5" t="s">
        <v>238</v>
      </c>
      <c r="AL1" s="5" t="s">
        <v>239</v>
      </c>
      <c r="AM1" s="5" t="s">
        <v>240</v>
      </c>
      <c r="AN1" s="5" t="s">
        <v>241</v>
      </c>
      <c r="AO1" s="5" t="s">
        <v>242</v>
      </c>
      <c r="AP1" s="5" t="s">
        <v>243</v>
      </c>
      <c r="AQ1" s="5" t="s">
        <v>244</v>
      </c>
      <c r="AR1" s="5" t="s">
        <v>245</v>
      </c>
      <c r="AS1" s="5" t="s">
        <v>246</v>
      </c>
      <c r="AT1" s="5" t="s">
        <v>247</v>
      </c>
      <c r="AU1" s="5" t="s">
        <v>248</v>
      </c>
      <c r="AV1" s="5" t="s">
        <v>249</v>
      </c>
      <c r="AW1" s="5" t="s">
        <v>250</v>
      </c>
      <c r="AX1" s="5" t="s">
        <v>251</v>
      </c>
      <c r="AY1" s="5" t="s">
        <v>252</v>
      </c>
      <c r="AZ1" s="5" t="s">
        <v>253</v>
      </c>
      <c r="BA1" s="5" t="s">
        <v>254</v>
      </c>
      <c r="BB1" s="5" t="s">
        <v>255</v>
      </c>
      <c r="BC1" s="5" t="s">
        <v>256</v>
      </c>
      <c r="BD1" s="5" t="s">
        <v>257</v>
      </c>
      <c r="BE1" s="5" t="s">
        <v>258</v>
      </c>
      <c r="BF1" s="5" t="s">
        <v>259</v>
      </c>
      <c r="BG1" s="5" t="s">
        <v>260</v>
      </c>
      <c r="BH1" s="5" t="s">
        <v>261</v>
      </c>
      <c r="BI1" s="5" t="s">
        <v>262</v>
      </c>
      <c r="BJ1" s="5" t="s">
        <v>263</v>
      </c>
      <c r="BK1" s="5" t="s">
        <v>264</v>
      </c>
      <c r="BL1" s="5" t="s">
        <v>265</v>
      </c>
      <c r="BM1" s="5" t="s">
        <v>291</v>
      </c>
      <c r="BN1" s="5" t="s">
        <v>291</v>
      </c>
    </row>
    <row r="2" spans="1:254" x14ac:dyDescent="0.3">
      <c r="A2" t="s">
        <v>158</v>
      </c>
      <c r="B2" s="2" t="s">
        <v>295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>
        <v>40.799999999999997</v>
      </c>
      <c r="X2" s="5"/>
      <c r="Y2" s="5"/>
      <c r="Z2" s="5"/>
      <c r="AA2" s="5"/>
      <c r="AB2" s="5"/>
      <c r="AC2" s="5">
        <v>42.8</v>
      </c>
      <c r="AD2" s="5">
        <v>45.3</v>
      </c>
      <c r="AE2" s="5"/>
      <c r="AF2" s="5"/>
      <c r="AG2" s="5"/>
      <c r="AH2" s="5">
        <v>46.8</v>
      </c>
      <c r="AI2" s="5">
        <v>45.5</v>
      </c>
      <c r="AJ2" s="5">
        <v>44.9</v>
      </c>
      <c r="AK2" s="5">
        <v>45.9</v>
      </c>
      <c r="AL2" s="5">
        <v>48.9</v>
      </c>
      <c r="AM2" s="5">
        <v>49.5</v>
      </c>
      <c r="AN2" s="5">
        <v>49.1</v>
      </c>
      <c r="AO2" s="5">
        <v>50.7</v>
      </c>
      <c r="AP2" s="5">
        <v>49.8</v>
      </c>
      <c r="AQ2" s="5">
        <v>51.1</v>
      </c>
      <c r="AR2" s="5">
        <v>53.3</v>
      </c>
      <c r="AS2" s="5">
        <v>53.8</v>
      </c>
      <c r="AT2" s="5">
        <v>50.9</v>
      </c>
      <c r="AU2" s="5">
        <v>48.4</v>
      </c>
      <c r="AV2" s="5">
        <v>47.7</v>
      </c>
      <c r="AW2" s="5">
        <v>46.3</v>
      </c>
      <c r="AX2" s="5">
        <v>46.2</v>
      </c>
      <c r="AY2" s="5">
        <v>44.9</v>
      </c>
      <c r="AZ2" s="5">
        <v>43.7</v>
      </c>
      <c r="BA2" s="5">
        <v>43.6</v>
      </c>
      <c r="BB2" s="5">
        <v>42.6</v>
      </c>
      <c r="BC2" s="5">
        <v>41.3</v>
      </c>
      <c r="BD2" s="5">
        <v>40.9</v>
      </c>
      <c r="BE2" s="5">
        <v>41.6</v>
      </c>
      <c r="BF2" s="5"/>
      <c r="BG2" s="5">
        <v>42</v>
      </c>
      <c r="BH2" s="5">
        <v>41.1</v>
      </c>
      <c r="BI2" s="5">
        <v>41.3</v>
      </c>
      <c r="BJ2" s="5">
        <v>42.9</v>
      </c>
      <c r="BK2" s="5">
        <v>42.3</v>
      </c>
      <c r="BM2">
        <f>AVERAGE(C2:BL2)</f>
        <v>45.809374999999982</v>
      </c>
      <c r="BN2">
        <f>AVERAGE(BM2:BM24)</f>
        <v>43.006998449416926</v>
      </c>
    </row>
    <row r="3" spans="1:254" x14ac:dyDescent="0.3">
      <c r="A3" t="s">
        <v>177</v>
      </c>
      <c r="B3" s="2" t="s">
        <v>295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>
        <v>33.299999999999997</v>
      </c>
      <c r="AJ3" s="5"/>
      <c r="AK3" s="5"/>
      <c r="AL3" s="5"/>
      <c r="AM3" s="5"/>
      <c r="AN3" s="5"/>
      <c r="AO3" s="5">
        <v>42.3</v>
      </c>
      <c r="AP3" s="5"/>
      <c r="AQ3" s="5"/>
      <c r="AR3" s="5"/>
      <c r="AS3" s="5"/>
      <c r="AT3" s="5"/>
      <c r="AU3" s="5"/>
      <c r="AV3" s="5"/>
      <c r="AW3" s="5">
        <v>33.4</v>
      </c>
      <c r="AX3" s="5"/>
      <c r="AY3" s="5"/>
      <c r="AZ3" s="5"/>
      <c r="BA3" s="5"/>
      <c r="BB3" s="5"/>
      <c r="BC3" s="5"/>
      <c r="BD3" s="5">
        <v>38.6</v>
      </c>
      <c r="BE3" s="5"/>
      <c r="BF3" s="5"/>
      <c r="BG3" s="5"/>
      <c r="BH3" s="5"/>
      <c r="BI3" s="5"/>
      <c r="BJ3" s="5"/>
      <c r="BK3" s="5"/>
      <c r="BL3" s="5"/>
      <c r="BM3">
        <f t="shared" ref="BM3:BM37" si="0">AVERAGE(C3:BL3)</f>
        <v>36.9</v>
      </c>
      <c r="BN3" s="5">
        <f>AVERAGE(BM27:BM37)</f>
        <v>38.412876683501693</v>
      </c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</row>
    <row r="4" spans="1:254" x14ac:dyDescent="0.3">
      <c r="A4" t="s">
        <v>162</v>
      </c>
      <c r="B4" s="2" t="s">
        <v>295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>
        <v>33.299999999999997</v>
      </c>
      <c r="AJ4" s="5"/>
      <c r="AK4" s="5"/>
      <c r="AL4" s="5"/>
      <c r="AM4" s="5"/>
      <c r="AN4" s="5"/>
      <c r="AO4" s="5">
        <v>42.3</v>
      </c>
      <c r="AP4" s="5"/>
      <c r="AQ4" s="5"/>
      <c r="AR4" s="5"/>
      <c r="AS4" s="5"/>
      <c r="AT4" s="5"/>
      <c r="AU4" s="5"/>
      <c r="AV4" s="5"/>
      <c r="AW4" s="5">
        <v>33.4</v>
      </c>
      <c r="AX4" s="5"/>
      <c r="AY4" s="5"/>
      <c r="AZ4" s="5"/>
      <c r="BA4" s="5"/>
      <c r="BB4" s="5"/>
      <c r="BC4" s="5"/>
      <c r="BD4" s="5">
        <v>38.6</v>
      </c>
      <c r="BE4" s="5"/>
      <c r="BF4" s="5"/>
      <c r="BG4" s="5"/>
      <c r="BH4" s="5"/>
      <c r="BI4" s="5"/>
      <c r="BJ4" s="5"/>
      <c r="BK4" s="5"/>
      <c r="BL4" s="5"/>
      <c r="BM4">
        <f t="shared" si="0"/>
        <v>36.9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</row>
    <row r="5" spans="1:254" x14ac:dyDescent="0.3">
      <c r="A5" t="s">
        <v>155</v>
      </c>
      <c r="B5" s="2" t="s">
        <v>295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>
        <v>39.799999999999997</v>
      </c>
      <c r="AU5" s="5"/>
      <c r="AV5" s="5"/>
      <c r="AW5" s="5"/>
      <c r="AX5" s="5"/>
      <c r="AY5" s="5"/>
      <c r="AZ5" s="5"/>
      <c r="BA5" s="5"/>
      <c r="BB5" s="5">
        <v>43.3</v>
      </c>
      <c r="BC5" s="5"/>
      <c r="BD5" s="5"/>
      <c r="BE5" s="5"/>
      <c r="BF5" s="5"/>
      <c r="BG5" s="5"/>
      <c r="BH5" s="5"/>
      <c r="BI5" s="5">
        <v>37.5</v>
      </c>
      <c r="BJ5" s="5"/>
      <c r="BK5" s="5"/>
      <c r="BL5" s="5"/>
      <c r="BM5">
        <f t="shared" si="0"/>
        <v>40.199999999999996</v>
      </c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</row>
    <row r="6" spans="1:254" x14ac:dyDescent="0.3">
      <c r="A6" t="s">
        <v>77</v>
      </c>
      <c r="B6" s="2" t="s">
        <v>295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>
        <v>42.2</v>
      </c>
      <c r="AV6" s="5"/>
      <c r="AW6" s="5"/>
      <c r="AX6" s="5"/>
      <c r="AY6" s="5"/>
      <c r="AZ6" s="5"/>
      <c r="BA6" s="5"/>
      <c r="BB6" s="5"/>
      <c r="BC6" s="5">
        <v>42.1</v>
      </c>
      <c r="BD6" s="5"/>
      <c r="BE6" s="5"/>
      <c r="BF6" s="5"/>
      <c r="BG6" s="5"/>
      <c r="BH6" s="5"/>
      <c r="BI6" s="5"/>
      <c r="BJ6" s="5"/>
      <c r="BK6" s="5"/>
      <c r="BL6" s="5"/>
      <c r="BM6">
        <f t="shared" si="0"/>
        <v>42.150000000000006</v>
      </c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</row>
    <row r="7" spans="1:254" x14ac:dyDescent="0.3">
      <c r="A7" t="s">
        <v>106</v>
      </c>
      <c r="B7" s="2" t="s">
        <v>295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32</v>
      </c>
      <c r="AH7" s="5"/>
      <c r="AI7" s="5"/>
      <c r="AJ7" s="5"/>
      <c r="AK7" s="5"/>
      <c r="AL7" s="5">
        <v>30.1</v>
      </c>
      <c r="AM7" s="5"/>
      <c r="AN7" s="5"/>
      <c r="AO7" s="5"/>
      <c r="AP7" s="5">
        <v>32.799999999999997</v>
      </c>
      <c r="AQ7" s="5"/>
      <c r="AR7" s="5"/>
      <c r="AS7" s="5"/>
      <c r="AT7" s="5"/>
      <c r="AU7" s="5">
        <v>31.8</v>
      </c>
      <c r="AV7" s="5"/>
      <c r="AW7" s="5"/>
      <c r="AX7" s="5"/>
      <c r="AY7" s="5">
        <v>31.1</v>
      </c>
      <c r="AZ7" s="5"/>
      <c r="BA7" s="5">
        <v>30.2</v>
      </c>
      <c r="BB7" s="5"/>
      <c r="BC7" s="5">
        <v>28.3</v>
      </c>
      <c r="BD7" s="5"/>
      <c r="BE7" s="5"/>
      <c r="BF7" s="5">
        <v>31.8</v>
      </c>
      <c r="BG7" s="5"/>
      <c r="BH7" s="5">
        <v>31.5</v>
      </c>
      <c r="BI7" s="5"/>
      <c r="BJ7" s="5"/>
      <c r="BK7" s="5"/>
      <c r="BL7" s="5"/>
      <c r="BM7">
        <f t="shared" si="0"/>
        <v>31.06666666666667</v>
      </c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</row>
    <row r="8" spans="1:254" x14ac:dyDescent="0.3">
      <c r="A8" t="s">
        <v>173</v>
      </c>
      <c r="B8" s="2" t="s">
        <v>295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>
        <v>35.299999999999997</v>
      </c>
      <c r="AE8" s="5">
        <v>36</v>
      </c>
      <c r="AF8" s="5"/>
      <c r="AG8" s="5"/>
      <c r="AH8" s="5">
        <v>38.4</v>
      </c>
      <c r="AI8" s="5"/>
      <c r="AJ8" s="5"/>
      <c r="AK8" s="5"/>
      <c r="AL8" s="5"/>
      <c r="AM8" s="5"/>
      <c r="AN8" s="5"/>
      <c r="AO8" s="5">
        <v>40.1</v>
      </c>
      <c r="AP8" s="5"/>
      <c r="AQ8" s="5"/>
      <c r="AR8" s="5"/>
      <c r="AS8" s="5"/>
      <c r="AT8" s="5"/>
      <c r="AU8" s="5"/>
      <c r="AV8" s="5">
        <v>42.8</v>
      </c>
      <c r="AW8" s="5"/>
      <c r="AX8" s="5"/>
      <c r="AY8" s="5"/>
      <c r="AZ8" s="5"/>
      <c r="BA8" s="5"/>
      <c r="BB8" s="5"/>
      <c r="BC8" s="5">
        <v>42.4</v>
      </c>
      <c r="BD8" s="5"/>
      <c r="BE8" s="5"/>
      <c r="BF8" s="5"/>
      <c r="BG8" s="5">
        <v>43.5</v>
      </c>
      <c r="BH8" s="5"/>
      <c r="BI8" s="5"/>
      <c r="BJ8" s="5"/>
      <c r="BK8" s="5"/>
      <c r="BL8" s="5"/>
      <c r="BM8">
        <f t="shared" si="0"/>
        <v>39.785714285714285</v>
      </c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</row>
    <row r="9" spans="1:254" x14ac:dyDescent="0.3">
      <c r="A9" t="s">
        <v>159</v>
      </c>
      <c r="B9" s="2" t="s">
        <v>295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>
        <v>41.1</v>
      </c>
      <c r="BD9" s="5"/>
      <c r="BE9" s="5"/>
      <c r="BF9" s="5"/>
      <c r="BG9" s="5"/>
      <c r="BH9" s="5"/>
      <c r="BI9" s="5"/>
      <c r="BJ9" s="5"/>
      <c r="BK9" s="5"/>
      <c r="BL9" s="5"/>
      <c r="BM9">
        <f t="shared" si="0"/>
        <v>41.1</v>
      </c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</row>
    <row r="10" spans="1:254" x14ac:dyDescent="0.3">
      <c r="A10" t="s">
        <v>17</v>
      </c>
      <c r="B10" s="2" t="s">
        <v>295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>
        <v>59.5</v>
      </c>
      <c r="AG10" s="5">
        <v>57.4</v>
      </c>
      <c r="AH10" s="5">
        <v>51.9</v>
      </c>
      <c r="AI10" s="5">
        <v>51.8</v>
      </c>
      <c r="AJ10" s="5">
        <v>53.5</v>
      </c>
      <c r="AK10" s="5">
        <v>55</v>
      </c>
      <c r="AL10" s="5">
        <v>55.5</v>
      </c>
      <c r="AM10" s="5">
        <v>55.7</v>
      </c>
      <c r="AN10" s="5">
        <v>52.7</v>
      </c>
      <c r="AO10" s="5">
        <v>57.4</v>
      </c>
      <c r="AP10" s="5">
        <v>55.4</v>
      </c>
      <c r="AQ10" s="5"/>
      <c r="AR10" s="5">
        <v>55.4</v>
      </c>
      <c r="AS10" s="5">
        <v>55.7</v>
      </c>
      <c r="AT10" s="5">
        <v>58.1</v>
      </c>
      <c r="AU10" s="5">
        <v>58.1</v>
      </c>
      <c r="AV10" s="5">
        <v>59.5</v>
      </c>
      <c r="AW10" s="5">
        <v>57.5</v>
      </c>
      <c r="AX10" s="5">
        <v>55.8</v>
      </c>
      <c r="AY10" s="5">
        <v>55.5</v>
      </c>
      <c r="AZ10" s="5">
        <v>51.3</v>
      </c>
      <c r="BA10" s="5">
        <v>53.1</v>
      </c>
      <c r="BB10" s="5">
        <v>52.6</v>
      </c>
      <c r="BC10" s="5">
        <v>53.4</v>
      </c>
      <c r="BD10" s="5">
        <v>50</v>
      </c>
      <c r="BE10" s="5">
        <v>49.9</v>
      </c>
      <c r="BF10" s="5">
        <v>49.2</v>
      </c>
      <c r="BG10" s="5">
        <v>49.8</v>
      </c>
      <c r="BH10" s="5">
        <v>49.4</v>
      </c>
      <c r="BI10" s="5">
        <v>48.9</v>
      </c>
      <c r="BJ10" s="5">
        <v>48.2</v>
      </c>
      <c r="BK10" s="5"/>
      <c r="BL10" s="5"/>
      <c r="BM10">
        <f t="shared" si="0"/>
        <v>53.906666666666673</v>
      </c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</row>
    <row r="11" spans="1:254" x14ac:dyDescent="0.3">
      <c r="A11" t="s">
        <v>165</v>
      </c>
      <c r="B11" s="2" t="s">
        <v>295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>
        <v>56</v>
      </c>
      <c r="AD11" s="5"/>
      <c r="AE11" s="5"/>
      <c r="AF11" s="5"/>
      <c r="AG11" s="5"/>
      <c r="AH11" s="5"/>
      <c r="AI11" s="5"/>
      <c r="AJ11" s="5"/>
      <c r="AK11" s="5">
        <v>63.2</v>
      </c>
      <c r="AL11" s="5"/>
      <c r="AM11" s="5"/>
      <c r="AN11" s="5"/>
      <c r="AO11" s="5"/>
      <c r="AP11" s="5"/>
      <c r="AQ11" s="5"/>
      <c r="AR11" s="5"/>
      <c r="AS11" s="5">
        <v>51.6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44.9</v>
      </c>
      <c r="BI11" s="5"/>
      <c r="BJ11" s="5"/>
      <c r="BK11" s="5"/>
      <c r="BL11" s="5"/>
      <c r="BM11">
        <f t="shared" si="0"/>
        <v>53.925000000000004</v>
      </c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</row>
    <row r="12" spans="1:254" x14ac:dyDescent="0.3">
      <c r="A12" t="s">
        <v>94</v>
      </c>
      <c r="B12" s="2" t="s">
        <v>295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v>46.8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45.3</v>
      </c>
      <c r="AK12" s="5"/>
      <c r="AL12" s="5"/>
      <c r="AM12" s="5"/>
      <c r="AN12" s="5">
        <v>39.5</v>
      </c>
      <c r="AO12" s="5"/>
      <c r="AP12" s="5">
        <v>38.6</v>
      </c>
      <c r="AQ12" s="5"/>
      <c r="AR12" s="5">
        <v>47.4</v>
      </c>
      <c r="AS12" s="5"/>
      <c r="AT12" s="5"/>
      <c r="AU12" s="5"/>
      <c r="AV12" s="5">
        <v>39.9</v>
      </c>
      <c r="AW12" s="5"/>
      <c r="AX12" s="5"/>
      <c r="AY12" s="5"/>
      <c r="AZ12" s="5"/>
      <c r="BA12" s="5">
        <v>42.4</v>
      </c>
      <c r="BB12" s="5"/>
      <c r="BC12" s="5">
        <v>42.6</v>
      </c>
      <c r="BD12" s="5"/>
      <c r="BE12" s="5"/>
      <c r="BF12" s="5"/>
      <c r="BG12" s="5"/>
      <c r="BH12" s="5"/>
      <c r="BI12" s="5"/>
      <c r="BJ12" s="5"/>
      <c r="BK12" s="5"/>
      <c r="BL12" s="5"/>
      <c r="BM12">
        <f t="shared" si="0"/>
        <v>42.8125</v>
      </c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</row>
    <row r="13" spans="1:254" x14ac:dyDescent="0.3">
      <c r="A13" t="s">
        <v>164</v>
      </c>
      <c r="B13" s="2" t="s">
        <v>295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>
        <v>43.9</v>
      </c>
      <c r="AE13" s="5"/>
      <c r="AF13" s="5"/>
      <c r="AG13" s="5"/>
      <c r="AH13" s="5"/>
      <c r="AI13" s="5"/>
      <c r="AJ13" s="5">
        <v>50.1</v>
      </c>
      <c r="AK13" s="5"/>
      <c r="AL13" s="5">
        <v>37.700000000000003</v>
      </c>
      <c r="AM13" s="5"/>
      <c r="AN13" s="5"/>
      <c r="AO13" s="5"/>
      <c r="AP13" s="5"/>
      <c r="AQ13" s="5">
        <v>39</v>
      </c>
      <c r="AR13" s="5"/>
      <c r="AS13" s="5"/>
      <c r="AT13" s="5"/>
      <c r="AU13" s="5">
        <v>40.200000000000003</v>
      </c>
      <c r="AV13" s="5"/>
      <c r="AW13" s="5"/>
      <c r="AX13" s="5"/>
      <c r="AY13" s="5">
        <v>35.700000000000003</v>
      </c>
      <c r="AZ13" s="5"/>
      <c r="BA13" s="5"/>
      <c r="BB13" s="5"/>
      <c r="BC13" s="5"/>
      <c r="BD13" s="5"/>
      <c r="BE13" s="5">
        <v>32.6</v>
      </c>
      <c r="BF13" s="5"/>
      <c r="BG13" s="5"/>
      <c r="BH13" s="5"/>
      <c r="BI13" s="5"/>
      <c r="BJ13" s="5"/>
      <c r="BK13" s="5"/>
      <c r="BL13" s="5"/>
      <c r="BM13">
        <f t="shared" si="0"/>
        <v>39.885714285714286</v>
      </c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</row>
    <row r="14" spans="1:254" x14ac:dyDescent="0.3">
      <c r="A14" t="s">
        <v>72</v>
      </c>
      <c r="B14" s="2" t="s">
        <v>295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>
        <v>36.1</v>
      </c>
      <c r="AJ14" s="5"/>
      <c r="AK14" s="5">
        <v>41.5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>
        <v>44.4</v>
      </c>
      <c r="AW14" s="5"/>
      <c r="AX14" s="5">
        <v>37.299999999999997</v>
      </c>
      <c r="AY14" s="5"/>
      <c r="AZ14" s="5"/>
      <c r="BA14" s="5"/>
      <c r="BB14" s="5">
        <v>31.5</v>
      </c>
      <c r="BC14" s="5"/>
      <c r="BD14" s="5"/>
      <c r="BE14" s="5">
        <v>34.299999999999997</v>
      </c>
      <c r="BF14" s="5"/>
      <c r="BG14" s="5"/>
      <c r="BH14" s="5"/>
      <c r="BI14" s="5">
        <v>37.299999999999997</v>
      </c>
      <c r="BJ14" s="5"/>
      <c r="BK14" s="5"/>
      <c r="BL14" s="5"/>
      <c r="BM14">
        <f t="shared" si="0"/>
        <v>37.485714285714288</v>
      </c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</row>
    <row r="15" spans="1:254" x14ac:dyDescent="0.3">
      <c r="A15" t="s">
        <v>21</v>
      </c>
      <c r="B15" s="2" t="s">
        <v>295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>
        <v>48.7</v>
      </c>
      <c r="W15" s="5"/>
      <c r="X15" s="5"/>
      <c r="Y15" s="5"/>
      <c r="Z15" s="5"/>
      <c r="AA15" s="5"/>
      <c r="AB15" s="5"/>
      <c r="AC15" s="5"/>
      <c r="AD15" s="5"/>
      <c r="AE15" s="5"/>
      <c r="AF15" s="5">
        <v>58.9</v>
      </c>
      <c r="AG15" s="5"/>
      <c r="AH15" s="5">
        <v>58.2</v>
      </c>
      <c r="AI15" s="5"/>
      <c r="AJ15" s="5"/>
      <c r="AK15" s="5"/>
      <c r="AL15" s="5">
        <v>57.8</v>
      </c>
      <c r="AM15" s="5"/>
      <c r="AN15" s="5">
        <v>58.2</v>
      </c>
      <c r="AO15" s="5">
        <v>57.5</v>
      </c>
      <c r="AP15" s="5">
        <v>56.5</v>
      </c>
      <c r="AQ15" s="5">
        <v>56.6</v>
      </c>
      <c r="AR15" s="5">
        <v>56.7</v>
      </c>
      <c r="AS15" s="5">
        <v>56.1</v>
      </c>
      <c r="AT15" s="5">
        <v>55.7</v>
      </c>
      <c r="AU15" s="5">
        <v>54.8</v>
      </c>
      <c r="AV15" s="5">
        <v>53.8</v>
      </c>
      <c r="AW15" s="5">
        <v>54.6</v>
      </c>
      <c r="AX15" s="5">
        <v>52.7</v>
      </c>
      <c r="AY15" s="5">
        <v>52.7</v>
      </c>
      <c r="AZ15" s="5">
        <v>51.8</v>
      </c>
      <c r="BA15" s="5">
        <v>51.6</v>
      </c>
      <c r="BB15" s="5">
        <v>51.3</v>
      </c>
      <c r="BC15" s="5">
        <v>51.7</v>
      </c>
      <c r="BD15" s="5">
        <v>51.5</v>
      </c>
      <c r="BE15" s="5">
        <v>50.5</v>
      </c>
      <c r="BF15" s="5">
        <v>50.8</v>
      </c>
      <c r="BG15" s="5">
        <v>50.4</v>
      </c>
      <c r="BH15" s="5">
        <v>49.9</v>
      </c>
      <c r="BI15" s="5">
        <v>49.2</v>
      </c>
      <c r="BJ15" s="5">
        <v>49.8</v>
      </c>
      <c r="BK15" s="5"/>
      <c r="BL15" s="5"/>
      <c r="BM15">
        <f t="shared" si="0"/>
        <v>53.62962962962964</v>
      </c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</row>
    <row r="16" spans="1:254" x14ac:dyDescent="0.3">
      <c r="A16" t="s">
        <v>163</v>
      </c>
      <c r="B16" s="2" t="s">
        <v>295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>
        <v>40.799999999999997</v>
      </c>
      <c r="AH16" s="5"/>
      <c r="AI16" s="5"/>
      <c r="AJ16" s="5"/>
      <c r="AK16" s="5"/>
      <c r="AL16" s="5">
        <v>58.2</v>
      </c>
      <c r="AM16" s="5"/>
      <c r="AN16" s="5">
        <v>54.9</v>
      </c>
      <c r="AO16" s="5"/>
      <c r="AP16" s="5">
        <v>54.6</v>
      </c>
      <c r="AQ16" s="5"/>
      <c r="AR16" s="5">
        <v>54.6</v>
      </c>
      <c r="AS16" s="5">
        <v>57.3</v>
      </c>
      <c r="AT16" s="5">
        <v>54.9</v>
      </c>
      <c r="AU16" s="5">
        <v>52.3</v>
      </c>
      <c r="AV16" s="5">
        <v>51.4</v>
      </c>
      <c r="AW16" s="5">
        <v>53</v>
      </c>
      <c r="AX16" s="5">
        <v>53</v>
      </c>
      <c r="AY16" s="5">
        <v>50.7</v>
      </c>
      <c r="AZ16" s="5">
        <v>49.1</v>
      </c>
      <c r="BA16" s="5">
        <v>51</v>
      </c>
      <c r="BB16" s="5">
        <v>52.3</v>
      </c>
      <c r="BC16" s="5">
        <v>47.6</v>
      </c>
      <c r="BD16" s="5">
        <v>47.9</v>
      </c>
      <c r="BE16" s="5">
        <v>50.7</v>
      </c>
      <c r="BF16" s="5">
        <v>47.6</v>
      </c>
      <c r="BG16" s="5">
        <v>47.9</v>
      </c>
      <c r="BH16" s="5">
        <v>48.5</v>
      </c>
      <c r="BI16" s="5">
        <v>46</v>
      </c>
      <c r="BJ16" s="5">
        <v>45.7</v>
      </c>
      <c r="BK16" s="5">
        <v>43.5</v>
      </c>
      <c r="BL16" s="5"/>
      <c r="BM16">
        <f t="shared" si="0"/>
        <v>50.562500000000007</v>
      </c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</row>
    <row r="17" spans="1:254" x14ac:dyDescent="0.3">
      <c r="A17" t="s">
        <v>27</v>
      </c>
      <c r="B17" s="2" t="s">
        <v>295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>
        <v>53.3</v>
      </c>
      <c r="AO17" s="5">
        <v>55.1</v>
      </c>
      <c r="AP17" s="5">
        <v>54.8</v>
      </c>
      <c r="AQ17" s="5">
        <v>49.1</v>
      </c>
      <c r="AR17" s="5">
        <v>51.3</v>
      </c>
      <c r="AS17" s="5">
        <v>53.6</v>
      </c>
      <c r="AT17" s="5">
        <v>53.1</v>
      </c>
      <c r="AU17" s="5">
        <v>49.9</v>
      </c>
      <c r="AV17" s="5">
        <v>50.5</v>
      </c>
      <c r="AW17" s="5">
        <v>50.3</v>
      </c>
      <c r="AX17" s="5">
        <v>50</v>
      </c>
      <c r="AY17" s="5">
        <v>47.5</v>
      </c>
      <c r="AZ17" s="5">
        <v>47</v>
      </c>
      <c r="BA17" s="5">
        <v>45.5</v>
      </c>
      <c r="BB17" s="5">
        <v>44.7</v>
      </c>
      <c r="BC17" s="5">
        <v>44.4</v>
      </c>
      <c r="BD17" s="5">
        <v>43.9</v>
      </c>
      <c r="BE17" s="5">
        <v>43.1</v>
      </c>
      <c r="BF17" s="5">
        <v>43.4</v>
      </c>
      <c r="BG17" s="5">
        <v>43.6</v>
      </c>
      <c r="BH17" s="5">
        <v>43.3</v>
      </c>
      <c r="BI17" s="5">
        <v>42.4</v>
      </c>
      <c r="BJ17" s="5">
        <v>41.6</v>
      </c>
      <c r="BK17" s="5">
        <v>43.8</v>
      </c>
      <c r="BL17" s="5"/>
      <c r="BM17">
        <f t="shared" si="0"/>
        <v>47.716666666666661</v>
      </c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</row>
    <row r="18" spans="1:254" x14ac:dyDescent="0.3">
      <c r="A18" t="s">
        <v>135</v>
      </c>
      <c r="B18" s="2" t="s">
        <v>295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>
        <v>47.7</v>
      </c>
      <c r="AR18" s="5"/>
      <c r="AS18" s="5"/>
      <c r="AT18" s="5">
        <v>46.6</v>
      </c>
      <c r="AU18" s="5"/>
      <c r="AV18" s="5"/>
      <c r="AW18" s="5">
        <v>47.2</v>
      </c>
      <c r="AX18" s="5"/>
      <c r="AY18" s="5"/>
      <c r="AZ18" s="5">
        <v>46.3</v>
      </c>
      <c r="BA18" s="5"/>
      <c r="BB18" s="5"/>
      <c r="BC18" s="5">
        <v>46.5</v>
      </c>
      <c r="BD18" s="5"/>
      <c r="BE18" s="5"/>
      <c r="BF18" s="5">
        <v>44.6</v>
      </c>
      <c r="BG18" s="5"/>
      <c r="BH18" s="5"/>
      <c r="BI18" s="5">
        <v>42.3</v>
      </c>
      <c r="BJ18" s="5"/>
      <c r="BK18" s="5"/>
      <c r="BL18" s="5"/>
      <c r="BM18">
        <f t="shared" si="0"/>
        <v>45.885714285714293</v>
      </c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</row>
    <row r="19" spans="1:254" x14ac:dyDescent="0.3">
      <c r="A19" t="s">
        <v>156</v>
      </c>
      <c r="B19" s="2" t="s">
        <v>295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>
        <v>40.200000000000003</v>
      </c>
      <c r="AU19" s="5"/>
      <c r="AV19" s="5"/>
      <c r="AW19" s="5"/>
      <c r="AX19" s="5"/>
      <c r="AY19" s="5"/>
      <c r="AZ19" s="5"/>
      <c r="BA19" s="5"/>
      <c r="BB19" s="5">
        <v>34</v>
      </c>
      <c r="BC19" s="5"/>
      <c r="BD19" s="5"/>
      <c r="BE19" s="5"/>
      <c r="BF19" s="5"/>
      <c r="BG19" s="5"/>
      <c r="BH19" s="5"/>
      <c r="BI19" s="5">
        <v>35.700000000000003</v>
      </c>
      <c r="BJ19" s="5"/>
      <c r="BK19" s="5"/>
      <c r="BL19" s="5"/>
      <c r="BM19">
        <f t="shared" si="0"/>
        <v>36.633333333333333</v>
      </c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</row>
    <row r="20" spans="1:254" x14ac:dyDescent="0.3">
      <c r="A20" t="s">
        <v>167</v>
      </c>
      <c r="B20" s="2" t="s">
        <v>295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>
        <v>35.4</v>
      </c>
      <c r="BA20" s="5"/>
      <c r="BB20" s="5"/>
      <c r="BC20" s="5"/>
      <c r="BD20" s="5"/>
      <c r="BE20" s="5">
        <v>34.200000000000003</v>
      </c>
      <c r="BF20" s="5"/>
      <c r="BG20" s="5"/>
      <c r="BH20" s="5"/>
      <c r="BI20" s="5"/>
      <c r="BJ20" s="5"/>
      <c r="BK20" s="5"/>
      <c r="BL20" s="5"/>
      <c r="BM20">
        <f t="shared" si="0"/>
        <v>34.799999999999997</v>
      </c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</row>
    <row r="21" spans="1:254" x14ac:dyDescent="0.3">
      <c r="A21" t="s">
        <v>168</v>
      </c>
      <c r="B21" s="2" t="s">
        <v>295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v>57.9</v>
      </c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>
        <f t="shared" si="0"/>
        <v>57.9</v>
      </c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</row>
    <row r="22" spans="1:254" x14ac:dyDescent="0.3">
      <c r="A22" t="s">
        <v>107</v>
      </c>
      <c r="B22" s="2" t="s">
        <v>295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>
        <v>35.200000000000003</v>
      </c>
      <c r="AN22" s="5"/>
      <c r="AO22" s="5"/>
      <c r="AP22" s="5"/>
      <c r="AQ22" s="5"/>
      <c r="AR22" s="5"/>
      <c r="AS22" s="5"/>
      <c r="AT22" s="5">
        <v>37.5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>
        <f t="shared" si="0"/>
        <v>36.35</v>
      </c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</row>
    <row r="23" spans="1:254" x14ac:dyDescent="0.3">
      <c r="A23" t="s">
        <v>130</v>
      </c>
      <c r="B23" s="2" t="s">
        <v>295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>
        <v>45.2</v>
      </c>
      <c r="Y23" s="5"/>
      <c r="Z23" s="5"/>
      <c r="AA23" s="5"/>
      <c r="AB23" s="5"/>
      <c r="AC23" s="5"/>
      <c r="AD23" s="5"/>
      <c r="AE23" s="5">
        <v>43.8</v>
      </c>
      <c r="AF23" s="5"/>
      <c r="AG23" s="5">
        <v>45.3</v>
      </c>
      <c r="AH23" s="5"/>
      <c r="AI23" s="5">
        <v>47.9</v>
      </c>
      <c r="AJ23" s="5"/>
      <c r="AK23" s="5">
        <v>43.5</v>
      </c>
      <c r="AL23" s="5"/>
      <c r="AM23" s="5">
        <v>42.9</v>
      </c>
      <c r="AN23" s="5"/>
      <c r="AO23" s="5">
        <v>41.5</v>
      </c>
      <c r="AP23" s="5">
        <v>43.1</v>
      </c>
      <c r="AQ23" s="5">
        <v>42.8</v>
      </c>
      <c r="AR23" s="5"/>
      <c r="AS23" s="5">
        <v>41.9</v>
      </c>
      <c r="AT23" s="5"/>
      <c r="AU23" s="5">
        <v>42.5</v>
      </c>
      <c r="AV23" s="5"/>
      <c r="AW23" s="5">
        <v>41.8</v>
      </c>
      <c r="AX23" s="5">
        <v>39.799999999999997</v>
      </c>
      <c r="AY23" s="5">
        <v>40.299999999999997</v>
      </c>
      <c r="AZ23" s="5">
        <v>39.6</v>
      </c>
      <c r="BA23" s="5">
        <v>39.4</v>
      </c>
      <c r="BB23" s="5">
        <v>37.5</v>
      </c>
      <c r="BC23" s="5">
        <v>39.299999999999997</v>
      </c>
      <c r="BD23" s="5">
        <v>37.799999999999997</v>
      </c>
      <c r="BE23" s="5">
        <v>37</v>
      </c>
      <c r="BF23" s="5">
        <v>36</v>
      </c>
      <c r="BG23" s="5">
        <v>36.9</v>
      </c>
      <c r="BH23" s="5">
        <v>36.5</v>
      </c>
      <c r="BI23" s="5">
        <v>36.4</v>
      </c>
      <c r="BJ23" s="5">
        <v>34.9</v>
      </c>
      <c r="BK23" s="5">
        <v>35</v>
      </c>
      <c r="BL23" s="5"/>
      <c r="BM23">
        <f t="shared" si="0"/>
        <v>40.330769230769228</v>
      </c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</row>
    <row r="24" spans="1:254" x14ac:dyDescent="0.3">
      <c r="A24" t="s">
        <v>70</v>
      </c>
      <c r="B24" s="2" t="s">
        <v>295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>
        <v>42.2</v>
      </c>
      <c r="AX24" s="5"/>
      <c r="AY24" s="5"/>
      <c r="AZ24" s="5"/>
      <c r="BA24" s="5"/>
      <c r="BB24" s="5">
        <v>46</v>
      </c>
      <c r="BC24" s="5"/>
      <c r="BD24" s="5"/>
      <c r="BE24" s="5"/>
      <c r="BF24" s="5">
        <v>43.1</v>
      </c>
      <c r="BG24" s="5"/>
      <c r="BH24" s="5"/>
      <c r="BI24" s="5">
        <v>42.4</v>
      </c>
      <c r="BJ24" s="5"/>
      <c r="BK24" s="5"/>
      <c r="BL24" s="5"/>
      <c r="BM24">
        <f t="shared" si="0"/>
        <v>43.425000000000004</v>
      </c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</row>
    <row r="25" spans="1:254" x14ac:dyDescent="0.3">
      <c r="A25" t="s">
        <v>23</v>
      </c>
      <c r="B25" s="2" t="s">
        <v>295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>
        <v>55.6</v>
      </c>
      <c r="Y25" s="5"/>
      <c r="Z25" s="5"/>
      <c r="AA25" s="5"/>
      <c r="AB25" s="5"/>
      <c r="AC25" s="5"/>
      <c r="AD25" s="5">
        <v>53.4</v>
      </c>
      <c r="AE25" s="5"/>
      <c r="AF25" s="5">
        <v>43.8</v>
      </c>
      <c r="AG25" s="5"/>
      <c r="AH25" s="5"/>
      <c r="AI25" s="5">
        <v>42.1</v>
      </c>
      <c r="AJ25" s="5"/>
      <c r="AK25" s="5"/>
      <c r="AL25" s="5">
        <v>47.2</v>
      </c>
      <c r="AM25" s="5"/>
      <c r="AN25" s="5"/>
      <c r="AO25" s="5">
        <v>48.1</v>
      </c>
      <c r="AP25" s="5">
        <v>47.8</v>
      </c>
      <c r="AQ25" s="5"/>
      <c r="AR25" s="5">
        <v>47.2</v>
      </c>
      <c r="AS25" s="5">
        <v>49</v>
      </c>
      <c r="AT25" s="5">
        <v>48.1</v>
      </c>
      <c r="AU25" s="5">
        <v>47.5</v>
      </c>
      <c r="AV25" s="5">
        <v>49.5</v>
      </c>
      <c r="AW25" s="5">
        <v>44.8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>
        <f t="shared" si="0"/>
        <v>48.007692307692309</v>
      </c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</row>
    <row r="26" spans="1:254" x14ac:dyDescent="0.3">
      <c r="B26" s="2"/>
    </row>
    <row r="27" spans="1:254" x14ac:dyDescent="0.3">
      <c r="A27" t="s">
        <v>194</v>
      </c>
      <c r="B27" s="2" t="s">
        <v>295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>
        <v>31.3</v>
      </c>
      <c r="Y27" s="5"/>
      <c r="Z27" s="5"/>
      <c r="AA27" s="5"/>
      <c r="AB27" s="5">
        <v>32.5</v>
      </c>
      <c r="AC27" s="5"/>
      <c r="AD27" s="5"/>
      <c r="AE27" s="5"/>
      <c r="AF27" s="5">
        <v>33.200000000000003</v>
      </c>
      <c r="AG27" s="5"/>
      <c r="AH27" s="5"/>
      <c r="AI27" s="5"/>
      <c r="AJ27" s="5"/>
      <c r="AK27" s="5"/>
      <c r="AL27" s="5">
        <v>32.6</v>
      </c>
      <c r="AM27" s="5"/>
      <c r="AN27" s="5"/>
      <c r="AO27" s="5"/>
      <c r="AP27" s="5"/>
      <c r="AQ27" s="5"/>
      <c r="AR27" s="5">
        <v>33.5</v>
      </c>
      <c r="AS27" s="5"/>
      <c r="AT27" s="5">
        <v>33.5</v>
      </c>
      <c r="AU27" s="5">
        <v>33.1</v>
      </c>
      <c r="AV27" s="5"/>
      <c r="AW27" s="5"/>
      <c r="AX27" s="5"/>
      <c r="AY27" s="5">
        <v>35.4</v>
      </c>
      <c r="AZ27" s="5"/>
      <c r="BA27" s="5">
        <v>34.700000000000003</v>
      </c>
      <c r="BB27" s="5"/>
      <c r="BC27" s="5"/>
      <c r="BD27" s="5"/>
      <c r="BE27" s="5">
        <v>34.4</v>
      </c>
      <c r="BF27" s="5"/>
      <c r="BG27" s="5">
        <v>33.700000000000003</v>
      </c>
      <c r="BH27" s="5"/>
      <c r="BI27" s="5">
        <v>34.299999999999997</v>
      </c>
      <c r="BJ27" s="5"/>
      <c r="BK27" s="5"/>
      <c r="BL27" s="5"/>
      <c r="BM27">
        <f t="shared" si="0"/>
        <v>33.516666666666659</v>
      </c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</row>
    <row r="28" spans="1:254" x14ac:dyDescent="0.3">
      <c r="A28" t="s">
        <v>195</v>
      </c>
      <c r="B28" s="2" t="s">
        <v>295</v>
      </c>
    </row>
    <row r="29" spans="1:254" x14ac:dyDescent="0.3">
      <c r="A29" t="s">
        <v>188</v>
      </c>
      <c r="B29" s="2" t="s">
        <v>295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>
        <v>34.799999999999997</v>
      </c>
      <c r="AZ29" s="5"/>
      <c r="BA29" s="5">
        <v>32.1</v>
      </c>
      <c r="BB29" s="5"/>
      <c r="BC29" s="5"/>
      <c r="BD29" s="5">
        <v>32.9</v>
      </c>
      <c r="BE29" s="5"/>
      <c r="BF29" s="5"/>
      <c r="BG29" s="5"/>
      <c r="BH29" s="5"/>
      <c r="BI29" s="5"/>
      <c r="BJ29" s="5"/>
      <c r="BK29" s="5"/>
      <c r="BL29" s="5"/>
      <c r="BM29">
        <f t="shared" si="0"/>
        <v>33.266666666666673</v>
      </c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</row>
    <row r="30" spans="1:254" x14ac:dyDescent="0.3">
      <c r="A30" t="s">
        <v>193</v>
      </c>
      <c r="B30" s="2" t="s">
        <v>295</v>
      </c>
    </row>
    <row r="31" spans="1:254" x14ac:dyDescent="0.3">
      <c r="A31" t="s">
        <v>266</v>
      </c>
      <c r="B31" s="2" t="s">
        <v>295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35.299999999999997</v>
      </c>
      <c r="R31" s="5"/>
      <c r="S31" s="5"/>
      <c r="T31" s="5"/>
      <c r="U31" s="5"/>
      <c r="V31" s="5">
        <v>34.5</v>
      </c>
      <c r="W31" s="5"/>
      <c r="X31" s="5"/>
      <c r="Y31" s="5"/>
      <c r="Z31" s="5"/>
      <c r="AA31" s="5"/>
      <c r="AB31" s="5"/>
      <c r="AC31" s="5">
        <v>37.4</v>
      </c>
      <c r="AD31" s="5"/>
      <c r="AE31" s="5"/>
      <c r="AF31" s="5"/>
      <c r="AG31" s="5"/>
      <c r="AH31" s="5">
        <v>38</v>
      </c>
      <c r="AI31" s="5">
        <v>38.4</v>
      </c>
      <c r="AJ31" s="5">
        <v>40.4</v>
      </c>
      <c r="AK31" s="5">
        <v>40</v>
      </c>
      <c r="AL31" s="5">
        <v>39.9</v>
      </c>
      <c r="AM31" s="5">
        <v>40.299999999999997</v>
      </c>
      <c r="AN31" s="5">
        <v>40.5</v>
      </c>
      <c r="AO31" s="5">
        <v>40</v>
      </c>
      <c r="AP31" s="5">
        <v>40</v>
      </c>
      <c r="AQ31" s="5">
        <v>40.1</v>
      </c>
      <c r="AR31" s="5">
        <v>40.6</v>
      </c>
      <c r="AS31" s="5">
        <v>40.4</v>
      </c>
      <c r="AT31" s="5">
        <v>40.799999999999997</v>
      </c>
      <c r="AU31" s="5">
        <v>40.299999999999997</v>
      </c>
      <c r="AV31" s="5">
        <v>41</v>
      </c>
      <c r="AW31" s="5">
        <v>41.4</v>
      </c>
      <c r="AX31" s="5">
        <v>40.799999999999997</v>
      </c>
      <c r="AY31" s="5">
        <v>40.799999999999997</v>
      </c>
      <c r="AZ31" s="5">
        <v>40.6</v>
      </c>
      <c r="BA31" s="5">
        <v>40</v>
      </c>
      <c r="BB31" s="5">
        <v>40.9</v>
      </c>
      <c r="BC31" s="5">
        <v>40.9</v>
      </c>
      <c r="BD31" s="5">
        <v>40.700000000000003</v>
      </c>
      <c r="BE31" s="5">
        <v>41.5</v>
      </c>
      <c r="BF31" s="5">
        <v>41.2</v>
      </c>
      <c r="BG31" s="5">
        <v>41.1</v>
      </c>
      <c r="BH31" s="5">
        <v>41.2</v>
      </c>
      <c r="BI31" s="5">
        <v>41.4</v>
      </c>
      <c r="BJ31" s="5">
        <v>41.5</v>
      </c>
      <c r="BK31" s="5"/>
      <c r="BL31" s="5"/>
      <c r="BM31">
        <f t="shared" si="0"/>
        <v>40.059374999999996</v>
      </c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</row>
    <row r="32" spans="1:254" x14ac:dyDescent="0.3">
      <c r="A32" t="s">
        <v>272</v>
      </c>
      <c r="B32" s="2" t="s">
        <v>295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>
        <v>48.6</v>
      </c>
      <c r="AB32" s="5"/>
      <c r="AC32" s="5"/>
      <c r="AD32" s="5">
        <v>47</v>
      </c>
      <c r="AE32" s="5"/>
      <c r="AF32" s="5">
        <v>46.2</v>
      </c>
      <c r="AG32" s="5"/>
      <c r="AH32" s="5"/>
      <c r="AI32" s="5">
        <v>47.7</v>
      </c>
      <c r="AJ32" s="5"/>
      <c r="AK32" s="5"/>
      <c r="AL32" s="5">
        <v>48.5</v>
      </c>
      <c r="AM32" s="5"/>
      <c r="AN32" s="5">
        <v>49.1</v>
      </c>
      <c r="AO32" s="5"/>
      <c r="AP32" s="5"/>
      <c r="AQ32" s="5"/>
      <c r="AR32" s="5"/>
      <c r="AS32" s="5"/>
      <c r="AT32" s="5">
        <v>46.4</v>
      </c>
      <c r="AU32" s="5"/>
      <c r="AV32" s="5"/>
      <c r="AW32" s="5">
        <v>44.8</v>
      </c>
      <c r="AX32" s="5"/>
      <c r="AY32" s="5">
        <v>45.5</v>
      </c>
      <c r="AZ32" s="5"/>
      <c r="BA32" s="5"/>
      <c r="BB32" s="5">
        <v>43.9</v>
      </c>
      <c r="BC32" s="5"/>
      <c r="BD32" s="5">
        <v>41.3</v>
      </c>
      <c r="BE32" s="5"/>
      <c r="BF32" s="5">
        <v>41.1</v>
      </c>
      <c r="BG32" s="5"/>
      <c r="BH32" s="5"/>
      <c r="BI32" s="5"/>
      <c r="BJ32" s="5"/>
      <c r="BK32" s="5"/>
      <c r="BL32" s="5"/>
      <c r="BM32">
        <f t="shared" si="0"/>
        <v>45.841666666666669</v>
      </c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</row>
    <row r="33" spans="1:254" x14ac:dyDescent="0.3">
      <c r="A33" t="s">
        <v>267</v>
      </c>
      <c r="B33" s="2" t="s">
        <v>295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>
        <v>26.7</v>
      </c>
      <c r="AC33" s="5"/>
      <c r="AD33" s="5"/>
      <c r="AE33" s="5"/>
      <c r="AF33" s="5"/>
      <c r="AG33" s="5"/>
      <c r="AH33" s="5">
        <v>26.8</v>
      </c>
      <c r="AI33" s="5"/>
      <c r="AJ33" s="5"/>
      <c r="AK33" s="5">
        <v>26.9</v>
      </c>
      <c r="AL33" s="5"/>
      <c r="AM33" s="5"/>
      <c r="AN33" s="5">
        <v>30.2</v>
      </c>
      <c r="AO33" s="5"/>
      <c r="AP33" s="5"/>
      <c r="AQ33" s="5">
        <v>30.4</v>
      </c>
      <c r="AR33" s="5"/>
      <c r="AS33" s="5"/>
      <c r="AT33" s="5">
        <v>30.2</v>
      </c>
      <c r="AU33" s="5">
        <v>30.2</v>
      </c>
      <c r="AV33" s="5">
        <v>30.8</v>
      </c>
      <c r="AW33" s="5">
        <v>30.9</v>
      </c>
      <c r="AX33" s="5">
        <v>31.1</v>
      </c>
      <c r="AY33" s="5">
        <v>32.6</v>
      </c>
      <c r="AZ33" s="5">
        <v>31.2</v>
      </c>
      <c r="BA33" s="5">
        <v>30.5</v>
      </c>
      <c r="BB33" s="5">
        <v>32.1</v>
      </c>
      <c r="BC33" s="5">
        <v>34.299999999999997</v>
      </c>
      <c r="BD33" s="5">
        <v>32</v>
      </c>
      <c r="BE33" s="5">
        <v>31.2</v>
      </c>
      <c r="BF33" s="5">
        <v>32.9</v>
      </c>
      <c r="BG33" s="5">
        <v>31.7</v>
      </c>
      <c r="BH33" s="5">
        <v>34.5</v>
      </c>
      <c r="BI33" s="5">
        <v>35.4</v>
      </c>
      <c r="BJ33" s="5">
        <v>34.200000000000003</v>
      </c>
      <c r="BK33" s="5"/>
      <c r="BL33" s="5"/>
      <c r="BM33">
        <f t="shared" si="0"/>
        <v>31.218181818181822</v>
      </c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</row>
    <row r="34" spans="1:254" x14ac:dyDescent="0.3">
      <c r="A34" t="s">
        <v>268</v>
      </c>
      <c r="B34" s="2" t="s">
        <v>295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57.5</v>
      </c>
      <c r="AJ34" s="5"/>
      <c r="AK34" s="5">
        <v>43.1</v>
      </c>
      <c r="AL34" s="5"/>
      <c r="AM34" s="5"/>
      <c r="AN34" s="5">
        <v>45</v>
      </c>
      <c r="AO34" s="5"/>
      <c r="AP34" s="5"/>
      <c r="AQ34" s="5"/>
      <c r="AR34" s="5"/>
      <c r="AS34" s="5"/>
      <c r="AT34" s="5"/>
      <c r="AU34" s="5"/>
      <c r="AV34" s="5">
        <v>46.5</v>
      </c>
      <c r="AW34" s="5"/>
      <c r="AX34" s="5"/>
      <c r="AY34" s="5"/>
      <c r="AZ34" s="5"/>
      <c r="BA34" s="5"/>
      <c r="BB34" s="5"/>
      <c r="BC34" s="5"/>
      <c r="BD34" s="5"/>
      <c r="BE34" s="5"/>
      <c r="BF34" s="5">
        <v>40.799999999999997</v>
      </c>
      <c r="BG34" s="5"/>
      <c r="BH34" s="5"/>
      <c r="BI34" s="5"/>
      <c r="BJ34" s="5"/>
      <c r="BK34" s="5"/>
      <c r="BL34" s="5"/>
      <c r="BM34">
        <f t="shared" si="0"/>
        <v>46.58</v>
      </c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</row>
    <row r="35" spans="1:254" x14ac:dyDescent="0.3">
      <c r="A35" t="s">
        <v>269</v>
      </c>
      <c r="B35" s="2" t="s">
        <v>295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>
        <v>32.5</v>
      </c>
      <c r="AD35" s="5">
        <v>34.5</v>
      </c>
      <c r="AE35" s="5"/>
      <c r="AF35" s="5">
        <v>32.6</v>
      </c>
      <c r="AG35" s="5"/>
      <c r="AH35" s="5">
        <v>31.5</v>
      </c>
      <c r="AI35" s="5"/>
      <c r="AJ35" s="5">
        <v>35.5</v>
      </c>
      <c r="AK35" s="5"/>
      <c r="AL35" s="5">
        <v>35.200000000000003</v>
      </c>
      <c r="AM35" s="5"/>
      <c r="AN35" s="5"/>
      <c r="AO35" s="5">
        <v>36.700000000000003</v>
      </c>
      <c r="AP35" s="5"/>
      <c r="AQ35" s="5">
        <v>35.299999999999997</v>
      </c>
      <c r="AR35" s="5"/>
      <c r="AS35" s="5"/>
      <c r="AT35" s="5">
        <v>34.9</v>
      </c>
      <c r="AU35" s="5">
        <v>34.299999999999997</v>
      </c>
      <c r="AV35" s="5">
        <v>33.799999999999997</v>
      </c>
      <c r="AW35" s="5">
        <v>33.700000000000003</v>
      </c>
      <c r="AX35" s="5">
        <v>32.9</v>
      </c>
      <c r="AY35" s="5">
        <v>33.799999999999997</v>
      </c>
      <c r="AZ35" s="5">
        <v>33.799999999999997</v>
      </c>
      <c r="BA35" s="5">
        <v>34.700000000000003</v>
      </c>
      <c r="BB35" s="5">
        <v>35.1</v>
      </c>
      <c r="BC35" s="5">
        <v>35.200000000000003</v>
      </c>
      <c r="BD35" s="5">
        <v>34.9</v>
      </c>
      <c r="BE35" s="5">
        <v>34.700000000000003</v>
      </c>
      <c r="BF35" s="5">
        <v>35.4</v>
      </c>
      <c r="BG35" s="5">
        <v>35.200000000000003</v>
      </c>
      <c r="BH35" s="5">
        <v>35.9</v>
      </c>
      <c r="BI35" s="5">
        <v>35.200000000000003</v>
      </c>
      <c r="BJ35" s="5"/>
      <c r="BK35" s="5"/>
      <c r="BL35" s="5"/>
      <c r="BM35">
        <f t="shared" si="0"/>
        <v>34.470833333333339</v>
      </c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</row>
    <row r="36" spans="1:254" x14ac:dyDescent="0.3">
      <c r="A36" t="s">
        <v>270</v>
      </c>
      <c r="B36" s="2" t="s">
        <v>295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>
        <v>44.4</v>
      </c>
      <c r="AN36" s="5"/>
      <c r="AO36" s="5"/>
      <c r="AP36" s="5"/>
      <c r="AQ36" s="5"/>
      <c r="AR36" s="5">
        <v>42.1</v>
      </c>
      <c r="AS36" s="5"/>
      <c r="AT36" s="5"/>
      <c r="AU36" s="5"/>
      <c r="AV36" s="5"/>
      <c r="AW36" s="5"/>
      <c r="AX36" s="5">
        <v>42.8</v>
      </c>
      <c r="AY36" s="5"/>
      <c r="AZ36" s="5"/>
      <c r="BA36" s="5"/>
      <c r="BB36" s="5"/>
      <c r="BC36" s="5"/>
      <c r="BD36" s="5"/>
      <c r="BE36" s="5">
        <v>46.6</v>
      </c>
      <c r="BF36" s="5"/>
      <c r="BG36" s="5"/>
      <c r="BH36" s="5"/>
      <c r="BI36" s="5"/>
      <c r="BJ36" s="5"/>
      <c r="BK36" s="5"/>
      <c r="BL36" s="5"/>
      <c r="BM36">
        <f t="shared" si="0"/>
        <v>43.975000000000001</v>
      </c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</row>
    <row r="37" spans="1:254" x14ac:dyDescent="0.3">
      <c r="A37" t="s">
        <v>271</v>
      </c>
      <c r="B37" s="2" t="s">
        <v>295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>
        <v>32.5</v>
      </c>
      <c r="AC37" s="5"/>
      <c r="AD37" s="5"/>
      <c r="AE37" s="5"/>
      <c r="AF37" s="5"/>
      <c r="AG37" s="5">
        <v>32.4</v>
      </c>
      <c r="AH37" s="5"/>
      <c r="AI37" s="5"/>
      <c r="AJ37" s="5"/>
      <c r="AK37" s="5"/>
      <c r="AL37" s="5">
        <v>35.4</v>
      </c>
      <c r="AM37" s="5"/>
      <c r="AN37" s="5"/>
      <c r="AO37" s="5"/>
      <c r="AP37" s="5"/>
      <c r="AQ37" s="5"/>
      <c r="AR37" s="5"/>
      <c r="AS37" s="5">
        <v>40.200000000000003</v>
      </c>
      <c r="AT37" s="5"/>
      <c r="AU37" s="5"/>
      <c r="AV37" s="5"/>
      <c r="AW37" s="5">
        <v>39.700000000000003</v>
      </c>
      <c r="AX37" s="5"/>
      <c r="AY37" s="5"/>
      <c r="AZ37" s="5">
        <v>36.1</v>
      </c>
      <c r="BA37" s="5"/>
      <c r="BB37" s="5"/>
      <c r="BC37" s="5">
        <v>38.700000000000003</v>
      </c>
      <c r="BD37" s="5"/>
      <c r="BE37" s="5"/>
      <c r="BF37" s="5"/>
      <c r="BG37" s="5">
        <v>39.299999999999997</v>
      </c>
      <c r="BH37" s="5"/>
      <c r="BI37" s="5"/>
      <c r="BJ37" s="5"/>
      <c r="BK37" s="5"/>
      <c r="BL37" s="5"/>
      <c r="BM37">
        <f t="shared" si="0"/>
        <v>36.787500000000001</v>
      </c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24C1-A837-4794-A38C-212A6D6BA75B}">
  <dimension ref="A1:IT37"/>
  <sheetViews>
    <sheetView tabSelected="1" topLeftCell="BJ1" zoomScale="85" zoomScaleNormal="85" workbookViewId="0">
      <selection activeCell="BS9" sqref="BS9"/>
    </sheetView>
  </sheetViews>
  <sheetFormatPr defaultRowHeight="16.5" x14ac:dyDescent="0.3"/>
  <cols>
    <col min="1" max="1" width="15.625" customWidth="1"/>
    <col min="2" max="2" width="51.75" bestFit="1" customWidth="1"/>
    <col min="65" max="65" width="12.75" bestFit="1" customWidth="1"/>
    <col min="66" max="66" width="20" bestFit="1" customWidth="1"/>
  </cols>
  <sheetData>
    <row r="1" spans="1:254" x14ac:dyDescent="0.3">
      <c r="A1" t="s">
        <v>281</v>
      </c>
      <c r="B1" s="5" t="s">
        <v>277</v>
      </c>
      <c r="C1" s="5" t="s">
        <v>286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210</v>
      </c>
      <c r="J1" s="5" t="s">
        <v>211</v>
      </c>
      <c r="K1" s="5" t="s">
        <v>212</v>
      </c>
      <c r="L1" s="5" t="s">
        <v>213</v>
      </c>
      <c r="M1" s="5" t="s">
        <v>214</v>
      </c>
      <c r="N1" s="5" t="s">
        <v>215</v>
      </c>
      <c r="O1" s="5" t="s">
        <v>216</v>
      </c>
      <c r="P1" s="5" t="s">
        <v>217</v>
      </c>
      <c r="Q1" s="5" t="s">
        <v>218</v>
      </c>
      <c r="R1" s="5" t="s">
        <v>219</v>
      </c>
      <c r="S1" s="5" t="s">
        <v>220</v>
      </c>
      <c r="T1" s="5" t="s">
        <v>221</v>
      </c>
      <c r="U1" s="5" t="s">
        <v>222</v>
      </c>
      <c r="V1" s="5" t="s">
        <v>223</v>
      </c>
      <c r="W1" s="5" t="s">
        <v>224</v>
      </c>
      <c r="X1" s="5" t="s">
        <v>225</v>
      </c>
      <c r="Y1" s="5" t="s">
        <v>226</v>
      </c>
      <c r="Z1" s="5" t="s">
        <v>227</v>
      </c>
      <c r="AA1" s="5" t="s">
        <v>228</v>
      </c>
      <c r="AB1" s="5" t="s">
        <v>229</v>
      </c>
      <c r="AC1" s="5" t="s">
        <v>230</v>
      </c>
      <c r="AD1" s="5" t="s">
        <v>231</v>
      </c>
      <c r="AE1" s="5" t="s">
        <v>232</v>
      </c>
      <c r="AF1" s="5" t="s">
        <v>233</v>
      </c>
      <c r="AG1" s="5" t="s">
        <v>234</v>
      </c>
      <c r="AH1" s="5" t="s">
        <v>235</v>
      </c>
      <c r="AI1" s="5" t="s">
        <v>236</v>
      </c>
      <c r="AJ1" s="5" t="s">
        <v>237</v>
      </c>
      <c r="AK1" s="5" t="s">
        <v>238</v>
      </c>
      <c r="AL1" s="5" t="s">
        <v>239</v>
      </c>
      <c r="AM1" s="5" t="s">
        <v>240</v>
      </c>
      <c r="AN1" s="5" t="s">
        <v>241</v>
      </c>
      <c r="AO1" s="5" t="s">
        <v>242</v>
      </c>
      <c r="AP1" s="5" t="s">
        <v>243</v>
      </c>
      <c r="AQ1" s="5" t="s">
        <v>244</v>
      </c>
      <c r="AR1" s="5" t="s">
        <v>245</v>
      </c>
      <c r="AS1" s="5" t="s">
        <v>246</v>
      </c>
      <c r="AT1" s="5" t="s">
        <v>247</v>
      </c>
      <c r="AU1" s="5" t="s">
        <v>248</v>
      </c>
      <c r="AV1" s="5" t="s">
        <v>249</v>
      </c>
      <c r="AW1" s="5" t="s">
        <v>250</v>
      </c>
      <c r="AX1" s="5" t="s">
        <v>251</v>
      </c>
      <c r="AY1" s="5" t="s">
        <v>252</v>
      </c>
      <c r="AZ1" s="5" t="s">
        <v>253</v>
      </c>
      <c r="BA1" s="5" t="s">
        <v>254</v>
      </c>
      <c r="BB1" s="5" t="s">
        <v>255</v>
      </c>
      <c r="BC1" s="5" t="s">
        <v>256</v>
      </c>
      <c r="BD1" s="5" t="s">
        <v>257</v>
      </c>
      <c r="BE1" s="5" t="s">
        <v>258</v>
      </c>
      <c r="BF1" s="5" t="s">
        <v>259</v>
      </c>
      <c r="BG1" s="5" t="s">
        <v>260</v>
      </c>
      <c r="BH1" s="5" t="s">
        <v>261</v>
      </c>
      <c r="BI1" s="5" t="s">
        <v>262</v>
      </c>
      <c r="BJ1" s="5" t="s">
        <v>263</v>
      </c>
      <c r="BK1" s="5" t="s">
        <v>264</v>
      </c>
      <c r="BL1" s="5" t="s">
        <v>265</v>
      </c>
      <c r="BM1" t="s">
        <v>291</v>
      </c>
      <c r="BN1" s="5" t="s">
        <v>292</v>
      </c>
    </row>
    <row r="2" spans="1:254" x14ac:dyDescent="0.3">
      <c r="A2" t="s">
        <v>158</v>
      </c>
      <c r="B2" s="5" t="s">
        <v>296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>
        <v>8.39422117026335</v>
      </c>
      <c r="AS2" s="5">
        <v>9.4740840411761198</v>
      </c>
      <c r="AT2" s="5">
        <v>7.78988247858255</v>
      </c>
      <c r="AU2" s="5">
        <v>6.0739941343610102</v>
      </c>
      <c r="AV2" s="5">
        <v>5.6514136093238996</v>
      </c>
      <c r="AW2" s="5">
        <v>5.3728853712849602</v>
      </c>
      <c r="AX2" s="5">
        <v>5.3900404903167898</v>
      </c>
      <c r="AY2" s="5">
        <v>5.9156451949205104</v>
      </c>
      <c r="AZ2" s="5">
        <v>6.5262306798746499</v>
      </c>
      <c r="BA2" s="5">
        <v>5.8294564635822397</v>
      </c>
      <c r="BB2" s="5">
        <v>6.0768872165308201</v>
      </c>
      <c r="BC2" s="5">
        <v>6.3417269250470198</v>
      </c>
      <c r="BD2" s="5">
        <v>7.2803050637412996</v>
      </c>
      <c r="BE2" s="5">
        <v>7.5707989313071504</v>
      </c>
      <c r="BF2" s="5">
        <v>6.5861232773700902</v>
      </c>
      <c r="BG2" s="5">
        <v>6.0333095226378903</v>
      </c>
      <c r="BH2" s="5">
        <v>5.2734425631634698</v>
      </c>
      <c r="BI2" s="5">
        <v>5.3808343561877896</v>
      </c>
      <c r="BJ2" s="5">
        <v>5.1428434252051796</v>
      </c>
      <c r="BK2" s="5">
        <v>5.3456321815199699</v>
      </c>
      <c r="BM2">
        <f>AVERAGE(C2:BL2)</f>
        <v>6.3724878548198385</v>
      </c>
      <c r="BN2">
        <f>AVERAGE(BM2:BM25)</f>
        <v>11.899210641955394</v>
      </c>
    </row>
    <row r="3" spans="1:254" x14ac:dyDescent="0.3">
      <c r="A3" t="s">
        <v>177</v>
      </c>
      <c r="B3" s="5" t="s">
        <v>296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>
        <v>0.63450243661137595</v>
      </c>
      <c r="AT3" s="5">
        <v>0.64008223397234099</v>
      </c>
      <c r="AU3" s="5">
        <v>0.59859211135409496</v>
      </c>
      <c r="AV3" s="5">
        <v>0.46938090521225101</v>
      </c>
      <c r="AW3" s="5">
        <v>0.49894523700007198</v>
      </c>
      <c r="AX3" s="5">
        <v>0.65955521140182904</v>
      </c>
      <c r="AY3" s="5">
        <v>1.02792938601642</v>
      </c>
      <c r="AZ3" s="5">
        <v>0.89161301247769498</v>
      </c>
      <c r="BA3" s="5">
        <v>0.78819824993074405</v>
      </c>
      <c r="BB3" s="5">
        <v>0.55963484448213996</v>
      </c>
      <c r="BC3" s="5">
        <v>0.69397291164240305</v>
      </c>
      <c r="BD3" s="5">
        <v>0.70873004888304403</v>
      </c>
      <c r="BE3" s="5">
        <v>0.73922316402412402</v>
      </c>
      <c r="BF3" s="5">
        <v>0.64602993073233905</v>
      </c>
      <c r="BG3" s="5">
        <v>1.12086279620408</v>
      </c>
      <c r="BH3" s="5">
        <v>1.2504405197747801</v>
      </c>
      <c r="BI3" s="5"/>
      <c r="BJ3" s="5"/>
      <c r="BK3" s="5"/>
      <c r="BL3" s="5"/>
      <c r="BM3">
        <f t="shared" ref="BM3:BM37" si="0">AVERAGE(C3:BL3)</f>
        <v>0.74548081248248343</v>
      </c>
      <c r="BN3" s="5">
        <f>AVERAGE(BM27:BM37)</f>
        <v>2.5269874245822801</v>
      </c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</row>
    <row r="4" spans="1:254" x14ac:dyDescent="0.3">
      <c r="A4" t="s">
        <v>162</v>
      </c>
      <c r="B4" s="5" t="s">
        <v>296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>
        <v>5.4077485682444904</v>
      </c>
      <c r="BD4" s="5">
        <v>5.4505612086493702</v>
      </c>
      <c r="BE4" s="5">
        <v>5.7292031196526798</v>
      </c>
      <c r="BF4" s="5">
        <v>4.5373863906360903</v>
      </c>
      <c r="BG4" s="5">
        <v>6.0545373656488604</v>
      </c>
      <c r="BH4" s="5"/>
      <c r="BI4" s="5"/>
      <c r="BJ4" s="5"/>
      <c r="BK4" s="5"/>
      <c r="BL4" s="5"/>
      <c r="BM4">
        <f t="shared" si="0"/>
        <v>5.435887330566298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</row>
    <row r="5" spans="1:254" x14ac:dyDescent="0.3">
      <c r="A5" t="s">
        <v>155</v>
      </c>
      <c r="B5" s="5" t="s">
        <v>296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</row>
    <row r="6" spans="1:254" x14ac:dyDescent="0.3">
      <c r="A6" t="s">
        <v>77</v>
      </c>
      <c r="B6" s="5" t="s">
        <v>296</v>
      </c>
    </row>
    <row r="7" spans="1:254" x14ac:dyDescent="0.3">
      <c r="A7" t="s">
        <v>106</v>
      </c>
      <c r="B7" s="5" t="s">
        <v>296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0.47920638007892402</v>
      </c>
      <c r="AH7" s="5">
        <v>0.50152763925785604</v>
      </c>
      <c r="AI7" s="5">
        <v>0.47045338001321801</v>
      </c>
      <c r="AJ7" s="5">
        <v>0.40747716591481598</v>
      </c>
      <c r="AK7" s="5">
        <v>0.37809470516174898</v>
      </c>
      <c r="AL7" s="5"/>
      <c r="AM7" s="5"/>
      <c r="AN7" s="5"/>
      <c r="AO7" s="5"/>
      <c r="AP7" s="5"/>
      <c r="AQ7" s="5"/>
      <c r="AR7" s="5"/>
      <c r="AS7" s="5"/>
      <c r="AT7" s="5">
        <v>0.64674613506020096</v>
      </c>
      <c r="AU7" s="5">
        <v>0.43412565804922298</v>
      </c>
      <c r="AV7" s="5">
        <v>0.69117489881570204</v>
      </c>
      <c r="AW7" s="5">
        <v>0.71415869698948897</v>
      </c>
      <c r="AX7" s="5">
        <v>0.86920815290659903</v>
      </c>
      <c r="AY7" s="5">
        <v>1.21427371595546</v>
      </c>
      <c r="AZ7" s="5">
        <v>1.12405542830709</v>
      </c>
      <c r="BA7" s="5">
        <v>2.22205456457373</v>
      </c>
      <c r="BB7" s="5">
        <v>3.19770963071706</v>
      </c>
      <c r="BC7" s="5">
        <v>2.5537407963505698</v>
      </c>
      <c r="BD7" s="5"/>
      <c r="BE7" s="5"/>
      <c r="BF7" s="5"/>
      <c r="BG7" s="5"/>
      <c r="BH7" s="5"/>
      <c r="BI7" s="5"/>
      <c r="BJ7" s="5"/>
      <c r="BK7" s="5"/>
      <c r="BL7" s="5"/>
      <c r="BM7">
        <f t="shared" si="0"/>
        <v>1.060267129876779</v>
      </c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</row>
    <row r="8" spans="1:254" x14ac:dyDescent="0.3">
      <c r="A8" t="s">
        <v>173</v>
      </c>
      <c r="B8" s="5" t="s">
        <v>296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>
        <v>2.1916361596480902</v>
      </c>
      <c r="AS8" s="5">
        <v>1.98060136786949</v>
      </c>
      <c r="AT8" s="5">
        <v>2.1011736307721298</v>
      </c>
      <c r="AU8" s="5">
        <v>2.1248262061397298</v>
      </c>
      <c r="AV8" s="5">
        <v>1.80154178971854</v>
      </c>
      <c r="AW8" s="5">
        <v>1.84100697361824</v>
      </c>
      <c r="AX8" s="5">
        <v>1.73750626307865</v>
      </c>
      <c r="AY8" s="5">
        <v>1.82483052841321</v>
      </c>
      <c r="AZ8" s="5">
        <v>1.7665839516480599</v>
      </c>
      <c r="BA8" s="5">
        <v>1.70301280722129</v>
      </c>
      <c r="BB8" s="5">
        <v>1.66616031936394</v>
      </c>
      <c r="BC8" s="5">
        <v>2.1541399453940899</v>
      </c>
      <c r="BD8" s="5">
        <v>2.0708337127669498</v>
      </c>
      <c r="BE8" s="5">
        <v>1.9945284538033401</v>
      </c>
      <c r="BF8" s="5">
        <v>1.88515269180235</v>
      </c>
      <c r="BG8" s="5">
        <v>1.92753676565721</v>
      </c>
      <c r="BH8" s="5">
        <v>2.0912410172785298</v>
      </c>
      <c r="BI8" s="5"/>
      <c r="BJ8" s="5"/>
      <c r="BK8" s="5"/>
      <c r="BL8" s="5"/>
      <c r="BM8">
        <f t="shared" si="0"/>
        <v>1.9330772108349321</v>
      </c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</row>
    <row r="9" spans="1:254" x14ac:dyDescent="0.3">
      <c r="A9" t="s">
        <v>159</v>
      </c>
      <c r="B9" s="5" t="s">
        <v>296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>
        <v>5.1183022907246203</v>
      </c>
      <c r="AY9" s="5">
        <v>5.1624567074099899</v>
      </c>
      <c r="AZ9" s="5">
        <v>6.1032577311843603</v>
      </c>
      <c r="BA9" s="5">
        <v>6.8044864984715501</v>
      </c>
      <c r="BB9" s="5">
        <v>9.0492182425903298</v>
      </c>
      <c r="BC9" s="5">
        <v>10.077142329246101</v>
      </c>
      <c r="BD9" s="5">
        <v>9.9897391245488691</v>
      </c>
      <c r="BE9" s="5">
        <v>9.2899739283517402</v>
      </c>
      <c r="BF9" s="5">
        <v>10.0135196539866</v>
      </c>
      <c r="BG9" s="5">
        <v>9.4834158304409506</v>
      </c>
      <c r="BH9" s="5"/>
      <c r="BI9" s="5">
        <v>6.6797426599921996</v>
      </c>
      <c r="BJ9" s="5"/>
      <c r="BK9" s="5"/>
      <c r="BL9" s="5"/>
      <c r="BM9">
        <f t="shared" si="0"/>
        <v>7.9792049997224836</v>
      </c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</row>
    <row r="10" spans="1:254" x14ac:dyDescent="0.3">
      <c r="A10" t="s">
        <v>17</v>
      </c>
      <c r="B10" s="5" t="s">
        <v>296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10.000052469052299</v>
      </c>
      <c r="AH10" s="5">
        <v>13.8036728949197</v>
      </c>
      <c r="AI10" s="5">
        <v>18.210962314743099</v>
      </c>
      <c r="AJ10" s="5">
        <v>23.218875963588999</v>
      </c>
      <c r="AK10" s="5">
        <v>30.3199634923172</v>
      </c>
      <c r="AL10" s="5">
        <v>26.869807549820401</v>
      </c>
      <c r="AM10" s="5"/>
      <c r="AN10" s="5"/>
      <c r="AO10" s="5"/>
      <c r="AP10" s="5">
        <v>40.064778948092403</v>
      </c>
      <c r="AQ10" s="5">
        <v>48.307782633230502</v>
      </c>
      <c r="AR10" s="5">
        <v>51.659441059065898</v>
      </c>
      <c r="AS10" s="5">
        <v>52.285472619254001</v>
      </c>
      <c r="AT10" s="5">
        <v>57.315154405449903</v>
      </c>
      <c r="AU10" s="5">
        <v>49.965995935989099</v>
      </c>
      <c r="AV10" s="5">
        <v>43.062176581201001</v>
      </c>
      <c r="AW10" s="5">
        <v>40.842016191409897</v>
      </c>
      <c r="AX10" s="5">
        <v>45.949808670529102</v>
      </c>
      <c r="AY10" s="5">
        <v>55.820387409777403</v>
      </c>
      <c r="AZ10" s="5">
        <v>64.779076358336297</v>
      </c>
      <c r="BA10" s="5">
        <v>74.974748922959293</v>
      </c>
      <c r="BB10" s="5">
        <v>83.766966525050506</v>
      </c>
      <c r="BC10" s="5">
        <v>83.002611364923098</v>
      </c>
      <c r="BD10" s="5">
        <v>73.091804943647404</v>
      </c>
      <c r="BE10" s="5">
        <v>65.780224818518207</v>
      </c>
      <c r="BF10" s="5">
        <v>56.491322634365503</v>
      </c>
      <c r="BG10" s="5">
        <v>55.550797482934001</v>
      </c>
      <c r="BH10" s="5">
        <v>40.979885918106397</v>
      </c>
      <c r="BI10" s="5">
        <v>38.9255911041882</v>
      </c>
      <c r="BJ10" s="5">
        <v>42.006481557010197</v>
      </c>
      <c r="BK10" s="5">
        <v>36.326525996788597</v>
      </c>
      <c r="BL10" s="5"/>
      <c r="BM10">
        <f t="shared" si="0"/>
        <v>47.263299527331029</v>
      </c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</row>
    <row r="11" spans="1:254" x14ac:dyDescent="0.3">
      <c r="A11" t="s">
        <v>165</v>
      </c>
      <c r="B11" s="5" t="s">
        <v>296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>
        <v>30.462090544602301</v>
      </c>
      <c r="AH11" s="5">
        <v>31.505841492906299</v>
      </c>
      <c r="AI11" s="5">
        <v>35.908979713670803</v>
      </c>
      <c r="AJ11" s="5">
        <v>36.493606484776699</v>
      </c>
      <c r="AK11" s="5">
        <v>44.753113779822201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>
        <v>45.044455606298399</v>
      </c>
      <c r="AY11" s="5">
        <v>37.843523070961602</v>
      </c>
      <c r="AZ11" s="5"/>
      <c r="BA11" s="5">
        <v>38.284704909612501</v>
      </c>
      <c r="BB11" s="5">
        <v>35.532612400582302</v>
      </c>
      <c r="BC11" s="5">
        <v>31.8116038408169</v>
      </c>
      <c r="BD11" s="5">
        <v>32.437314150950797</v>
      </c>
      <c r="BE11" s="5"/>
      <c r="BF11" s="5">
        <v>43.564604560150499</v>
      </c>
      <c r="BG11" s="5"/>
      <c r="BH11" s="5"/>
      <c r="BI11" s="5"/>
      <c r="BJ11" s="5"/>
      <c r="BK11" s="5"/>
      <c r="BL11" s="5"/>
      <c r="BM11">
        <f t="shared" si="0"/>
        <v>36.970204212929282</v>
      </c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</row>
    <row r="12" spans="1:254" x14ac:dyDescent="0.3">
      <c r="A12" t="s">
        <v>94</v>
      </c>
      <c r="B12" s="5" t="s">
        <v>296</v>
      </c>
    </row>
    <row r="13" spans="1:254" x14ac:dyDescent="0.3">
      <c r="A13" t="s">
        <v>164</v>
      </c>
      <c r="B13" s="5" t="s">
        <v>296</v>
      </c>
    </row>
    <row r="14" spans="1:254" x14ac:dyDescent="0.3">
      <c r="A14" t="s">
        <v>72</v>
      </c>
      <c r="B14" s="5" t="s">
        <v>296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>
        <v>4.8554552588203101</v>
      </c>
      <c r="BC14" s="5">
        <v>4.4281581632449498</v>
      </c>
      <c r="BD14" s="5"/>
      <c r="BE14" s="5"/>
      <c r="BF14" s="5"/>
      <c r="BG14" s="5"/>
      <c r="BH14" s="5"/>
      <c r="BI14" s="5"/>
      <c r="BJ14" s="5"/>
      <c r="BK14" s="5"/>
      <c r="BL14" s="5"/>
      <c r="BM14">
        <f t="shared" si="0"/>
        <v>4.64180671103263</v>
      </c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</row>
    <row r="15" spans="1:254" x14ac:dyDescent="0.3">
      <c r="A15" t="s">
        <v>21</v>
      </c>
      <c r="B15" s="5" t="s">
        <v>296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>
        <v>11.250751736379501</v>
      </c>
      <c r="AH15" s="5">
        <v>11.6522631746868</v>
      </c>
      <c r="AI15" s="5">
        <v>12.0732203937267</v>
      </c>
      <c r="AJ15" s="5">
        <v>11.7128792995394</v>
      </c>
      <c r="AK15" s="5">
        <v>12.0337526270278</v>
      </c>
      <c r="AL15" s="5">
        <v>13.760796476360101</v>
      </c>
      <c r="AM15" s="5">
        <v>8.8688909702173309</v>
      </c>
      <c r="AN15" s="5">
        <v>11.0375005212153</v>
      </c>
      <c r="AO15" s="5">
        <v>9.6486716079768797</v>
      </c>
      <c r="AP15" s="5">
        <v>9.5920936915323995</v>
      </c>
      <c r="AQ15" s="5">
        <v>9.8669024163350993</v>
      </c>
      <c r="AR15" s="5">
        <v>9.9040632876117307</v>
      </c>
      <c r="AS15" s="5">
        <v>11.939559157181399</v>
      </c>
      <c r="AT15" s="5">
        <v>10.501530668209</v>
      </c>
      <c r="AU15" s="5">
        <v>9.4208155979342703</v>
      </c>
      <c r="AV15" s="5">
        <v>10.9302022507809</v>
      </c>
      <c r="AW15" s="5">
        <v>6.5159583485790096</v>
      </c>
      <c r="AX15" s="5">
        <v>8.0783606776673302</v>
      </c>
      <c r="AY15" s="5">
        <v>14.0208019784973</v>
      </c>
      <c r="AZ15" s="5">
        <v>15.701767007570099</v>
      </c>
      <c r="BA15" s="5">
        <v>12.628026917462901</v>
      </c>
      <c r="BB15" s="5">
        <v>14.811900998224999</v>
      </c>
      <c r="BC15" s="5">
        <v>16.893706232504599</v>
      </c>
      <c r="BD15" s="5">
        <v>17.286120757241601</v>
      </c>
      <c r="BE15" s="5">
        <v>15.481975161682801</v>
      </c>
      <c r="BF15" s="5">
        <v>11.8684940619732</v>
      </c>
      <c r="BG15" s="5">
        <v>10.0320207239255</v>
      </c>
      <c r="BH15" s="5">
        <v>9.2043273000347696</v>
      </c>
      <c r="BI15" s="5">
        <v>9.6004949162865607</v>
      </c>
      <c r="BJ15" s="5">
        <v>10.526464520869199</v>
      </c>
      <c r="BK15" s="5">
        <v>11.5881085611092</v>
      </c>
      <c r="BL15" s="5"/>
      <c r="BM15">
        <f t="shared" si="0"/>
        <v>11.562336194849795</v>
      </c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</row>
    <row r="16" spans="1:254" x14ac:dyDescent="0.3">
      <c r="A16" t="s">
        <v>163</v>
      </c>
      <c r="B16" s="5" t="s">
        <v>296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>
        <v>18.691757329517099</v>
      </c>
      <c r="AR16" s="5">
        <v>24.205840276086601</v>
      </c>
      <c r="AS16" s="5">
        <v>24.801345201825502</v>
      </c>
      <c r="AT16" s="5">
        <v>22.812069555331501</v>
      </c>
      <c r="AU16" s="5">
        <v>21.0974292895838</v>
      </c>
      <c r="AV16" s="5">
        <v>15.2298339913755</v>
      </c>
      <c r="AW16" s="5">
        <v>12.5481717888687</v>
      </c>
      <c r="AX16" s="5">
        <v>13.053415643760101</v>
      </c>
      <c r="AY16" s="5">
        <v>13.6977381137179</v>
      </c>
      <c r="AZ16" s="5">
        <v>13.3193380240332</v>
      </c>
      <c r="BA16" s="5">
        <v>11.859762865562001</v>
      </c>
      <c r="BB16" s="5">
        <v>10.372623473294301</v>
      </c>
      <c r="BC16" s="5">
        <v>10.1066571569615</v>
      </c>
      <c r="BD16" s="5">
        <v>9.2776447316418196</v>
      </c>
      <c r="BE16" s="5">
        <v>8.7582074101101792</v>
      </c>
      <c r="BF16" s="5">
        <v>9.2244495455500903</v>
      </c>
      <c r="BG16" s="5">
        <v>9.8703458516072402</v>
      </c>
      <c r="BH16" s="5">
        <v>7.8781917962539403</v>
      </c>
      <c r="BI16" s="5">
        <v>7.1448399951179304</v>
      </c>
      <c r="BJ16" s="5">
        <v>7.8641361182595704</v>
      </c>
      <c r="BK16" s="5">
        <v>6.7437501139147003</v>
      </c>
      <c r="BL16" s="5"/>
      <c r="BM16">
        <f t="shared" si="0"/>
        <v>13.264645155827296</v>
      </c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</row>
    <row r="17" spans="1:254" x14ac:dyDescent="0.3">
      <c r="A17" t="s">
        <v>27</v>
      </c>
      <c r="B17" s="5" t="s">
        <v>296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>
        <v>5.5255011274140902</v>
      </c>
      <c r="BC17" s="5">
        <v>6.6696512904318004</v>
      </c>
      <c r="BD17" s="5">
        <v>6.7609355361421901</v>
      </c>
      <c r="BE17" s="5">
        <v>6.8992167993137503</v>
      </c>
      <c r="BF17" s="5">
        <v>7.3742878372592102</v>
      </c>
      <c r="BG17" s="5">
        <v>7.8736246701646504</v>
      </c>
      <c r="BH17" s="5">
        <v>7.9092238628057796</v>
      </c>
      <c r="BI17" s="5">
        <v>7.6650713919185103</v>
      </c>
      <c r="BJ17" s="5"/>
      <c r="BK17" s="5"/>
      <c r="BL17" s="5"/>
      <c r="BM17">
        <f t="shared" si="0"/>
        <v>7.0846890644312479</v>
      </c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</row>
    <row r="18" spans="1:254" x14ac:dyDescent="0.3">
      <c r="A18" t="s">
        <v>135</v>
      </c>
      <c r="B18" s="5" t="s">
        <v>296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>
        <v>14.9947082299751</v>
      </c>
      <c r="AH18" s="5">
        <v>13.721581437869499</v>
      </c>
      <c r="AI18" s="5">
        <v>12.7545127413168</v>
      </c>
      <c r="AJ18" s="5">
        <v>11.6497149649013</v>
      </c>
      <c r="AK18" s="5">
        <v>9.4542681385912992</v>
      </c>
      <c r="AL18" s="5"/>
      <c r="AM18" s="5"/>
      <c r="AN18" s="5"/>
      <c r="AO18" s="5">
        <v>7.9186298576753202</v>
      </c>
      <c r="AP18" s="5">
        <v>7.4719040097606699</v>
      </c>
      <c r="AQ18" s="5">
        <v>7.35334119989116</v>
      </c>
      <c r="AR18" s="5">
        <v>7.3450348574745101</v>
      </c>
      <c r="AS18" s="5">
        <v>8.0538057642782697</v>
      </c>
      <c r="AT18" s="5"/>
      <c r="AU18" s="5"/>
      <c r="AV18" s="5"/>
      <c r="AW18" s="5"/>
      <c r="AX18" s="5">
        <v>6.66849489162197</v>
      </c>
      <c r="AY18" s="5">
        <v>6.4025017192422196</v>
      </c>
      <c r="AZ18" s="5">
        <v>9.8339907019228399</v>
      </c>
      <c r="BA18" s="5">
        <v>9.2000594593085108</v>
      </c>
      <c r="BB18" s="5">
        <v>8.8824899524745504</v>
      </c>
      <c r="BC18" s="5">
        <v>8.7272602485362007</v>
      </c>
      <c r="BD18" s="5"/>
      <c r="BE18" s="5"/>
      <c r="BF18" s="5"/>
      <c r="BG18" s="5">
        <v>10.7607464792053</v>
      </c>
      <c r="BH18" s="5">
        <v>7.8613391369057801</v>
      </c>
      <c r="BI18" s="5">
        <v>5.2985711560413398</v>
      </c>
      <c r="BJ18" s="5">
        <v>4.4063529842802502</v>
      </c>
      <c r="BK18" s="5"/>
      <c r="BL18" s="5"/>
      <c r="BM18">
        <f t="shared" si="0"/>
        <v>8.9379653965636443</v>
      </c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</row>
    <row r="19" spans="1:254" x14ac:dyDescent="0.3">
      <c r="A19" t="s">
        <v>156</v>
      </c>
      <c r="B19" s="5" t="s">
        <v>296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>
        <v>2.0610986944228</v>
      </c>
      <c r="AV19" s="5">
        <v>1.7535690000175399</v>
      </c>
      <c r="AW19" s="5">
        <v>1.73264439275103</v>
      </c>
      <c r="AX19" s="5">
        <v>2.2371958519717601</v>
      </c>
      <c r="AY19" s="5">
        <v>2.9998700599762098</v>
      </c>
      <c r="AZ19" s="5">
        <v>2.5188374767944102</v>
      </c>
      <c r="BA19" s="5">
        <v>2.5406678309056199</v>
      </c>
      <c r="BB19" s="5">
        <v>2.8492033962504499</v>
      </c>
      <c r="BC19" s="5">
        <v>1.6834048755576501</v>
      </c>
      <c r="BD19" s="5"/>
      <c r="BE19" s="5"/>
      <c r="BF19" s="5">
        <v>1.7289678382701199</v>
      </c>
      <c r="BG19" s="5"/>
      <c r="BH19" s="5"/>
      <c r="BI19" s="5"/>
      <c r="BJ19" s="5"/>
      <c r="BK19" s="5"/>
      <c r="BL19" s="5"/>
      <c r="BM19">
        <f t="shared" si="0"/>
        <v>2.2105459416917586</v>
      </c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</row>
    <row r="20" spans="1:254" x14ac:dyDescent="0.3">
      <c r="A20" t="s">
        <v>167</v>
      </c>
      <c r="B20" s="5" t="s">
        <v>296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>
        <v>14.870994125957299</v>
      </c>
      <c r="BD20" s="5"/>
      <c r="BE20" s="5"/>
      <c r="BF20" s="5"/>
      <c r="BG20" s="5"/>
      <c r="BH20" s="5"/>
      <c r="BI20" s="5"/>
      <c r="BJ20" s="5"/>
      <c r="BK20" s="5"/>
      <c r="BL20" s="5"/>
      <c r="BM20">
        <f t="shared" si="0"/>
        <v>14.870994125957299</v>
      </c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</row>
    <row r="21" spans="1:254" x14ac:dyDescent="0.3">
      <c r="A21" t="s">
        <v>168</v>
      </c>
      <c r="B21" s="5" t="s">
        <v>296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14.4390840524563</v>
      </c>
      <c r="AR21" s="5">
        <v>16.576649166761101</v>
      </c>
      <c r="AS21" s="5">
        <v>11.820134873960001</v>
      </c>
      <c r="AT21" s="5">
        <v>12.2966442457853</v>
      </c>
      <c r="AU21" s="5">
        <v>9.3177766974558391</v>
      </c>
      <c r="AV21" s="5">
        <v>13.8148924540655</v>
      </c>
      <c r="AW21" s="5">
        <v>12.270132913246201</v>
      </c>
      <c r="AX21" s="5">
        <v>8.8031440918187496</v>
      </c>
      <c r="AY21" s="5">
        <v>8.3152524936088597</v>
      </c>
      <c r="AZ21" s="5"/>
      <c r="BA21" s="5"/>
      <c r="BB21" s="5"/>
      <c r="BC21" s="5"/>
      <c r="BD21" s="5">
        <v>5.2987876739235702</v>
      </c>
      <c r="BE21" s="5">
        <v>5.7837109012105996</v>
      </c>
      <c r="BF21" s="5">
        <v>6.0808103931780497</v>
      </c>
      <c r="BG21" s="5">
        <v>7.2581401812410702</v>
      </c>
      <c r="BH21" s="5">
        <v>6.3102431021155097</v>
      </c>
      <c r="BI21" s="5">
        <v>6.5973711212232198</v>
      </c>
      <c r="BJ21" s="5">
        <v>5.1602871183752699</v>
      </c>
      <c r="BK21" s="5">
        <v>9.3755220461139306</v>
      </c>
      <c r="BL21" s="5"/>
      <c r="BM21">
        <f t="shared" si="0"/>
        <v>9.3834460897964167</v>
      </c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</row>
    <row r="22" spans="1:254" x14ac:dyDescent="0.3">
      <c r="A22" t="s">
        <v>107</v>
      </c>
      <c r="B22" s="5" t="s">
        <v>296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>
        <v>1.950537017107</v>
      </c>
      <c r="AO22" s="5">
        <v>2.1539030389776999</v>
      </c>
      <c r="AP22" s="5">
        <v>2.0606979196692499</v>
      </c>
      <c r="AQ22" s="5">
        <v>2.1753904597367799</v>
      </c>
      <c r="AR22" s="5">
        <v>2.2425596671468901</v>
      </c>
      <c r="AS22" s="5">
        <v>2.1539831010660602</v>
      </c>
      <c r="AT22" s="5">
        <v>2.32555281835756</v>
      </c>
      <c r="AU22" s="5">
        <v>2.3895228509902</v>
      </c>
      <c r="AV22" s="5">
        <v>2.3418976712714201</v>
      </c>
      <c r="AW22" s="5">
        <v>2.3400702346371598</v>
      </c>
      <c r="AX22" s="5">
        <v>2.6813216068189498</v>
      </c>
      <c r="AY22" s="5">
        <v>2.5600031591116501</v>
      </c>
      <c r="AZ22" s="5">
        <v>2.2446611841917599</v>
      </c>
      <c r="BA22" s="5">
        <v>2.1673451674124302</v>
      </c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>
        <f t="shared" si="0"/>
        <v>2.2705318497496294</v>
      </c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</row>
    <row r="23" spans="1:254" x14ac:dyDescent="0.3">
      <c r="A23" t="s">
        <v>130</v>
      </c>
      <c r="B23" s="5" t="s">
        <v>296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>
        <v>9.4486747773921191</v>
      </c>
      <c r="AH23" s="5">
        <v>9.75966505175181</v>
      </c>
      <c r="AI23" s="5">
        <v>10.307097510789101</v>
      </c>
      <c r="AJ23" s="5">
        <v>9.3974042340390191</v>
      </c>
      <c r="AK23" s="5">
        <v>8.5024383854775998</v>
      </c>
      <c r="AL23" s="5">
        <v>7.6378146285237403</v>
      </c>
      <c r="AM23" s="5">
        <v>7.44052197406993</v>
      </c>
      <c r="AN23" s="5">
        <v>7.8673269239024499</v>
      </c>
      <c r="AO23" s="5">
        <v>8.7050272531004804</v>
      </c>
      <c r="AP23" s="5">
        <v>8.1093355450909304</v>
      </c>
      <c r="AQ23" s="5">
        <v>8.1680451871128099</v>
      </c>
      <c r="AR23" s="5">
        <v>7.9006358123230704</v>
      </c>
      <c r="AS23" s="5">
        <v>7.0829783714902899</v>
      </c>
      <c r="AT23" s="5">
        <v>9.9674876169768094</v>
      </c>
      <c r="AU23" s="5">
        <v>6.57432122441217</v>
      </c>
      <c r="AV23" s="5">
        <v>7.3468052380734097</v>
      </c>
      <c r="AW23" s="5">
        <v>7.1217430599092504</v>
      </c>
      <c r="AX23" s="5">
        <v>6.7012113735225904</v>
      </c>
      <c r="AY23" s="5">
        <v>5.97315716678155</v>
      </c>
      <c r="AZ23" s="5">
        <v>5.53787248249259</v>
      </c>
      <c r="BA23" s="5">
        <v>5.4379020163276399</v>
      </c>
      <c r="BB23" s="5">
        <v>4.8979256448084998</v>
      </c>
      <c r="BC23" s="5"/>
      <c r="BD23" s="5"/>
      <c r="BE23" s="5"/>
      <c r="BF23" s="5"/>
      <c r="BG23" s="5"/>
      <c r="BH23" s="5"/>
      <c r="BI23" s="5"/>
      <c r="BJ23" s="5"/>
      <c r="BK23" s="5"/>
      <c r="BL23" s="5"/>
      <c r="BM23">
        <f t="shared" si="0"/>
        <v>7.7220632490167214</v>
      </c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</row>
    <row r="24" spans="1:254" x14ac:dyDescent="0.3">
      <c r="A24" t="s">
        <v>70</v>
      </c>
      <c r="B24" s="5" t="s">
        <v>296</v>
      </c>
    </row>
    <row r="25" spans="1:254" x14ac:dyDescent="0.3">
      <c r="A25" t="s">
        <v>23</v>
      </c>
      <c r="B25" s="5" t="s">
        <v>296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>
        <v>12.6014476384128</v>
      </c>
      <c r="AH25" s="5">
        <v>12.4500443215607</v>
      </c>
      <c r="AI25" s="5">
        <v>15.8869958858226</v>
      </c>
      <c r="AJ25" s="5">
        <v>20.421660663561202</v>
      </c>
      <c r="AK25" s="5">
        <v>22.040039669277402</v>
      </c>
      <c r="AL25" s="5">
        <v>20.432183776390101</v>
      </c>
      <c r="AM25" s="5">
        <v>22.161518651457499</v>
      </c>
      <c r="AN25" s="5">
        <v>18.500076824579399</v>
      </c>
      <c r="AO25" s="5">
        <v>19.537483779057801</v>
      </c>
      <c r="AP25" s="5">
        <v>25.164454597093901</v>
      </c>
      <c r="AQ25" s="5">
        <v>33.1591067940249</v>
      </c>
      <c r="AR25" s="5">
        <v>32.296712985806401</v>
      </c>
      <c r="AS25" s="5">
        <v>38.314119767061896</v>
      </c>
      <c r="AT25" s="5">
        <v>44.388568022134301</v>
      </c>
      <c r="AU25" s="5">
        <v>37.385666753113902</v>
      </c>
      <c r="AV25" s="5">
        <v>37.696096596436703</v>
      </c>
      <c r="AW25" s="5">
        <v>45.649583857693401</v>
      </c>
      <c r="AX25" s="5">
        <v>48.283149771607398</v>
      </c>
      <c r="AY25" s="5">
        <v>52.790169803856401</v>
      </c>
      <c r="AZ25" s="5">
        <v>49.891174096117098</v>
      </c>
      <c r="BA25" s="5">
        <v>45.991654975948997</v>
      </c>
      <c r="BB25" s="5">
        <v>48.802485388938102</v>
      </c>
      <c r="BC25" s="5">
        <v>54.739602532312901</v>
      </c>
      <c r="BD25" s="5"/>
      <c r="BE25" s="5">
        <v>63.342599282700803</v>
      </c>
      <c r="BF25" s="5">
        <v>52.0380627147414</v>
      </c>
      <c r="BG25" s="5">
        <v>58.312467930571302</v>
      </c>
      <c r="BH25" s="5">
        <v>49.876745090890303</v>
      </c>
      <c r="BI25" s="5"/>
      <c r="BJ25" s="5"/>
      <c r="BK25" s="5"/>
      <c r="BL25" s="5"/>
      <c r="BM25">
        <f t="shared" si="0"/>
        <v>36.376069339672945</v>
      </c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</row>
    <row r="26" spans="1:254" x14ac:dyDescent="0.3">
      <c r="B26" s="5"/>
    </row>
    <row r="27" spans="1:254" x14ac:dyDescent="0.3">
      <c r="A27" t="s">
        <v>194</v>
      </c>
      <c r="B27" s="5" t="s">
        <v>296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>
        <v>2.20511066825466</v>
      </c>
      <c r="AH27" s="5">
        <v>1.97798214987462</v>
      </c>
      <c r="AI27" s="5">
        <v>1.7296684512899201</v>
      </c>
      <c r="AJ27" s="5">
        <v>1.8917003267188</v>
      </c>
      <c r="AK27" s="5">
        <v>1.7979016914097301</v>
      </c>
      <c r="AL27" s="5">
        <v>1.9785380859967101</v>
      </c>
      <c r="AM27" s="5">
        <v>1.9462019209782599</v>
      </c>
      <c r="AN27" s="5">
        <v>1.9796374707303299</v>
      </c>
      <c r="AO27" s="5">
        <v>1.79695225062082</v>
      </c>
      <c r="AP27" s="5">
        <v>2.0491599322489198</v>
      </c>
      <c r="AQ27" s="5">
        <v>1.90612251818372</v>
      </c>
      <c r="AR27" s="5">
        <v>1.8077929525874801</v>
      </c>
      <c r="AS27" s="5">
        <v>1.8864651076630401</v>
      </c>
      <c r="AT27" s="5">
        <v>1.53891913759583</v>
      </c>
      <c r="AU27" s="5">
        <v>1.3229606511260199</v>
      </c>
      <c r="AV27" s="5">
        <v>1.28354163132591</v>
      </c>
      <c r="AW27" s="5">
        <v>1.3689754120323701</v>
      </c>
      <c r="AX27" s="5">
        <v>1.2191426042578499</v>
      </c>
      <c r="AY27" s="5">
        <v>1.2234971646039201</v>
      </c>
      <c r="AZ27" s="5">
        <v>1.2091480370516099</v>
      </c>
      <c r="BA27" s="5">
        <v>1.0426687589854</v>
      </c>
      <c r="BB27" s="5">
        <v>1.1003637323308399</v>
      </c>
      <c r="BC27" s="5">
        <v>1.0609523221561199</v>
      </c>
      <c r="BD27" s="5">
        <v>1.05354086052873</v>
      </c>
      <c r="BE27" s="5">
        <v>1.02981697312974</v>
      </c>
      <c r="BF27" s="5">
        <v>0.98610679979554205</v>
      </c>
      <c r="BG27" s="5">
        <v>0.93559210821874395</v>
      </c>
      <c r="BH27" s="5">
        <v>0.84605744754474299</v>
      </c>
      <c r="BI27" s="5">
        <v>0.88761604123807902</v>
      </c>
      <c r="BJ27" s="5">
        <v>0.89274377856780096</v>
      </c>
      <c r="BK27" s="5">
        <v>0.86667071112998495</v>
      </c>
      <c r="BL27" s="5"/>
      <c r="BM27">
        <f t="shared" si="0"/>
        <v>1.4458563773605237</v>
      </c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</row>
    <row r="28" spans="1:254" x14ac:dyDescent="0.3">
      <c r="A28" t="s">
        <v>195</v>
      </c>
      <c r="B28" s="5" t="s">
        <v>296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>
        <v>2.3917839950194999</v>
      </c>
      <c r="AH28" s="5">
        <v>1.5861959572692601</v>
      </c>
      <c r="AI28" s="5">
        <v>1.84151229081571</v>
      </c>
      <c r="AJ28" s="5">
        <v>1.45066001657126</v>
      </c>
      <c r="AK28" s="5">
        <v>1.6001016064520099</v>
      </c>
      <c r="AL28" s="5">
        <v>1.19982236054695</v>
      </c>
      <c r="AM28" s="5">
        <v>1.2448299142004999</v>
      </c>
      <c r="AN28" s="5">
        <v>1.61907023463185</v>
      </c>
      <c r="AO28" s="5">
        <v>0.99735140866536298</v>
      </c>
      <c r="AP28" s="5">
        <v>0.96589308851367595</v>
      </c>
      <c r="AQ28" s="5">
        <v>0.650891085032411</v>
      </c>
      <c r="AR28" s="5">
        <v>0.99028099223154598</v>
      </c>
      <c r="AS28" s="5">
        <v>1.0295785994478199</v>
      </c>
      <c r="AT28" s="5">
        <v>0.77327019086538895</v>
      </c>
      <c r="AU28" s="5">
        <v>0.66720408720327795</v>
      </c>
      <c r="AV28" s="5">
        <v>0.50224689009464296</v>
      </c>
      <c r="AW28" s="5">
        <v>0.514548264112625</v>
      </c>
      <c r="AX28" s="5">
        <v>0.263157240691068</v>
      </c>
      <c r="AY28" s="5">
        <v>0.52311431457275903</v>
      </c>
      <c r="AZ28" s="5">
        <v>0.67873544942828801</v>
      </c>
      <c r="BA28" s="5">
        <v>0.50241705668585002</v>
      </c>
      <c r="BB28" s="5">
        <v>0.24262844821409801</v>
      </c>
      <c r="BC28" s="5">
        <v>0.38315008116395899</v>
      </c>
      <c r="BD28" s="5">
        <v>0.87462158509644805</v>
      </c>
      <c r="BE28" s="5">
        <v>0.378433866859677</v>
      </c>
      <c r="BF28" s="5">
        <v>0.30615118970352301</v>
      </c>
      <c r="BG28" s="5">
        <v>0.38655127374857101</v>
      </c>
      <c r="BH28" s="5">
        <v>0.32848296302582097</v>
      </c>
      <c r="BI28" s="5">
        <v>0.65113634143853405</v>
      </c>
      <c r="BJ28" s="5">
        <v>0.32274735458113601</v>
      </c>
      <c r="BK28" s="5">
        <v>0.29345118332855802</v>
      </c>
      <c r="BL28" s="5"/>
      <c r="BM28">
        <f t="shared" si="0"/>
        <v>0.84387159129716383</v>
      </c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</row>
    <row r="29" spans="1:254" x14ac:dyDescent="0.3">
      <c r="A29" t="s">
        <v>188</v>
      </c>
      <c r="B29" s="5" t="s">
        <v>296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>
        <v>0.54294902263674105</v>
      </c>
      <c r="AH29" s="5">
        <v>0.51148739863144199</v>
      </c>
      <c r="AI29" s="5">
        <v>0.536976796698032</v>
      </c>
      <c r="AJ29" s="5">
        <v>0.56878112202250697</v>
      </c>
      <c r="AK29" s="5">
        <v>0.59578053942287401</v>
      </c>
      <c r="AL29" s="5">
        <v>0.57294125391168904</v>
      </c>
      <c r="AM29" s="5">
        <v>0.51482856694333601</v>
      </c>
      <c r="AN29" s="5">
        <v>0.55952765463462895</v>
      </c>
      <c r="AO29" s="5">
        <v>0.60967246066857395</v>
      </c>
      <c r="AP29" s="5">
        <v>0.57804347567080605</v>
      </c>
      <c r="AQ29" s="5">
        <v>0.53166392742119295</v>
      </c>
      <c r="AR29" s="5">
        <v>0.54575141372323199</v>
      </c>
      <c r="AS29" s="5">
        <v>0.51761989458772495</v>
      </c>
      <c r="AT29" s="5">
        <v>0.54428305692604195</v>
      </c>
      <c r="AU29" s="5">
        <v>0.54522401971860801</v>
      </c>
      <c r="AV29" s="5">
        <v>0.50106714443899403</v>
      </c>
      <c r="AW29" s="5">
        <v>0.48200186353289098</v>
      </c>
      <c r="AX29" s="5">
        <v>0.44671329139364802</v>
      </c>
      <c r="AY29" s="5">
        <v>0.50879640522736502</v>
      </c>
      <c r="AZ29" s="5">
        <v>0.393605249530326</v>
      </c>
      <c r="BA29" s="5">
        <v>0.36174848492927397</v>
      </c>
      <c r="BB29" s="5">
        <v>0.34397163942937897</v>
      </c>
      <c r="BC29" s="5">
        <v>0.334050826230334</v>
      </c>
      <c r="BD29" s="5">
        <v>0.28835470409278002</v>
      </c>
      <c r="BE29" s="5">
        <v>0.30818773673402</v>
      </c>
      <c r="BF29" s="5">
        <v>0.28362667950065701</v>
      </c>
      <c r="BG29" s="5">
        <v>0.28333652426092099</v>
      </c>
      <c r="BH29" s="5">
        <v>0.239994865051044</v>
      </c>
      <c r="BI29" s="5">
        <v>0.26257409561895101</v>
      </c>
      <c r="BJ29" s="5">
        <v>0.25145770782079002</v>
      </c>
      <c r="BK29" s="5">
        <v>0.25143019106370001</v>
      </c>
      <c r="BL29" s="5"/>
      <c r="BM29">
        <f t="shared" si="0"/>
        <v>0.44569187137008082</v>
      </c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</row>
    <row r="30" spans="1:254" x14ac:dyDescent="0.3">
      <c r="A30" t="s">
        <v>193</v>
      </c>
      <c r="B30" s="5" t="s">
        <v>296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>
        <v>1.5599236367595</v>
      </c>
      <c r="AH30" s="5">
        <v>1.64455439670006</v>
      </c>
      <c r="AI30" s="5">
        <v>1.34390034885153</v>
      </c>
      <c r="AJ30" s="5">
        <v>1.75449157405422</v>
      </c>
      <c r="AK30" s="5">
        <v>1.4345517947853199</v>
      </c>
      <c r="AL30" s="5">
        <v>1.5314960674584299</v>
      </c>
      <c r="AM30" s="5">
        <v>0.90704767799917396</v>
      </c>
      <c r="AN30" s="5">
        <v>1.0127578168246301</v>
      </c>
      <c r="AO30" s="5">
        <v>1.0360759039567999</v>
      </c>
      <c r="AP30" s="5">
        <v>0.98615813273233299</v>
      </c>
      <c r="AQ30" s="5">
        <v>1.0176545693186601</v>
      </c>
      <c r="AR30" s="5">
        <v>0.78486197466367402</v>
      </c>
      <c r="AS30" s="5">
        <v>0.75528572093362101</v>
      </c>
      <c r="AT30" s="5">
        <v>0.65387541057926801</v>
      </c>
      <c r="AU30" s="5">
        <v>0.47878939060165199</v>
      </c>
      <c r="AV30" s="5"/>
      <c r="AW30" s="5">
        <v>0.386159673844996</v>
      </c>
      <c r="AX30" s="5">
        <v>0.39313078216208402</v>
      </c>
      <c r="AY30" s="5">
        <v>0.56534912402294102</v>
      </c>
      <c r="AZ30" s="5">
        <v>0.40268883388159399</v>
      </c>
      <c r="BA30" s="5">
        <v>0.37028591919581699</v>
      </c>
      <c r="BB30" s="5">
        <v>0.303972156150497</v>
      </c>
      <c r="BC30" s="5">
        <v>0.204861970522597</v>
      </c>
      <c r="BD30" s="5">
        <v>0.31171315348828998</v>
      </c>
      <c r="BE30" s="5">
        <v>0.25336486640070599</v>
      </c>
      <c r="BF30" s="5">
        <v>0.25035125174731798</v>
      </c>
      <c r="BG30" s="5">
        <v>0.31837980057043003</v>
      </c>
      <c r="BH30" s="5">
        <v>0.19271056519906499</v>
      </c>
      <c r="BI30" s="5">
        <v>0.15631776483659701</v>
      </c>
      <c r="BJ30" s="5">
        <v>0.20674174493133801</v>
      </c>
      <c r="BK30" s="5">
        <v>0.170930148881869</v>
      </c>
      <c r="BL30" s="5"/>
      <c r="BM30">
        <f t="shared" si="0"/>
        <v>0.71294607240183372</v>
      </c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</row>
    <row r="31" spans="1:254" x14ac:dyDescent="0.3">
      <c r="A31" t="s">
        <v>266</v>
      </c>
      <c r="B31" s="5" t="s">
        <v>296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>
        <v>9.2963554157788995</v>
      </c>
      <c r="AH31" s="5">
        <v>9.7049819456024302</v>
      </c>
      <c r="AI31" s="5">
        <v>9.2454740602816106</v>
      </c>
      <c r="AJ31" s="5">
        <v>9.4500823462590198</v>
      </c>
      <c r="AK31" s="5">
        <v>8.8948645919121105</v>
      </c>
      <c r="AL31" s="5">
        <v>8.1481728680242096</v>
      </c>
      <c r="AM31" s="5">
        <v>7.3210723216554703</v>
      </c>
      <c r="AN31" s="5">
        <v>6.7011727501314899</v>
      </c>
      <c r="AO31" s="5">
        <v>6.1684313398917601</v>
      </c>
      <c r="AP31" s="5">
        <v>5.5724656981025804</v>
      </c>
      <c r="AQ31" s="5">
        <v>5.5326219984505096</v>
      </c>
      <c r="AR31" s="5">
        <v>6.6874439703014401</v>
      </c>
      <c r="AS31" s="5">
        <v>5.6492059546564199</v>
      </c>
      <c r="AT31" s="5"/>
      <c r="AU31" s="5"/>
      <c r="AV31" s="5"/>
      <c r="AW31" s="5">
        <v>5.8130909013702103</v>
      </c>
      <c r="AX31" s="5">
        <v>5.6977777652106703</v>
      </c>
      <c r="AY31" s="5">
        <v>5.4252910534377099</v>
      </c>
      <c r="AZ31" s="5">
        <v>5.0272999297291303</v>
      </c>
      <c r="BA31" s="5">
        <v>4.7642244631379702</v>
      </c>
      <c r="BB31" s="5">
        <v>4.705311440989</v>
      </c>
      <c r="BC31" s="5">
        <v>4.7305490441248397</v>
      </c>
      <c r="BD31" s="5">
        <v>4.5255927961614502</v>
      </c>
      <c r="BE31" s="5">
        <v>4.44467565293224</v>
      </c>
      <c r="BF31" s="5">
        <v>4.9498515187900898</v>
      </c>
      <c r="BG31" s="5">
        <v>5.3907547710517099</v>
      </c>
      <c r="BH31" s="5">
        <v>5.3198433868129902</v>
      </c>
      <c r="BI31" s="5">
        <v>5.0058658114354504</v>
      </c>
      <c r="BJ31" s="5">
        <v>5.0655658318021199</v>
      </c>
      <c r="BK31" s="5">
        <v>6.5165642013732903</v>
      </c>
      <c r="BL31" s="5"/>
      <c r="BM31">
        <f t="shared" si="0"/>
        <v>6.2769501367645288</v>
      </c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</row>
    <row r="32" spans="1:254" x14ac:dyDescent="0.3">
      <c r="A32" t="s">
        <v>272</v>
      </c>
      <c r="B32" s="5" t="s">
        <v>296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>
        <v>1.73601250905167</v>
      </c>
      <c r="AH32" s="5">
        <v>2.0734407307237102</v>
      </c>
      <c r="AI32" s="5">
        <v>1.92604614301366</v>
      </c>
      <c r="AJ32" s="5">
        <v>1.8475844450018</v>
      </c>
      <c r="AK32" s="5">
        <v>1.68189145513044</v>
      </c>
      <c r="AL32" s="5">
        <v>1.93287609424704</v>
      </c>
      <c r="AM32" s="5">
        <v>2.1267870542329299</v>
      </c>
      <c r="AN32" s="5">
        <v>2.5043141448764299</v>
      </c>
      <c r="AO32" s="5">
        <v>2.8442687780637002</v>
      </c>
      <c r="AP32" s="5">
        <v>2.5947327895191199</v>
      </c>
      <c r="AQ32" s="5">
        <v>2.3755885725480601</v>
      </c>
      <c r="AR32" s="5">
        <v>2.1805959437963001</v>
      </c>
      <c r="AS32" s="5">
        <v>2.33390149721227</v>
      </c>
      <c r="AT32" s="5">
        <v>2.28755858427412</v>
      </c>
      <c r="AU32" s="5">
        <v>1.9729544858454799</v>
      </c>
      <c r="AV32" s="5">
        <v>2.3510530985731601</v>
      </c>
      <c r="AW32" s="5">
        <v>2.24410744328457</v>
      </c>
      <c r="AX32" s="5">
        <v>2.4400862458214001</v>
      </c>
      <c r="AY32" s="5">
        <v>2.1919515870225199</v>
      </c>
      <c r="AZ32" s="5">
        <v>2.0227122097326902</v>
      </c>
      <c r="BA32" s="5">
        <v>1.9143486386216</v>
      </c>
      <c r="BB32" s="5">
        <v>1.84985062630707</v>
      </c>
      <c r="BC32" s="5">
        <v>2.0709924515765299</v>
      </c>
      <c r="BD32" s="5">
        <v>2.1276651338767998</v>
      </c>
      <c r="BE32" s="5"/>
      <c r="BF32" s="5"/>
      <c r="BG32" s="5"/>
      <c r="BH32" s="5"/>
      <c r="BI32" s="5"/>
      <c r="BJ32" s="5"/>
      <c r="BK32" s="5"/>
      <c r="BL32" s="5"/>
      <c r="BM32">
        <f t="shared" si="0"/>
        <v>2.1513050275980441</v>
      </c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</row>
    <row r="33" spans="1:254" x14ac:dyDescent="0.3">
      <c r="A33" t="s">
        <v>267</v>
      </c>
      <c r="B33" s="5" t="s">
        <v>296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>
        <v>1.49092400014909</v>
      </c>
      <c r="AL33" s="5">
        <v>0.490021928481299</v>
      </c>
      <c r="AM33" s="5">
        <v>0.96618590866161502</v>
      </c>
      <c r="AN33" s="5">
        <v>0.95242857380964296</v>
      </c>
      <c r="AO33" s="5">
        <v>0.93934640277295101</v>
      </c>
      <c r="AP33" s="5">
        <v>1.3912624083216001</v>
      </c>
      <c r="AQ33" s="5">
        <v>0.91720820167573902</v>
      </c>
      <c r="AR33" s="5">
        <v>2.0445391495171501</v>
      </c>
      <c r="AS33" s="5">
        <v>1.3521827610219801</v>
      </c>
      <c r="AT33" s="5">
        <v>0.67066532235528697</v>
      </c>
      <c r="AU33" s="5">
        <v>0.44265219489090801</v>
      </c>
      <c r="AV33" s="5">
        <v>0.87365239118659499</v>
      </c>
      <c r="AW33" s="5">
        <v>1.50340090762461</v>
      </c>
      <c r="AX33" s="5">
        <v>1.4739417624553299</v>
      </c>
      <c r="AY33" s="5">
        <v>1.64811507139428</v>
      </c>
      <c r="AZ33" s="5">
        <v>1.0069763320282901</v>
      </c>
      <c r="BA33" s="5">
        <v>1.96893028017878</v>
      </c>
      <c r="BB33" s="5">
        <v>0.77024986905752202</v>
      </c>
      <c r="BC33" s="5">
        <v>0</v>
      </c>
      <c r="BD33" s="5">
        <v>0.184313450827014</v>
      </c>
      <c r="BE33" s="5">
        <v>0.721354993219263</v>
      </c>
      <c r="BF33" s="5">
        <v>0.88223721241272501</v>
      </c>
      <c r="BG33" s="5">
        <v>0.86316131103845195</v>
      </c>
      <c r="BH33" s="5">
        <v>0.33788692276242799</v>
      </c>
      <c r="BI33" s="5">
        <v>0.496488173651704</v>
      </c>
      <c r="BJ33" s="5">
        <v>0.64963539213616395</v>
      </c>
      <c r="BK33" s="5">
        <v>0.15975053356678201</v>
      </c>
      <c r="BL33" s="5"/>
      <c r="BM33">
        <f t="shared" si="0"/>
        <v>0.93324116500730392</v>
      </c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</row>
    <row r="34" spans="1:254" x14ac:dyDescent="0.3">
      <c r="A34" t="s">
        <v>268</v>
      </c>
      <c r="B34" s="5" t="s">
        <v>296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>
        <v>3.3666087025530098</v>
      </c>
      <c r="AV34" s="5">
        <v>2.9586431328393901</v>
      </c>
      <c r="AW34" s="5">
        <v>2.9375517393684301</v>
      </c>
      <c r="AX34" s="5">
        <v>2.8462302446958101</v>
      </c>
      <c r="AY34" s="5">
        <v>3.0538311434785501</v>
      </c>
      <c r="AZ34" s="5">
        <v>4.6635602669594096</v>
      </c>
      <c r="BA34" s="5">
        <v>4.5823665396451796</v>
      </c>
      <c r="BB34" s="5">
        <v>5.2595900669480304</v>
      </c>
      <c r="BC34" s="5">
        <v>5.3536632418180901</v>
      </c>
      <c r="BD34" s="5"/>
      <c r="BE34" s="5">
        <v>4.93575351279505</v>
      </c>
      <c r="BF34" s="5">
        <v>4.7223860460155098</v>
      </c>
      <c r="BG34" s="5">
        <v>4.8173827642607101</v>
      </c>
      <c r="BH34" s="5">
        <v>4.9102822145874603</v>
      </c>
      <c r="BI34" s="5">
        <v>4.9287280243038998</v>
      </c>
      <c r="BJ34" s="5">
        <v>2.9976813429353699</v>
      </c>
      <c r="BK34" s="5">
        <v>3.4572346214430398</v>
      </c>
      <c r="BL34" s="5"/>
      <c r="BM34">
        <f t="shared" si="0"/>
        <v>4.1119683502904341</v>
      </c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</row>
    <row r="35" spans="1:254" x14ac:dyDescent="0.3">
      <c r="A35" t="s">
        <v>269</v>
      </c>
      <c r="B35" s="5" t="s">
        <v>296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>
        <v>3.14470717123125</v>
      </c>
      <c r="AH35" s="5">
        <v>3.3947515354550499</v>
      </c>
      <c r="AI35" s="5">
        <v>2.58288921988136</v>
      </c>
      <c r="AJ35" s="5">
        <v>1.87245585960672</v>
      </c>
      <c r="AK35" s="5">
        <v>1.69365509261112</v>
      </c>
      <c r="AL35" s="5">
        <v>1.7700225758334001</v>
      </c>
      <c r="AM35" s="5">
        <v>1.6700186493593601</v>
      </c>
      <c r="AN35" s="5">
        <v>1.53417269508961</v>
      </c>
      <c r="AO35" s="5">
        <v>1.56671983938743</v>
      </c>
      <c r="AP35" s="5">
        <v>1.4455756902813699</v>
      </c>
      <c r="AQ35" s="5">
        <v>1.3511564152641999</v>
      </c>
      <c r="AR35" s="5">
        <v>1.24659016271922</v>
      </c>
      <c r="AS35" s="5">
        <v>1.1262182721884499</v>
      </c>
      <c r="AT35" s="5"/>
      <c r="AU35" s="5"/>
      <c r="AV35" s="5">
        <v>1.0466495298681899</v>
      </c>
      <c r="AW35" s="5">
        <v>1.06759829108431</v>
      </c>
      <c r="AX35" s="5">
        <v>1.0740816406220901</v>
      </c>
      <c r="AY35" s="5">
        <v>1.0437507030467099</v>
      </c>
      <c r="AZ35" s="5">
        <v>0.99821299571130495</v>
      </c>
      <c r="BA35" s="5">
        <v>0.89169478511268196</v>
      </c>
      <c r="BB35" s="5">
        <v>0.92634437825594496</v>
      </c>
      <c r="BC35" s="5">
        <v>0.88511138934782496</v>
      </c>
      <c r="BD35" s="5">
        <v>0.83434679321967897</v>
      </c>
      <c r="BE35" s="5">
        <v>0.78629858005070796</v>
      </c>
      <c r="BF35" s="5">
        <v>0.77420220897223102</v>
      </c>
      <c r="BG35" s="5">
        <v>0.66597357060806694</v>
      </c>
      <c r="BH35" s="5">
        <v>0.61970843575141499</v>
      </c>
      <c r="BI35" s="5">
        <v>0.59214257156896599</v>
      </c>
      <c r="BJ35" s="5">
        <v>0.52353347373939596</v>
      </c>
      <c r="BK35" s="5">
        <v>0.47137178849438699</v>
      </c>
      <c r="BL35" s="5"/>
      <c r="BM35">
        <f t="shared" si="0"/>
        <v>1.2965501487711186</v>
      </c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</row>
    <row r="36" spans="1:254" x14ac:dyDescent="0.3">
      <c r="A36" t="s">
        <v>270</v>
      </c>
      <c r="B36" s="5" t="s">
        <v>296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>
        <v>2.9586287020244502</v>
      </c>
      <c r="AR36" s="5">
        <v>4.7398095663796198</v>
      </c>
      <c r="AS36" s="5">
        <v>6.3028786915932997</v>
      </c>
      <c r="AT36" s="5">
        <v>5.9639772204640096</v>
      </c>
      <c r="AU36" s="5"/>
      <c r="AV36" s="5"/>
      <c r="AW36" s="5"/>
      <c r="AX36" s="5"/>
      <c r="AY36" s="5">
        <v>4.0306089429447596</v>
      </c>
      <c r="AZ36" s="5">
        <v>6.4527793490040004</v>
      </c>
      <c r="BA36" s="5">
        <v>4.91120598571296</v>
      </c>
      <c r="BB36" s="5">
        <v>3.9939937986430198</v>
      </c>
      <c r="BC36" s="5">
        <v>4.0958299470981698</v>
      </c>
      <c r="BD36" s="5"/>
      <c r="BE36" s="5">
        <v>0.93466790389656396</v>
      </c>
      <c r="BF36" s="5">
        <v>1.1545869119804699</v>
      </c>
      <c r="BG36" s="5">
        <v>1.1535303315158401</v>
      </c>
      <c r="BH36" s="5">
        <v>1.38809341502324</v>
      </c>
      <c r="BI36" s="5"/>
      <c r="BJ36" s="5"/>
      <c r="BK36" s="5"/>
      <c r="BL36" s="5"/>
      <c r="BM36">
        <f t="shared" si="0"/>
        <v>3.6985069820215695</v>
      </c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</row>
    <row r="37" spans="1:254" x14ac:dyDescent="0.3">
      <c r="A37" t="s">
        <v>271</v>
      </c>
      <c r="B37" s="5" t="s">
        <v>296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>
        <v>11.456922922151399</v>
      </c>
      <c r="AH37" s="5"/>
      <c r="AI37" s="5"/>
      <c r="AJ37" s="5"/>
      <c r="AK37" s="5"/>
      <c r="AL37" s="5">
        <v>8.8472693265008004</v>
      </c>
      <c r="AM37" s="5">
        <v>9.6639188470373103</v>
      </c>
      <c r="AN37" s="5">
        <v>10.021170060122101</v>
      </c>
      <c r="AO37" s="5"/>
      <c r="AP37" s="5">
        <v>10.2822154696923</v>
      </c>
      <c r="AQ37" s="5"/>
      <c r="AR37" s="5"/>
      <c r="AS37" s="5"/>
      <c r="AT37" s="5"/>
      <c r="AU37" s="5"/>
      <c r="AV37" s="5">
        <v>6.2368930592333998</v>
      </c>
      <c r="AW37" s="5">
        <v>10.377753792056099</v>
      </c>
      <c r="AX37" s="5"/>
      <c r="AY37" s="5">
        <v>10.0180224323638</v>
      </c>
      <c r="AZ37" s="5">
        <v>5.4612744457874802</v>
      </c>
      <c r="BA37" s="5">
        <v>3.7657184196143501</v>
      </c>
      <c r="BB37" s="5">
        <v>3.5884998580287499</v>
      </c>
      <c r="BC37" s="5">
        <v>3.29232553560316</v>
      </c>
      <c r="BD37" s="5">
        <v>2.9956851003576301</v>
      </c>
      <c r="BE37" s="5">
        <v>2.6601230525782702</v>
      </c>
      <c r="BF37" s="5">
        <v>2.3292492872592798</v>
      </c>
      <c r="BG37" s="5">
        <v>2.5212670061243498</v>
      </c>
      <c r="BH37" s="5">
        <v>2.30026200268194</v>
      </c>
      <c r="BI37" s="5">
        <v>2.4212436336366299</v>
      </c>
      <c r="BJ37" s="5">
        <v>3.4796907520981102</v>
      </c>
      <c r="BK37" s="5"/>
      <c r="BL37" s="5"/>
      <c r="BM37">
        <f t="shared" si="0"/>
        <v>5.8799739475224824</v>
      </c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Fractionalism</vt:lpstr>
      <vt:lpstr>GDP Growth</vt:lpstr>
      <vt:lpstr>Unemployment</vt:lpstr>
      <vt:lpstr>Inflation</vt:lpstr>
      <vt:lpstr>PPP</vt:lpstr>
      <vt:lpstr>GDP per captia</vt:lpstr>
      <vt:lpstr>Fragile States Index</vt:lpstr>
      <vt:lpstr>Internet</vt:lpstr>
      <vt:lpstr>Gini Index</vt:lpstr>
      <vt:lpstr>Intentional Homocide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2022-10-13T20:26:28Z</dcterms:created>
  <dcterms:modified xsi:type="dcterms:W3CDTF">2022-12-17T23:19:57Z</dcterms:modified>
</cp:coreProperties>
</file>