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055" windowHeight="7890"/>
  </bookViews>
  <sheets>
    <sheet name="percepcion" sheetId="1" r:id="rId1"/>
    <sheet name="Hoja1" sheetId="2" r:id="rId2"/>
  </sheets>
  <calcPr calcId="145621"/>
</workbook>
</file>

<file path=xl/calcChain.xml><?xml version="1.0" encoding="utf-8"?>
<calcChain xmlns="http://schemas.openxmlformats.org/spreadsheetml/2006/main">
  <c r="G13" i="2" l="1"/>
  <c r="E13" i="2"/>
  <c r="C13" i="2"/>
  <c r="D9" i="2"/>
  <c r="B9" i="2"/>
  <c r="G6" i="2"/>
  <c r="E6" i="2"/>
  <c r="F6" i="2" s="1"/>
  <c r="C6" i="2"/>
  <c r="G5" i="2"/>
  <c r="G4" i="2"/>
  <c r="G3" i="2"/>
  <c r="E3" i="2"/>
  <c r="E9" i="2" s="1"/>
  <c r="E4" i="2"/>
  <c r="F4" i="2" s="1"/>
  <c r="E5" i="2"/>
  <c r="C3" i="2"/>
  <c r="C9" i="2" s="1"/>
  <c r="C5" i="2"/>
  <c r="F13" i="2" l="1"/>
  <c r="F5" i="2"/>
  <c r="J25" i="1" l="1"/>
  <c r="J15" i="1"/>
  <c r="J8" i="1"/>
  <c r="J4" i="1"/>
  <c r="F3" i="2" l="1"/>
  <c r="F9" i="2" s="1"/>
  <c r="I33" i="1" l="1"/>
  <c r="H33" i="1" l="1"/>
  <c r="G33" i="1" l="1"/>
</calcChain>
</file>

<file path=xl/sharedStrings.xml><?xml version="1.0" encoding="utf-8"?>
<sst xmlns="http://schemas.openxmlformats.org/spreadsheetml/2006/main" count="144" uniqueCount="71">
  <si>
    <t>MES DE FACTURA</t>
  </si>
  <si>
    <t># FACTURA</t>
  </si>
  <si>
    <t>STATUS</t>
  </si>
  <si>
    <t>FECHA DE DEPOSITO</t>
  </si>
  <si>
    <t>EMPRESA</t>
  </si>
  <si>
    <t>COMENTARION</t>
  </si>
  <si>
    <t xml:space="preserve">DEPOSITO </t>
  </si>
  <si>
    <t>RETIRO</t>
  </si>
  <si>
    <t xml:space="preserve">ULTIMO SALDO </t>
  </si>
  <si>
    <t>STADO DE CUENTA PERCEPCION 2%</t>
  </si>
  <si>
    <t>003-643256</t>
  </si>
  <si>
    <t>PAGADO</t>
  </si>
  <si>
    <t>ACEROS BOEHLER DEL PERU SA</t>
  </si>
  <si>
    <t>FECHA DE DESCUENTO</t>
  </si>
  <si>
    <t>003-642211</t>
  </si>
  <si>
    <t>003-641590</t>
  </si>
  <si>
    <t>004- 5254</t>
  </si>
  <si>
    <t>RAGENSA</t>
  </si>
  <si>
    <t>NO SE DECLARO REVISAR CON EL CONTADOR</t>
  </si>
  <si>
    <t>001- 0084180</t>
  </si>
  <si>
    <t>Por cancelar</t>
  </si>
  <si>
    <t>001- 0017671</t>
  </si>
  <si>
    <t># DOCUMENTO DE PERCEPCION</t>
  </si>
  <si>
    <t>001- 0084184</t>
  </si>
  <si>
    <t>001- 0017673</t>
  </si>
  <si>
    <t>001- 0084229</t>
  </si>
  <si>
    <t>001- 0017695</t>
  </si>
  <si>
    <t>001- 0084263</t>
  </si>
  <si>
    <t>001- 0084269</t>
  </si>
  <si>
    <t>001- 0017728</t>
  </si>
  <si>
    <t>001- 0084340</t>
  </si>
  <si>
    <t>001- 0017772</t>
  </si>
  <si>
    <t>001-00 84280</t>
  </si>
  <si>
    <t>001- 17747</t>
  </si>
  <si>
    <t>001- 0017720</t>
  </si>
  <si>
    <t>DECLARADO MARZO</t>
  </si>
  <si>
    <t>001- 0084396</t>
  </si>
  <si>
    <t>001- 0017797</t>
  </si>
  <si>
    <t>DECLARADO ABRIL</t>
  </si>
  <si>
    <t>001- 0084431</t>
  </si>
  <si>
    <t>001- 0017813</t>
  </si>
  <si>
    <t>001- 0084472</t>
  </si>
  <si>
    <t>001- 0017847</t>
  </si>
  <si>
    <t>001- 0084531</t>
  </si>
  <si>
    <t>001- 0017872</t>
  </si>
  <si>
    <t>001- 0084587</t>
  </si>
  <si>
    <t>001- 0017917</t>
  </si>
  <si>
    <t>001- 0084596</t>
  </si>
  <si>
    <t>001- 0017919</t>
  </si>
  <si>
    <t>003- 0648230</t>
  </si>
  <si>
    <t>001- 0084757</t>
  </si>
  <si>
    <t>001- 0018028</t>
  </si>
  <si>
    <t>003- 0648574</t>
  </si>
  <si>
    <t>003- 0648695</t>
  </si>
  <si>
    <t xml:space="preserve">ventas </t>
  </si>
  <si>
    <t>compras</t>
  </si>
  <si>
    <t>ventas IGV</t>
  </si>
  <si>
    <t>compras IGV</t>
  </si>
  <si>
    <t>saldo IGV</t>
  </si>
  <si>
    <t>IGV</t>
  </si>
  <si>
    <t>TOTAL POR MES</t>
  </si>
  <si>
    <t>A PAGAR IR</t>
  </si>
  <si>
    <t>001- 0084998</t>
  </si>
  <si>
    <t>pagado</t>
  </si>
  <si>
    <t>paGADO</t>
  </si>
  <si>
    <t>001- 0018182</t>
  </si>
  <si>
    <t>DECLARADO MAYO</t>
  </si>
  <si>
    <t>005- 03001434</t>
  </si>
  <si>
    <t>Cancelado</t>
  </si>
  <si>
    <t>Comercial del acero</t>
  </si>
  <si>
    <t>005- 138879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</si>
</sst>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" fontId="0" fillId="0" borderId="1" xfId="0" applyNumberFormat="1" applyFill="1" applyBorder="1"/>
    <xf numFmtId="49" fontId="0" fillId="0" borderId="1" xfId="0" applyNumberFormat="1" applyBorder="1"/>
    <xf numFmtId="16" fontId="0" fillId="0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/>
    <xf numFmtId="0" fontId="0" fillId="3" borderId="0" xfId="0" applyFill="1"/>
    <xf numFmtId="0" fontId="1" fillId="3" borderId="0" xfId="0" applyFont="1" applyFill="1" applyAlignment="1">
      <alignment horizontal="right"/>
    </xf>
    <xf numFmtId="2" fontId="1" fillId="3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  <xf numFmtId="49" fontId="0" fillId="0" borderId="1" xfId="0" applyNumberFormat="1" applyFont="1" applyBorder="1"/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17" fontId="0" fillId="0" borderId="1" xfId="0" applyNumberFormat="1" applyBorder="1"/>
    <xf numFmtId="2" fontId="1" fillId="0" borderId="0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17" fontId="0" fillId="0" borderId="3" xfId="0" applyNumberFormat="1" applyFill="1" applyBorder="1"/>
    <xf numFmtId="49" fontId="0" fillId="0" borderId="3" xfId="0" applyNumberFormat="1" applyBorder="1"/>
    <xf numFmtId="49" fontId="0" fillId="0" borderId="3" xfId="0" applyNumberFormat="1" applyFont="1" applyBorder="1"/>
    <xf numFmtId="16" fontId="0" fillId="0" borderId="3" xfId="0" applyNumberForma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2" fillId="0" borderId="3" xfId="0" applyFont="1" applyBorder="1"/>
    <xf numFmtId="17" fontId="0" fillId="0" borderId="4" xfId="0" applyNumberFormat="1" applyFill="1" applyBorder="1"/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/>
    <xf numFmtId="16" fontId="0" fillId="0" borderId="5" xfId="0" applyNumberForma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2" fillId="0" borderId="6" xfId="0" applyFont="1" applyBorder="1"/>
    <xf numFmtId="17" fontId="0" fillId="0" borderId="7" xfId="0" applyNumberFormat="1" applyFill="1" applyBorder="1"/>
    <xf numFmtId="0" fontId="0" fillId="0" borderId="8" xfId="0" applyFill="1" applyBorder="1" applyAlignment="1">
      <alignment horizontal="left"/>
    </xf>
    <xf numFmtId="49" fontId="0" fillId="0" borderId="8" xfId="0" applyNumberFormat="1" applyFill="1" applyBorder="1"/>
    <xf numFmtId="16" fontId="0" fillId="0" borderId="8" xfId="0" applyNumberFormat="1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2" fillId="0" borderId="9" xfId="0" applyFont="1" applyBorder="1"/>
    <xf numFmtId="0" fontId="0" fillId="0" borderId="5" xfId="0" applyBorder="1" applyAlignment="1">
      <alignment horizontal="left"/>
    </xf>
    <xf numFmtId="49" fontId="0" fillId="0" borderId="5" xfId="0" applyNumberFormat="1" applyBorder="1"/>
    <xf numFmtId="49" fontId="0" fillId="0" borderId="5" xfId="0" applyNumberFormat="1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17" fontId="0" fillId="0" borderId="10" xfId="0" applyNumberFormat="1" applyFill="1" applyBorder="1"/>
    <xf numFmtId="0" fontId="2" fillId="0" borderId="11" xfId="0" applyFont="1" applyBorder="1"/>
    <xf numFmtId="49" fontId="1" fillId="0" borderId="8" xfId="0" applyNumberFormat="1" applyFont="1" applyFill="1" applyBorder="1"/>
    <xf numFmtId="49" fontId="2" fillId="0" borderId="5" xfId="0" applyNumberFormat="1" applyFont="1" applyFill="1" applyBorder="1"/>
    <xf numFmtId="49" fontId="0" fillId="0" borderId="5" xfId="0" applyNumberFormat="1" applyFont="1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4" fillId="0" borderId="5" xfId="0" applyNumberFormat="1" applyFont="1" applyFill="1" applyBorder="1" applyAlignment="1">
      <alignment horizontal="center"/>
    </xf>
    <xf numFmtId="0" fontId="2" fillId="0" borderId="6" xfId="0" applyFont="1" applyFill="1" applyBorder="1"/>
    <xf numFmtId="49" fontId="0" fillId="0" borderId="8" xfId="0" applyNumberFormat="1" applyFont="1" applyFill="1" applyBorder="1"/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49" fontId="0" fillId="0" borderId="8" xfId="0" applyNumberFormat="1" applyBorder="1"/>
    <xf numFmtId="49" fontId="0" fillId="0" borderId="8" xfId="0" applyNumberFormat="1" applyFont="1" applyBorder="1"/>
    <xf numFmtId="0" fontId="0" fillId="0" borderId="8" xfId="0" applyBorder="1"/>
    <xf numFmtId="0" fontId="0" fillId="0" borderId="8" xfId="0" applyBorder="1" applyAlignment="1">
      <alignment horizontal="center"/>
    </xf>
    <xf numFmtId="2" fontId="1" fillId="3" borderId="8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4" fillId="3" borderId="8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"/>
  <sheetViews>
    <sheetView tabSelected="1" zoomScale="80" zoomScaleNormal="80" workbookViewId="0">
      <pane ySplit="2" topLeftCell="A6" activePane="bottomLeft" state="frozen"/>
      <selection pane="bottomLeft" activeCell="F36" sqref="F36"/>
    </sheetView>
  </sheetViews>
  <sheetFormatPr baseColWidth="10" defaultRowHeight="15" x14ac:dyDescent="0.25"/>
  <cols>
    <col min="1" max="1" width="12.7109375" customWidth="1"/>
    <col min="2" max="2" width="15.7109375" customWidth="1"/>
    <col min="3" max="3" width="14.28515625" customWidth="1"/>
    <col min="4" max="4" width="12.28515625" bestFit="1" customWidth="1"/>
    <col min="5" max="5" width="10.7109375" bestFit="1" customWidth="1"/>
    <col min="6" max="6" width="30" bestFit="1" customWidth="1"/>
    <col min="7" max="7" width="15.7109375" style="14" customWidth="1"/>
    <col min="8" max="8" width="10.85546875" style="14" customWidth="1"/>
    <col min="9" max="10" width="13.85546875" style="14" customWidth="1"/>
    <col min="11" max="11" width="44.5703125" customWidth="1"/>
  </cols>
  <sheetData>
    <row r="1" spans="1:12" s="1" customFormat="1" ht="21" x14ac:dyDescent="0.35">
      <c r="A1" s="16" t="s">
        <v>9</v>
      </c>
      <c r="G1" s="2"/>
      <c r="H1" s="2"/>
      <c r="I1" s="2"/>
      <c r="J1" s="2"/>
    </row>
    <row r="2" spans="1:12" s="1" customFormat="1" ht="30.75" thickBot="1" x14ac:dyDescent="0.3">
      <c r="A2" s="28" t="s">
        <v>0</v>
      </c>
      <c r="B2" s="28" t="s">
        <v>1</v>
      </c>
      <c r="C2" s="29" t="s">
        <v>2</v>
      </c>
      <c r="D2" s="30" t="s">
        <v>13</v>
      </c>
      <c r="E2" s="30" t="s">
        <v>3</v>
      </c>
      <c r="F2" s="28" t="s">
        <v>4</v>
      </c>
      <c r="G2" s="28" t="s">
        <v>22</v>
      </c>
      <c r="H2" s="28" t="s">
        <v>7</v>
      </c>
      <c r="I2" s="28" t="s">
        <v>6</v>
      </c>
      <c r="J2" s="28" t="s">
        <v>60</v>
      </c>
      <c r="K2" s="29" t="s">
        <v>5</v>
      </c>
    </row>
    <row r="3" spans="1:12" x14ac:dyDescent="0.25">
      <c r="A3" s="39">
        <v>41244</v>
      </c>
      <c r="B3" s="40">
        <v>4791</v>
      </c>
      <c r="C3" s="41" t="s">
        <v>11</v>
      </c>
      <c r="D3" s="41"/>
      <c r="E3" s="42">
        <v>41620</v>
      </c>
      <c r="F3" s="40" t="s">
        <v>17</v>
      </c>
      <c r="G3" s="42"/>
      <c r="H3" s="43"/>
      <c r="I3" s="43">
        <v>231.8</v>
      </c>
      <c r="J3" s="43"/>
      <c r="K3" s="44"/>
      <c r="L3" t="s">
        <v>35</v>
      </c>
    </row>
    <row r="4" spans="1:12" ht="15.75" thickBot="1" x14ac:dyDescent="0.3">
      <c r="A4" s="45">
        <v>41244</v>
      </c>
      <c r="B4" s="46">
        <v>4793</v>
      </c>
      <c r="C4" s="47" t="s">
        <v>11</v>
      </c>
      <c r="D4" s="47"/>
      <c r="E4" s="48">
        <v>41620</v>
      </c>
      <c r="F4" s="46" t="s">
        <v>17</v>
      </c>
      <c r="G4" s="48"/>
      <c r="H4" s="49"/>
      <c r="I4" s="49">
        <v>70.55</v>
      </c>
      <c r="J4" s="77">
        <f>SUM(I3:I4)</f>
        <v>302.35000000000002</v>
      </c>
      <c r="K4" s="51"/>
      <c r="L4" t="s">
        <v>35</v>
      </c>
    </row>
    <row r="5" spans="1:12" x14ac:dyDescent="0.25">
      <c r="A5" s="39">
        <v>41306</v>
      </c>
      <c r="B5" s="52" t="s">
        <v>16</v>
      </c>
      <c r="C5" s="53" t="s">
        <v>11</v>
      </c>
      <c r="D5" s="54"/>
      <c r="E5" s="42">
        <v>41316</v>
      </c>
      <c r="F5" s="55" t="s">
        <v>17</v>
      </c>
      <c r="G5" s="56" t="s">
        <v>16</v>
      </c>
      <c r="H5" s="43"/>
      <c r="I5" s="80">
        <v>110.56</v>
      </c>
      <c r="J5" s="43"/>
      <c r="K5" s="44"/>
      <c r="L5" t="s">
        <v>35</v>
      </c>
    </row>
    <row r="6" spans="1:12" x14ac:dyDescent="0.25">
      <c r="A6" s="57">
        <v>41306</v>
      </c>
      <c r="B6" s="18" t="s">
        <v>15</v>
      </c>
      <c r="C6" s="19" t="s">
        <v>11</v>
      </c>
      <c r="D6" s="20"/>
      <c r="E6" s="5">
        <v>41317</v>
      </c>
      <c r="F6" s="18" t="s">
        <v>12</v>
      </c>
      <c r="G6" s="18" t="s">
        <v>15</v>
      </c>
      <c r="H6" s="8"/>
      <c r="I6" s="24">
        <v>0.91</v>
      </c>
      <c r="J6" s="8"/>
      <c r="K6" s="58" t="s">
        <v>18</v>
      </c>
      <c r="L6" t="s">
        <v>35</v>
      </c>
    </row>
    <row r="7" spans="1:12" x14ac:dyDescent="0.25">
      <c r="A7" s="57">
        <v>41306</v>
      </c>
      <c r="B7" s="18" t="s">
        <v>14</v>
      </c>
      <c r="C7" s="19" t="s">
        <v>11</v>
      </c>
      <c r="D7" s="20"/>
      <c r="E7" s="5">
        <v>41323</v>
      </c>
      <c r="F7" s="18" t="s">
        <v>12</v>
      </c>
      <c r="G7" s="18" t="s">
        <v>14</v>
      </c>
      <c r="H7" s="8"/>
      <c r="I7" s="8">
        <v>2.23</v>
      </c>
      <c r="J7" s="8"/>
      <c r="K7" s="58" t="s">
        <v>18</v>
      </c>
      <c r="L7" t="s">
        <v>35</v>
      </c>
    </row>
    <row r="8" spans="1:12" ht="15.75" thickBot="1" x14ac:dyDescent="0.3">
      <c r="A8" s="45">
        <v>41306</v>
      </c>
      <c r="B8" s="46" t="s">
        <v>10</v>
      </c>
      <c r="C8" s="59" t="s">
        <v>11</v>
      </c>
      <c r="D8" s="47"/>
      <c r="E8" s="48">
        <v>41333</v>
      </c>
      <c r="F8" s="46" t="s">
        <v>12</v>
      </c>
      <c r="G8" s="46" t="s">
        <v>10</v>
      </c>
      <c r="H8" s="49"/>
      <c r="I8" s="49">
        <v>2.69</v>
      </c>
      <c r="J8" s="81">
        <f>SUM(I5:I8)</f>
        <v>116.39</v>
      </c>
      <c r="K8" s="51" t="s">
        <v>18</v>
      </c>
      <c r="L8" t="s">
        <v>35</v>
      </c>
    </row>
    <row r="9" spans="1:12" ht="21" customHeight="1" thickBot="1" x14ac:dyDescent="0.3">
      <c r="A9" s="39">
        <v>41346</v>
      </c>
      <c r="B9" s="41" t="s">
        <v>19</v>
      </c>
      <c r="C9" s="60" t="s">
        <v>64</v>
      </c>
      <c r="D9" s="61"/>
      <c r="E9" s="42"/>
      <c r="F9" s="62" t="s">
        <v>17</v>
      </c>
      <c r="G9" s="63" t="s">
        <v>21</v>
      </c>
      <c r="H9" s="64"/>
      <c r="I9" s="65">
        <v>6.94</v>
      </c>
      <c r="J9" s="65"/>
      <c r="K9" s="66"/>
      <c r="L9" t="s">
        <v>35</v>
      </c>
    </row>
    <row r="10" spans="1:12" ht="16.5" thickBot="1" x14ac:dyDescent="0.3">
      <c r="A10" s="57">
        <v>41334</v>
      </c>
      <c r="B10" s="19" t="s">
        <v>23</v>
      </c>
      <c r="C10" s="60" t="s">
        <v>64</v>
      </c>
      <c r="D10" s="20"/>
      <c r="E10" s="5"/>
      <c r="F10" s="22" t="s">
        <v>17</v>
      </c>
      <c r="G10" s="23" t="s">
        <v>24</v>
      </c>
      <c r="H10" s="24"/>
      <c r="I10" s="25">
        <v>49.13</v>
      </c>
      <c r="J10" s="25"/>
      <c r="K10" s="58"/>
      <c r="L10" t="s">
        <v>35</v>
      </c>
    </row>
    <row r="11" spans="1:12" ht="16.5" thickBot="1" x14ac:dyDescent="0.3">
      <c r="A11" s="57">
        <v>43160</v>
      </c>
      <c r="B11" s="19" t="s">
        <v>25</v>
      </c>
      <c r="C11" s="60" t="s">
        <v>64</v>
      </c>
      <c r="D11" s="20"/>
      <c r="E11" s="5"/>
      <c r="F11" s="22" t="s">
        <v>17</v>
      </c>
      <c r="G11" s="23" t="s">
        <v>26</v>
      </c>
      <c r="H11" s="24"/>
      <c r="I11" s="25">
        <v>18.14</v>
      </c>
      <c r="J11" s="25"/>
      <c r="K11" s="58"/>
      <c r="L11" t="s">
        <v>35</v>
      </c>
    </row>
    <row r="12" spans="1:12" ht="16.5" thickBot="1" x14ac:dyDescent="0.3">
      <c r="A12" s="57">
        <v>43891</v>
      </c>
      <c r="B12" s="19" t="s">
        <v>27</v>
      </c>
      <c r="C12" s="60" t="s">
        <v>64</v>
      </c>
      <c r="D12" s="20"/>
      <c r="E12" s="5"/>
      <c r="F12" s="22" t="s">
        <v>17</v>
      </c>
      <c r="G12" s="23" t="s">
        <v>34</v>
      </c>
      <c r="H12" s="24"/>
      <c r="I12" s="25">
        <v>88.39</v>
      </c>
      <c r="J12" s="25"/>
      <c r="K12" s="58"/>
      <c r="L12" t="s">
        <v>35</v>
      </c>
    </row>
    <row r="13" spans="1:12" ht="16.5" thickBot="1" x14ac:dyDescent="0.3">
      <c r="A13" s="57">
        <v>43891</v>
      </c>
      <c r="B13" s="19" t="s">
        <v>28</v>
      </c>
      <c r="C13" s="60" t="s">
        <v>64</v>
      </c>
      <c r="D13" s="20"/>
      <c r="E13" s="5"/>
      <c r="F13" s="22" t="s">
        <v>17</v>
      </c>
      <c r="G13" s="23" t="s">
        <v>33</v>
      </c>
      <c r="H13" s="24"/>
      <c r="I13" s="25">
        <v>14.82</v>
      </c>
      <c r="J13" s="25"/>
      <c r="K13" s="58"/>
      <c r="L13" t="s">
        <v>35</v>
      </c>
    </row>
    <row r="14" spans="1:12" ht="16.5" thickBot="1" x14ac:dyDescent="0.3">
      <c r="A14" s="57">
        <v>44256</v>
      </c>
      <c r="B14" s="19" t="s">
        <v>32</v>
      </c>
      <c r="C14" s="60" t="s">
        <v>64</v>
      </c>
      <c r="D14" s="20"/>
      <c r="E14" s="5"/>
      <c r="F14" s="22" t="s">
        <v>17</v>
      </c>
      <c r="G14" s="23" t="s">
        <v>29</v>
      </c>
      <c r="H14" s="24"/>
      <c r="I14" s="25">
        <v>28.56</v>
      </c>
      <c r="J14" s="25"/>
      <c r="K14" s="58"/>
      <c r="L14" t="s">
        <v>35</v>
      </c>
    </row>
    <row r="15" spans="1:12" ht="16.5" thickBot="1" x14ac:dyDescent="0.3">
      <c r="A15" s="45">
        <v>46082</v>
      </c>
      <c r="B15" s="47" t="s">
        <v>30</v>
      </c>
      <c r="C15" s="60" t="s">
        <v>64</v>
      </c>
      <c r="D15" s="67"/>
      <c r="E15" s="48"/>
      <c r="F15" s="68" t="s">
        <v>17</v>
      </c>
      <c r="G15" s="69" t="s">
        <v>31</v>
      </c>
      <c r="H15" s="70"/>
      <c r="I15" s="71">
        <v>44.88</v>
      </c>
      <c r="J15" s="82">
        <f>SUM(I9:I15)</f>
        <v>250.86</v>
      </c>
      <c r="K15" s="51"/>
      <c r="L15" t="s">
        <v>35</v>
      </c>
    </row>
    <row r="16" spans="1:12" ht="33.75" customHeight="1" thickBot="1" x14ac:dyDescent="0.3">
      <c r="A16" s="39">
        <v>36982</v>
      </c>
      <c r="B16" s="41" t="s">
        <v>36</v>
      </c>
      <c r="C16" s="61" t="s">
        <v>63</v>
      </c>
      <c r="D16" s="61"/>
      <c r="E16" s="42"/>
      <c r="F16" s="62" t="s">
        <v>17</v>
      </c>
      <c r="G16" s="63" t="s">
        <v>37</v>
      </c>
      <c r="H16" s="64"/>
      <c r="I16" s="65">
        <v>51.44</v>
      </c>
      <c r="J16" s="65"/>
      <c r="K16" s="44"/>
      <c r="L16" t="s">
        <v>38</v>
      </c>
    </row>
    <row r="17" spans="1:12" ht="16.5" thickBot="1" x14ac:dyDescent="0.3">
      <c r="A17" s="57">
        <v>37712</v>
      </c>
      <c r="B17" s="19" t="s">
        <v>39</v>
      </c>
      <c r="C17" s="61" t="s">
        <v>63</v>
      </c>
      <c r="D17" s="20"/>
      <c r="E17" s="5"/>
      <c r="F17" s="22" t="s">
        <v>17</v>
      </c>
      <c r="G17" s="23" t="s">
        <v>40</v>
      </c>
      <c r="H17" s="24"/>
      <c r="I17" s="25">
        <v>65.17</v>
      </c>
      <c r="J17" s="25"/>
      <c r="K17" s="58"/>
      <c r="L17" t="s">
        <v>38</v>
      </c>
    </row>
    <row r="18" spans="1:12" ht="16.5" thickBot="1" x14ac:dyDescent="0.3">
      <c r="A18" s="57">
        <v>38078</v>
      </c>
      <c r="B18" s="19" t="s">
        <v>41</v>
      </c>
      <c r="C18" s="61" t="s">
        <v>63</v>
      </c>
      <c r="D18" s="20"/>
      <c r="E18" s="5"/>
      <c r="F18" s="22" t="s">
        <v>17</v>
      </c>
      <c r="G18" s="23" t="s">
        <v>42</v>
      </c>
      <c r="H18" s="24"/>
      <c r="I18" s="25">
        <v>49.08</v>
      </c>
      <c r="J18" s="25"/>
      <c r="K18" s="58"/>
      <c r="L18" t="s">
        <v>38</v>
      </c>
    </row>
    <row r="19" spans="1:12" ht="16.5" thickBot="1" x14ac:dyDescent="0.3">
      <c r="A19" s="57">
        <v>39904</v>
      </c>
      <c r="B19" s="19" t="s">
        <v>43</v>
      </c>
      <c r="C19" s="61" t="s">
        <v>63</v>
      </c>
      <c r="D19" s="20"/>
      <c r="E19" s="5"/>
      <c r="F19" s="22" t="s">
        <v>17</v>
      </c>
      <c r="G19" s="23" t="s">
        <v>44</v>
      </c>
      <c r="H19" s="24"/>
      <c r="I19" s="25">
        <v>78.81</v>
      </c>
      <c r="J19" s="25"/>
      <c r="K19" s="58"/>
      <c r="L19" t="s">
        <v>38</v>
      </c>
    </row>
    <row r="20" spans="1:12" ht="15.75" thickBot="1" x14ac:dyDescent="0.3">
      <c r="A20" s="57">
        <v>41000</v>
      </c>
      <c r="B20" s="4" t="s">
        <v>45</v>
      </c>
      <c r="C20" s="61" t="s">
        <v>63</v>
      </c>
      <c r="D20" s="17"/>
      <c r="E20" s="5"/>
      <c r="F20" s="6" t="s">
        <v>17</v>
      </c>
      <c r="G20" s="7" t="s">
        <v>46</v>
      </c>
      <c r="H20" s="8"/>
      <c r="I20" s="13">
        <v>10.24</v>
      </c>
      <c r="J20" s="13"/>
      <c r="K20" s="58"/>
      <c r="L20" t="s">
        <v>38</v>
      </c>
    </row>
    <row r="21" spans="1:12" x14ac:dyDescent="0.25">
      <c r="A21" s="57">
        <v>41000</v>
      </c>
      <c r="B21" s="4" t="s">
        <v>47</v>
      </c>
      <c r="C21" s="61" t="s">
        <v>63</v>
      </c>
      <c r="D21" s="17"/>
      <c r="E21" s="5"/>
      <c r="F21" s="6" t="s">
        <v>17</v>
      </c>
      <c r="G21" s="7" t="s">
        <v>48</v>
      </c>
      <c r="H21" s="8"/>
      <c r="I21" s="13">
        <v>27.5</v>
      </c>
      <c r="J21" s="13"/>
      <c r="K21" s="58"/>
      <c r="L21" t="s">
        <v>38</v>
      </c>
    </row>
    <row r="22" spans="1:12" x14ac:dyDescent="0.25">
      <c r="A22" s="57">
        <v>45383</v>
      </c>
      <c r="B22" s="4" t="s">
        <v>49</v>
      </c>
      <c r="C22" s="17" t="s">
        <v>11</v>
      </c>
      <c r="D22" s="17"/>
      <c r="E22" s="5"/>
      <c r="F22" s="6" t="s">
        <v>12</v>
      </c>
      <c r="G22" s="4" t="s">
        <v>49</v>
      </c>
      <c r="H22" s="8"/>
      <c r="I22" s="13">
        <v>2.59</v>
      </c>
      <c r="J22" s="13"/>
      <c r="K22" s="58"/>
      <c r="L22" t="s">
        <v>38</v>
      </c>
    </row>
    <row r="23" spans="1:12" x14ac:dyDescent="0.25">
      <c r="A23" s="57">
        <v>45383</v>
      </c>
      <c r="B23" s="4" t="s">
        <v>50</v>
      </c>
      <c r="C23" s="17" t="s">
        <v>20</v>
      </c>
      <c r="D23" s="17"/>
      <c r="E23" s="5"/>
      <c r="F23" s="6" t="s">
        <v>17</v>
      </c>
      <c r="G23" s="7" t="s">
        <v>51</v>
      </c>
      <c r="H23" s="8"/>
      <c r="I23" s="13">
        <v>61.48</v>
      </c>
      <c r="J23" s="13"/>
      <c r="K23" s="58"/>
      <c r="L23" t="s">
        <v>38</v>
      </c>
    </row>
    <row r="24" spans="1:12" x14ac:dyDescent="0.25">
      <c r="A24" s="57">
        <v>46478</v>
      </c>
      <c r="B24" s="4" t="s">
        <v>52</v>
      </c>
      <c r="C24" s="17" t="s">
        <v>11</v>
      </c>
      <c r="D24" s="17"/>
      <c r="E24" s="5"/>
      <c r="F24" s="6" t="s">
        <v>12</v>
      </c>
      <c r="G24" s="4" t="s">
        <v>52</v>
      </c>
      <c r="H24" s="8"/>
      <c r="I24" s="13">
        <v>1.01</v>
      </c>
      <c r="J24" s="13"/>
      <c r="K24" s="58"/>
      <c r="L24" t="s">
        <v>38</v>
      </c>
    </row>
    <row r="25" spans="1:12" ht="15.75" thickBot="1" x14ac:dyDescent="0.3">
      <c r="A25" s="45">
        <v>47209</v>
      </c>
      <c r="B25" s="73" t="s">
        <v>53</v>
      </c>
      <c r="C25" s="74" t="s">
        <v>11</v>
      </c>
      <c r="D25" s="74"/>
      <c r="E25" s="48"/>
      <c r="F25" s="75" t="s">
        <v>12</v>
      </c>
      <c r="G25" s="76" t="s">
        <v>53</v>
      </c>
      <c r="H25" s="49"/>
      <c r="I25" s="50">
        <v>5.09</v>
      </c>
      <c r="J25" s="77">
        <f>SUM(I16:I25)</f>
        <v>352.40999999999997</v>
      </c>
      <c r="K25" s="51"/>
      <c r="L25" t="s">
        <v>38</v>
      </c>
    </row>
    <row r="26" spans="1:12" ht="30.75" customHeight="1" x14ac:dyDescent="0.25">
      <c r="A26" s="31">
        <v>41395</v>
      </c>
      <c r="B26" s="32" t="s">
        <v>62</v>
      </c>
      <c r="C26" s="33" t="s">
        <v>20</v>
      </c>
      <c r="D26" s="33"/>
      <c r="E26" s="34"/>
      <c r="F26" s="35" t="s">
        <v>17</v>
      </c>
      <c r="G26" s="36" t="s">
        <v>65</v>
      </c>
      <c r="H26" s="37"/>
      <c r="I26" s="72">
        <v>14.38</v>
      </c>
      <c r="J26" s="72"/>
      <c r="K26" s="38"/>
      <c r="L26" t="s">
        <v>66</v>
      </c>
    </row>
    <row r="27" spans="1:12" ht="17.25" customHeight="1" x14ac:dyDescent="0.25">
      <c r="A27" s="31">
        <v>41760</v>
      </c>
      <c r="B27" s="32" t="s">
        <v>67</v>
      </c>
      <c r="C27" s="33" t="s">
        <v>68</v>
      </c>
      <c r="D27" s="33"/>
      <c r="E27" s="34"/>
      <c r="F27" s="35" t="s">
        <v>69</v>
      </c>
      <c r="G27" s="36" t="s">
        <v>70</v>
      </c>
      <c r="H27" s="37"/>
      <c r="I27" s="72">
        <v>50.69</v>
      </c>
      <c r="J27" s="72"/>
      <c r="K27" s="38"/>
      <c r="L27" t="s">
        <v>66</v>
      </c>
    </row>
    <row r="28" spans="1:12" x14ac:dyDescent="0.25">
      <c r="A28" s="31"/>
      <c r="B28" s="32"/>
      <c r="C28" s="33"/>
      <c r="D28" s="33"/>
      <c r="E28" s="34"/>
      <c r="F28" s="35"/>
      <c r="G28" s="36"/>
      <c r="H28" s="37"/>
      <c r="I28" s="72"/>
      <c r="J28" s="72"/>
      <c r="K28" s="38"/>
    </row>
    <row r="29" spans="1:12" x14ac:dyDescent="0.25">
      <c r="A29" s="31"/>
      <c r="B29" s="32"/>
      <c r="C29" s="33"/>
      <c r="D29" s="33"/>
      <c r="E29" s="34"/>
      <c r="F29" s="35"/>
      <c r="G29" s="36"/>
      <c r="H29" s="37"/>
      <c r="I29" s="72"/>
      <c r="J29" s="72"/>
      <c r="K29" s="38"/>
    </row>
    <row r="30" spans="1:12" x14ac:dyDescent="0.25">
      <c r="A30" s="31"/>
      <c r="B30" s="32"/>
      <c r="C30" s="33"/>
      <c r="D30" s="33"/>
      <c r="E30" s="34"/>
      <c r="F30" s="35"/>
      <c r="G30" s="36"/>
      <c r="H30" s="37"/>
      <c r="I30" s="72"/>
      <c r="J30" s="72"/>
      <c r="K30" s="38"/>
    </row>
    <row r="31" spans="1:12" x14ac:dyDescent="0.25">
      <c r="A31" s="3"/>
      <c r="B31" s="4"/>
      <c r="C31" s="17"/>
      <c r="D31" s="17"/>
      <c r="E31" s="5"/>
      <c r="F31" s="6"/>
      <c r="G31" s="7"/>
      <c r="H31" s="8"/>
      <c r="I31" s="13"/>
      <c r="J31" s="13"/>
      <c r="K31" s="9"/>
    </row>
    <row r="32" spans="1:12" x14ac:dyDescent="0.25">
      <c r="A32" s="3"/>
      <c r="B32" s="4"/>
      <c r="C32" s="17"/>
      <c r="D32" s="17"/>
      <c r="E32" s="5"/>
      <c r="F32" s="6"/>
      <c r="G32" s="7"/>
      <c r="H32" s="8"/>
      <c r="I32" s="8"/>
      <c r="J32" s="8"/>
      <c r="K32" s="9"/>
    </row>
    <row r="33" spans="2:10" x14ac:dyDescent="0.25">
      <c r="B33" s="10"/>
      <c r="C33" s="10"/>
      <c r="D33" s="10"/>
      <c r="E33" s="10"/>
      <c r="F33" s="11" t="s">
        <v>8</v>
      </c>
      <c r="G33" s="12">
        <f>+I33-H33</f>
        <v>1087.0800000000002</v>
      </c>
      <c r="H33" s="13">
        <f>SUM(H5:H32)</f>
        <v>0</v>
      </c>
      <c r="I33" s="13">
        <f>SUM(I3:I32)</f>
        <v>1087.0800000000002</v>
      </c>
      <c r="J33" s="27"/>
    </row>
    <row r="36" spans="2:10" x14ac:dyDescent="0.25">
      <c r="H36" s="15"/>
    </row>
  </sheetData>
  <pageMargins left="0" right="0" top="0" bottom="0" header="0" footer="0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9" sqref="C9"/>
    </sheetView>
  </sheetViews>
  <sheetFormatPr baseColWidth="10" defaultRowHeight="15" x14ac:dyDescent="0.25"/>
  <cols>
    <col min="1" max="1" width="12.42578125" customWidth="1"/>
    <col min="2" max="6" width="11.42578125" style="14"/>
  </cols>
  <sheetData>
    <row r="1" spans="1:7" x14ac:dyDescent="0.25">
      <c r="B1" s="14" t="s">
        <v>59</v>
      </c>
    </row>
    <row r="2" spans="1:7" x14ac:dyDescent="0.25">
      <c r="A2" s="6"/>
      <c r="B2" s="7" t="s">
        <v>54</v>
      </c>
      <c r="C2" s="7" t="s">
        <v>56</v>
      </c>
      <c r="D2" s="7" t="s">
        <v>55</v>
      </c>
      <c r="E2" s="7" t="s">
        <v>57</v>
      </c>
      <c r="F2" s="7" t="s">
        <v>58</v>
      </c>
      <c r="G2" s="23" t="s">
        <v>61</v>
      </c>
    </row>
    <row r="3" spans="1:7" x14ac:dyDescent="0.25">
      <c r="A3" s="26">
        <v>41244</v>
      </c>
      <c r="B3" s="7">
        <v>16000</v>
      </c>
      <c r="C3" s="78">
        <f>+B3*0.18</f>
        <v>2880</v>
      </c>
      <c r="D3" s="7">
        <v>17833</v>
      </c>
      <c r="E3" s="78">
        <f>+D3*0.18</f>
        <v>3209.94</v>
      </c>
      <c r="F3" s="7">
        <f>+E3-C3</f>
        <v>329.94000000000005</v>
      </c>
      <c r="G3" s="21">
        <f>+B3*0.015</f>
        <v>240</v>
      </c>
    </row>
    <row r="4" spans="1:7" x14ac:dyDescent="0.25">
      <c r="A4" s="26">
        <v>41275</v>
      </c>
      <c r="B4" s="7">
        <v>0</v>
      </c>
      <c r="C4" s="7">
        <v>0</v>
      </c>
      <c r="D4" s="7">
        <v>16067</v>
      </c>
      <c r="E4" s="78">
        <f>+D4*0.18</f>
        <v>2892.06</v>
      </c>
      <c r="F4" s="7">
        <f>+E4-C4</f>
        <v>2892.06</v>
      </c>
      <c r="G4" s="21">
        <f t="shared" ref="G4:G5" si="0">+B4*0.015</f>
        <v>0</v>
      </c>
    </row>
    <row r="5" spans="1:7" x14ac:dyDescent="0.25">
      <c r="A5" s="26">
        <v>41306</v>
      </c>
      <c r="B5" s="7">
        <v>26386</v>
      </c>
      <c r="C5" s="78">
        <f>+B5*0.18</f>
        <v>4749.4799999999996</v>
      </c>
      <c r="D5" s="7">
        <v>25556</v>
      </c>
      <c r="E5" s="78">
        <f>+D5*0.18</f>
        <v>4600.08</v>
      </c>
      <c r="F5" s="78">
        <f>+E5-C5</f>
        <v>-149.39999999999964</v>
      </c>
      <c r="G5" s="83">
        <f t="shared" si="0"/>
        <v>395.78999999999996</v>
      </c>
    </row>
    <row r="6" spans="1:7" x14ac:dyDescent="0.25">
      <c r="A6" s="26">
        <v>41334</v>
      </c>
      <c r="B6" s="7">
        <v>43787</v>
      </c>
      <c r="C6" s="78">
        <f>+B6*0.18</f>
        <v>7881.66</v>
      </c>
      <c r="D6" s="7">
        <v>38198</v>
      </c>
      <c r="E6" s="78">
        <f>+D6*0.18</f>
        <v>6875.6399999999994</v>
      </c>
      <c r="F6" s="78">
        <f>+E6-C6</f>
        <v>-1006.0200000000004</v>
      </c>
      <c r="G6" s="83">
        <f t="shared" ref="G6" si="1">+B6*0.015</f>
        <v>656.80499999999995</v>
      </c>
    </row>
    <row r="7" spans="1:7" x14ac:dyDescent="0.25">
      <c r="A7" s="6"/>
      <c r="B7" s="7"/>
      <c r="C7" s="7"/>
      <c r="D7" s="7"/>
      <c r="E7" s="7"/>
      <c r="F7" s="78"/>
      <c r="G7" s="6"/>
    </row>
    <row r="8" spans="1:7" x14ac:dyDescent="0.25">
      <c r="A8" s="6"/>
      <c r="B8" s="7"/>
      <c r="C8" s="7"/>
      <c r="D8" s="7"/>
      <c r="E8" s="7"/>
      <c r="F8" s="78"/>
      <c r="G8" s="6"/>
    </row>
    <row r="9" spans="1:7" x14ac:dyDescent="0.25">
      <c r="B9" s="79">
        <f>SUM(B3:B8)</f>
        <v>86173</v>
      </c>
      <c r="C9" s="79">
        <f>SUM(C3:C8)</f>
        <v>15511.14</v>
      </c>
      <c r="D9" s="79">
        <f>SUM(D3:D8)</f>
        <v>97654</v>
      </c>
      <c r="E9" s="79">
        <f>SUM(E3:E8)</f>
        <v>17577.72</v>
      </c>
      <c r="F9" s="79">
        <f>SUM(F3:F8)</f>
        <v>2066.58</v>
      </c>
    </row>
    <row r="13" spans="1:7" x14ac:dyDescent="0.25">
      <c r="A13" s="26">
        <v>41365</v>
      </c>
      <c r="B13" s="7">
        <v>114352</v>
      </c>
      <c r="C13" s="78">
        <f>+B13*0.18</f>
        <v>20583.36</v>
      </c>
      <c r="D13" s="7">
        <v>78711</v>
      </c>
      <c r="E13" s="78">
        <f>+D13*0.18</f>
        <v>14167.98</v>
      </c>
      <c r="F13" s="78">
        <f>+E13-C13</f>
        <v>-6415.380000000001</v>
      </c>
      <c r="G13" s="83">
        <f t="shared" ref="G13" si="2">+B13*0.015</f>
        <v>1715.28</v>
      </c>
    </row>
  </sheetData>
  <pageMargins left="0" right="0" top="0" bottom="0" header="0" footer="0"/>
  <pageSetup scale="1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percepcion</vt:lpstr>
      <vt:lpstr>Hoja1</vt:lpstr>
    </vt:vector>
  </TitlesOfParts>
  <Company>Indumet S.A.C.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Sixto Ortiz</dc:creator>
  <cp:lastModifiedBy>USUARIO</cp:lastModifiedBy>
  <cp:lastPrinted>2013-05-15T15:14:54Z</cp:lastPrinted>
  <dcterms:created xsi:type="dcterms:W3CDTF">2013-03-27T21:35:53Z</dcterms:created>
  <dcterms:modified xsi:type="dcterms:W3CDTF">2013-05-22T16:38:15Z</dcterms:modified>
</cp:coreProperties>
</file>