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tianakalainoff/Documents/GitHub/gowanus-rezoning/data/"/>
    </mc:Choice>
  </mc:AlternateContent>
  <xr:revisionPtr revIDLastSave="0" documentId="13_ncr:1_{228D3F12-BC94-604A-8DC8-A3F3635F8807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Master" sheetId="1" r:id="rId1"/>
    <sheet name="Affordability Bands" sheetId="2" r:id="rId2"/>
    <sheet name="Unit Types" sheetId="3" r:id="rId3"/>
  </sheets>
  <definedNames>
    <definedName name="_xlnm._FilterDatabase" localSheetId="0" hidden="1">Master!$A$1:$BD$61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3" l="1"/>
  <c r="L20" i="3"/>
  <c r="K20" i="3"/>
  <c r="J20" i="3"/>
  <c r="L23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I20" i="2"/>
  <c r="J20" i="2"/>
</calcChain>
</file>

<file path=xl/sharedStrings.xml><?xml version="1.0" encoding="utf-8"?>
<sst xmlns="http://schemas.openxmlformats.org/spreadsheetml/2006/main" count="656" uniqueCount="228">
  <si>
    <t>Project ID</t>
  </si>
  <si>
    <t>Project Name</t>
  </si>
  <si>
    <t>Project Start Date</t>
  </si>
  <si>
    <t>Project Completion Date</t>
  </si>
  <si>
    <t>Number</t>
  </si>
  <si>
    <t>Street</t>
  </si>
  <si>
    <t>Borough</t>
  </si>
  <si>
    <t>Postcode</t>
  </si>
  <si>
    <t>BBL</t>
  </si>
  <si>
    <t>BIN</t>
  </si>
  <si>
    <t>Community Board</t>
  </si>
  <si>
    <t>Council District</t>
  </si>
  <si>
    <t>Census Tract</t>
  </si>
  <si>
    <t>NTA - Neighborhood Tabulation Area</t>
  </si>
  <si>
    <t>Latitude</t>
  </si>
  <si>
    <t>Longitude</t>
  </si>
  <si>
    <t>Latitude (Internal)</t>
  </si>
  <si>
    <t>Longitude (Internal)</t>
  </si>
  <si>
    <t>Building Completion Date</t>
  </si>
  <si>
    <t>Reporting Construction Type</t>
  </si>
  <si>
    <t>Extended Affordability Only</t>
  </si>
  <si>
    <t>Prevailing Wage Status</t>
  </si>
  <si>
    <t>Extremely Low Income Units</t>
  </si>
  <si>
    <t>Very Low Income Units</t>
  </si>
  <si>
    <t>Low Income Units</t>
  </si>
  <si>
    <t>Moderate Income Units</t>
  </si>
  <si>
    <t>Middle Income Units</t>
  </si>
  <si>
    <t>Other Income Units</t>
  </si>
  <si>
    <t>Studio Units</t>
  </si>
  <si>
    <t>1-BR Units</t>
  </si>
  <si>
    <t>2-BR Units</t>
  </si>
  <si>
    <t>3-BR Units</t>
  </si>
  <si>
    <t>4-BR Units</t>
  </si>
  <si>
    <t>5-BR Units</t>
  </si>
  <si>
    <t>6-BR+ Units</t>
  </si>
  <si>
    <t>Unknown-BR Units</t>
  </si>
  <si>
    <t>Counted Rental Units</t>
  </si>
  <si>
    <t>Counted Homeownership Units</t>
  </si>
  <si>
    <t>All Counted Units</t>
  </si>
  <si>
    <t>Total Units</t>
  </si>
  <si>
    <t>544 CARROLL STREET</t>
  </si>
  <si>
    <t>155 THIRD STREET</t>
  </si>
  <si>
    <t>288 4TH AVENUE_MIH71913</t>
  </si>
  <si>
    <t>251 DOUGLASS STREET</t>
  </si>
  <si>
    <t>KAY'S PLACE</t>
  </si>
  <si>
    <t>498 SACKETT STREET</t>
  </si>
  <si>
    <t>267 BOND STREET</t>
  </si>
  <si>
    <t>499 PRESIDENT STREET, BROOKLYN, NY_MIH71665</t>
  </si>
  <si>
    <t>653 UNION STREET, BROOKLYN, NY_MIH71666</t>
  </si>
  <si>
    <t>139 15TH STREET APARTMENTS</t>
  </si>
  <si>
    <t>375 DEAN STREET</t>
  </si>
  <si>
    <t>380 4TH AVENUE_MIH71762</t>
  </si>
  <si>
    <t>540 DEGRAW STREET_MIH72014</t>
  </si>
  <si>
    <t>404 CARROLL STREET_MIH71789</t>
  </si>
  <si>
    <t>585 UNION STREET_MIH71695</t>
  </si>
  <si>
    <t>120 FIFTH AVENUE</t>
  </si>
  <si>
    <t>THE DEERMAR</t>
  </si>
  <si>
    <t>142 RICHARDS STREET APARTMENTS</t>
  </si>
  <si>
    <t>139</t>
  </si>
  <si>
    <t>4 AVENUE</t>
  </si>
  <si>
    <t>2 STREET</t>
  </si>
  <si>
    <t>DOUGLASS STREET</t>
  </si>
  <si>
    <t>SACKETT STREET</t>
  </si>
  <si>
    <t>BOND STREET</t>
  </si>
  <si>
    <t>PRESIDENT STREET</t>
  </si>
  <si>
    <t>UNION STREET</t>
  </si>
  <si>
    <t>15 STREET</t>
  </si>
  <si>
    <t>DEAN STREET</t>
  </si>
  <si>
    <t>DEGRAW STREET</t>
  </si>
  <si>
    <t>CARROLL STREET</t>
  </si>
  <si>
    <t>9 STREET</t>
  </si>
  <si>
    <t>Brooklyn</t>
  </si>
  <si>
    <t>BK-06</t>
  </si>
  <si>
    <t>119</t>
  </si>
  <si>
    <t>77</t>
  </si>
  <si>
    <t>127</t>
  </si>
  <si>
    <t>75</t>
  </si>
  <si>
    <t>117</t>
  </si>
  <si>
    <t>12901</t>
  </si>
  <si>
    <t>BK37</t>
  </si>
  <si>
    <t>BK33</t>
  </si>
  <si>
    <t>BK38</t>
  </si>
  <si>
    <t>02/16/2023</t>
  </si>
  <si>
    <t>New Construction</t>
  </si>
  <si>
    <t>No</t>
  </si>
  <si>
    <t>Non Prevailing Wage</t>
  </si>
  <si>
    <t>Market Rate Units</t>
  </si>
  <si>
    <t>Research</t>
  </si>
  <si>
    <t>HDB</t>
  </si>
  <si>
    <t>5 STREET</t>
  </si>
  <si>
    <t>B00766674</t>
  </si>
  <si>
    <t>13 STREET</t>
  </si>
  <si>
    <t>B00751849</t>
  </si>
  <si>
    <t>B00680247</t>
  </si>
  <si>
    <t>THIRD AVENUE</t>
  </si>
  <si>
    <t>B00678425</t>
  </si>
  <si>
    <t>BALTIC STREET</t>
  </si>
  <si>
    <t>B00668281</t>
  </si>
  <si>
    <t>B00668047</t>
  </si>
  <si>
    <t>4 STREET</t>
  </si>
  <si>
    <t>B00665570</t>
  </si>
  <si>
    <t>B00651087</t>
  </si>
  <si>
    <t>B00650865</t>
  </si>
  <si>
    <t>B00649561</t>
  </si>
  <si>
    <t>SMITH STREET</t>
  </si>
  <si>
    <t>B00646753</t>
  </si>
  <si>
    <t>B00645685</t>
  </si>
  <si>
    <t>B00645244</t>
  </si>
  <si>
    <t>B00643705</t>
  </si>
  <si>
    <t>B00640761</t>
  </si>
  <si>
    <t>3 STREET</t>
  </si>
  <si>
    <t>B00632806</t>
  </si>
  <si>
    <t>B00625252</t>
  </si>
  <si>
    <t>B00623789</t>
  </si>
  <si>
    <t>B00621533</t>
  </si>
  <si>
    <t>B00621504</t>
  </si>
  <si>
    <t>B00621076</t>
  </si>
  <si>
    <t>B00611202</t>
  </si>
  <si>
    <t>B00611166</t>
  </si>
  <si>
    <t>B00600073</t>
  </si>
  <si>
    <t>B00591118</t>
  </si>
  <si>
    <t>313-315</t>
  </si>
  <si>
    <t>AF %</t>
  </si>
  <si>
    <t>Project Status</t>
  </si>
  <si>
    <t>Unknown Income Units</t>
  </si>
  <si>
    <t>Alt Project Address</t>
  </si>
  <si>
    <t>141 3 STREET</t>
  </si>
  <si>
    <t>129 3 STREET</t>
  </si>
  <si>
    <t>NEVINS STREET</t>
  </si>
  <si>
    <t>556 BALTIC STREET</t>
  </si>
  <si>
    <t>653 UNION STREET</t>
  </si>
  <si>
    <t>GOWANUS GREEN</t>
  </si>
  <si>
    <t>313-331 BOND STREET</t>
  </si>
  <si>
    <t>540 DEGRAW STREET</t>
  </si>
  <si>
    <t>Awaiting Demo</t>
  </si>
  <si>
    <t>Stories</t>
  </si>
  <si>
    <t>Cross Streets</t>
  </si>
  <si>
    <t>No Foundation</t>
  </si>
  <si>
    <t>Built</t>
  </si>
  <si>
    <t>Clean Up</t>
  </si>
  <si>
    <t>Foundation</t>
  </si>
  <si>
    <t>420 CARROLL STREET</t>
  </si>
  <si>
    <t>Demo</t>
  </si>
  <si>
    <t>585 UNION STREET</t>
  </si>
  <si>
    <t>Google Maps</t>
  </si>
  <si>
    <t>YIMBY</t>
  </si>
  <si>
    <t>228 13th St</t>
  </si>
  <si>
    <t>139 15th St</t>
  </si>
  <si>
    <t>141 3rd St</t>
  </si>
  <si>
    <t>129 3rd St</t>
  </si>
  <si>
    <t>272 4 AVENUE</t>
  </si>
  <si>
    <t>BLDUP</t>
  </si>
  <si>
    <t>487 4th Ave</t>
  </si>
  <si>
    <t>380 4th Ave</t>
  </si>
  <si>
    <t>284 4th Ave</t>
  </si>
  <si>
    <t>178 4th Ave</t>
  </si>
  <si>
    <t>65 4th Ave</t>
  </si>
  <si>
    <t>33 4th St</t>
  </si>
  <si>
    <t>262 9th St</t>
  </si>
  <si>
    <t>556 Baltic St</t>
  </si>
  <si>
    <t>526 Baltic St</t>
  </si>
  <si>
    <t>Source Link</t>
  </si>
  <si>
    <t>267 Bond St</t>
  </si>
  <si>
    <t>498 Sackett St</t>
  </si>
  <si>
    <t>335 Bond St</t>
  </si>
  <si>
    <t>313 Bond St</t>
  </si>
  <si>
    <t>420 Carroll St</t>
  </si>
  <si>
    <t>375 Dean St</t>
  </si>
  <si>
    <t>540 Degraw St</t>
  </si>
  <si>
    <t>251 Douglass St</t>
  </si>
  <si>
    <t>192 Douglass</t>
  </si>
  <si>
    <t>499 President St</t>
  </si>
  <si>
    <t>473 President St</t>
  </si>
  <si>
    <t>558 Sackett St</t>
  </si>
  <si>
    <t>563 Sackett St</t>
  </si>
  <si>
    <t>213 3rd Ave</t>
  </si>
  <si>
    <t>585 Union St</t>
  </si>
  <si>
    <t>514 Union St</t>
  </si>
  <si>
    <t>318 Nevins St/498 Union St</t>
  </si>
  <si>
    <t>498 UNION STREET, 300 NEVINS STREET</t>
  </si>
  <si>
    <t>Bond St, Canal</t>
  </si>
  <si>
    <t>272 4th Ave/544 Carroll St</t>
  </si>
  <si>
    <t>Carroll St</t>
  </si>
  <si>
    <t>4th Ave</t>
  </si>
  <si>
    <t>286, 288, 290 4th Ave</t>
  </si>
  <si>
    <t>1st St</t>
  </si>
  <si>
    <t>12th St</t>
  </si>
  <si>
    <t>6th St</t>
  </si>
  <si>
    <t>Douglass St</t>
  </si>
  <si>
    <t>Bergen St</t>
  </si>
  <si>
    <t>Smith St, Hoyt St</t>
  </si>
  <si>
    <t>3rd Ave</t>
  </si>
  <si>
    <t>Degraw St, Sackett St</t>
  </si>
  <si>
    <t>Carroll St, Canal</t>
  </si>
  <si>
    <t>Nevins St</t>
  </si>
  <si>
    <t>Bond St</t>
  </si>
  <si>
    <t>499 PRESIDENT ST</t>
  </si>
  <si>
    <t>Canal</t>
  </si>
  <si>
    <t>Degraw St</t>
  </si>
  <si>
    <t>TheRealDeal</t>
  </si>
  <si>
    <t>Checked</t>
  </si>
  <si>
    <t>450 Union St/307 Bond St</t>
  </si>
  <si>
    <t>Yes</t>
  </si>
  <si>
    <t>Buildings</t>
  </si>
  <si>
    <t>B00616358</t>
  </si>
  <si>
    <t>AHP ID</t>
  </si>
  <si>
    <t>HDB ID</t>
  </si>
  <si>
    <t>B00600959</t>
  </si>
  <si>
    <t>B00621061</t>
  </si>
  <si>
    <t>B00614338</t>
  </si>
  <si>
    <t>B00612352</t>
  </si>
  <si>
    <t>B00593338</t>
  </si>
  <si>
    <t>B00628878</t>
  </si>
  <si>
    <t>B00637594</t>
  </si>
  <si>
    <t>B00667885</t>
  </si>
  <si>
    <t>A</t>
  </si>
  <si>
    <t>B</t>
  </si>
  <si>
    <t>C</t>
  </si>
  <si>
    <t>Huntington St, Nelson St</t>
  </si>
  <si>
    <t>Garfield St</t>
  </si>
  <si>
    <t>D</t>
  </si>
  <si>
    <t>E</t>
  </si>
  <si>
    <t>F</t>
  </si>
  <si>
    <t>Senior</t>
  </si>
  <si>
    <t>Supportive</t>
  </si>
  <si>
    <t>On Map - Site</t>
  </si>
  <si>
    <t>318 Nevins St/417 Carroll St</t>
  </si>
  <si>
    <t>318 Nevins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</si>
</sst>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 wrapText="1"/>
    </xf>
    <xf numFmtId="0" fontId="0" fillId="0" borderId="0" xfId="0" applyNumberFormat="1" applyAlignment="1">
      <alignment horizontal="right"/>
    </xf>
    <xf numFmtId="0" fontId="3" fillId="0" borderId="0" xfId="2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right"/>
    </xf>
    <xf numFmtId="0" fontId="3" fillId="2" borderId="0" xfId="2" applyFill="1"/>
    <xf numFmtId="0" fontId="3" fillId="0" borderId="0" xfId="2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9" fontId="0" fillId="0" borderId="0" xfId="1" applyFont="1" applyFill="1"/>
    <xf numFmtId="0" fontId="0" fillId="0" borderId="0" xfId="0" applyNumberFormat="1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'Affordability Bands'!$B$1</c:f>
              <c:strCache>
                <c:ptCount val="1"/>
                <c:pt idx="0">
                  <c:v>Extremely Low Income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E-6F42-A1C0-5DA4A454AC78}"/>
            </c:ext>
          </c:extLst>
        </c:ser>
        <c:ser>
          <c:idx val="1"/>
          <c:order val="1"/>
          <c:tx>
            <c:strRef>
              <c:f>'Affordability Bands'!$C$1</c:f>
              <c:strCache>
                <c:ptCount val="1"/>
                <c:pt idx="0">
                  <c:v>Very Low Income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Bands'!$C$2:$C$19</c:f>
              <c:numCache>
                <c:formatCode>General</c:formatCode>
                <c:ptCount val="18"/>
                <c:pt idx="0">
                  <c:v>13</c:v>
                </c:pt>
                <c:pt idx="1">
                  <c:v>32</c:v>
                </c:pt>
                <c:pt idx="2">
                  <c:v>7</c:v>
                </c:pt>
                <c:pt idx="3">
                  <c:v>27</c:v>
                </c:pt>
                <c:pt idx="4">
                  <c:v>18</c:v>
                </c:pt>
                <c:pt idx="5">
                  <c:v>18</c:v>
                </c:pt>
                <c:pt idx="6">
                  <c:v>35</c:v>
                </c:pt>
                <c:pt idx="7">
                  <c:v>35</c:v>
                </c:pt>
                <c:pt idx="8">
                  <c:v>20</c:v>
                </c:pt>
                <c:pt idx="9">
                  <c:v>0</c:v>
                </c:pt>
                <c:pt idx="10">
                  <c:v>28</c:v>
                </c:pt>
                <c:pt idx="11">
                  <c:v>19</c:v>
                </c:pt>
                <c:pt idx="12">
                  <c:v>27</c:v>
                </c:pt>
                <c:pt idx="13">
                  <c:v>36</c:v>
                </c:pt>
                <c:pt idx="14">
                  <c:v>23</c:v>
                </c:pt>
                <c:pt idx="15">
                  <c:v>18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E-6F42-A1C0-5DA4A454AC78}"/>
            </c:ext>
          </c:extLst>
        </c:ser>
        <c:ser>
          <c:idx val="2"/>
          <c:order val="2"/>
          <c:tx>
            <c:strRef>
              <c:f>'Affordability Bands'!$D$1</c:f>
              <c:strCache>
                <c:ptCount val="1"/>
                <c:pt idx="0">
                  <c:v>Low Income 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7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  <c:pt idx="6">
                  <c:v>35</c:v>
                </c:pt>
                <c:pt idx="7">
                  <c:v>35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26</c:v>
                </c:pt>
                <c:pt idx="13">
                  <c:v>36</c:v>
                </c:pt>
                <c:pt idx="14">
                  <c:v>23</c:v>
                </c:pt>
                <c:pt idx="15">
                  <c:v>23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E-6F42-A1C0-5DA4A454AC78}"/>
            </c:ext>
          </c:extLst>
        </c:ser>
        <c:ser>
          <c:idx val="3"/>
          <c:order val="3"/>
          <c:tx>
            <c:strRef>
              <c:f>'Affordability Bands'!$E$1</c:f>
              <c:strCache>
                <c:ptCount val="1"/>
                <c:pt idx="0">
                  <c:v>Moderate Income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Bands'!$E$2:$E$19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0</c:v>
                </c:pt>
                <c:pt idx="5">
                  <c:v>8</c:v>
                </c:pt>
                <c:pt idx="6">
                  <c:v>18</c:v>
                </c:pt>
                <c:pt idx="7">
                  <c:v>18</c:v>
                </c:pt>
                <c:pt idx="8">
                  <c:v>7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14</c:v>
                </c:pt>
                <c:pt idx="13">
                  <c:v>17</c:v>
                </c:pt>
                <c:pt idx="14">
                  <c:v>10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E-6F42-A1C0-5DA4A454AC78}"/>
            </c:ext>
          </c:extLst>
        </c:ser>
        <c:ser>
          <c:idx val="4"/>
          <c:order val="4"/>
          <c:tx>
            <c:strRef>
              <c:f>'Affordability Bands'!$F$1</c:f>
              <c:strCache>
                <c:ptCount val="1"/>
                <c:pt idx="0">
                  <c:v>Middle Income Units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Bands'!$F$2:$F$19</c:f>
              <c:numCache>
                <c:formatCode>General</c:formatCode>
                <c:ptCount val="18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E-6F42-A1C0-5DA4A454AC78}"/>
            </c:ext>
          </c:extLst>
        </c:ser>
        <c:ser>
          <c:idx val="5"/>
          <c:order val="5"/>
          <c:tx>
            <c:strRef>
              <c:f>'Affordability Bands'!$G$1</c:f>
              <c:strCache>
                <c:ptCount val="1"/>
                <c:pt idx="0">
                  <c:v>Other Income Units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E-6F42-A1C0-5DA4A454AC78}"/>
            </c:ext>
          </c:extLst>
        </c:ser>
        <c:ser>
          <c:idx val="6"/>
          <c:order val="6"/>
          <c:tx>
            <c:strRef>
              <c:f>'Affordability Bands'!$H$1</c:f>
              <c:strCache>
                <c:ptCount val="1"/>
                <c:pt idx="0">
                  <c:v>Market Rate Units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Bands'!$H$2:$H$19</c:f>
              <c:numCache>
                <c:formatCode>General</c:formatCode>
                <c:ptCount val="18"/>
                <c:pt idx="0">
                  <c:v>98</c:v>
                </c:pt>
                <c:pt idx="1">
                  <c:v>225</c:v>
                </c:pt>
                <c:pt idx="2">
                  <c:v>50</c:v>
                </c:pt>
                <c:pt idx="3">
                  <c:v>195</c:v>
                </c:pt>
                <c:pt idx="4">
                  <c:v>0</c:v>
                </c:pt>
                <c:pt idx="5">
                  <c:v>129</c:v>
                </c:pt>
                <c:pt idx="6">
                  <c:v>256</c:v>
                </c:pt>
                <c:pt idx="7">
                  <c:v>262</c:v>
                </c:pt>
                <c:pt idx="8">
                  <c:v>146</c:v>
                </c:pt>
                <c:pt idx="9">
                  <c:v>5</c:v>
                </c:pt>
                <c:pt idx="10">
                  <c:v>110</c:v>
                </c:pt>
                <c:pt idx="11">
                  <c:v>147</c:v>
                </c:pt>
                <c:pt idx="12">
                  <c:v>188</c:v>
                </c:pt>
                <c:pt idx="13">
                  <c:v>271</c:v>
                </c:pt>
                <c:pt idx="14">
                  <c:v>168</c:v>
                </c:pt>
                <c:pt idx="15">
                  <c:v>135</c:v>
                </c:pt>
                <c:pt idx="16">
                  <c:v>50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BE-6F42-A1C0-5DA4A454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47647"/>
        <c:axId val="178634879"/>
      </c:barChart>
      <c:catAx>
        <c:axId val="17864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4879"/>
        <c:crosses val="autoZero"/>
        <c:auto val="1"/>
        <c:lblAlgn val="ctr"/>
        <c:lblOffset val="100"/>
        <c:noMultiLvlLbl val="0"/>
      </c:catAx>
      <c:valAx>
        <c:axId val="1786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Types'!$A$9</c:f>
              <c:strCache>
                <c:ptCount val="1"/>
                <c:pt idx="0">
                  <c:v>499 PRESIDENT STREET, BROOKLYN, NY_MIH71665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84-4742-A365-BA2485A36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84-4742-A365-BA2485A36E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84-4742-A365-BA2485A36E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1E-0A42-9055-817F8CCB5FFC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Types'!$B$9:$E$9</c:f>
              <c:numCache>
                <c:formatCode>General</c:formatCode>
                <c:ptCount val="4"/>
                <c:pt idx="0">
                  <c:v>23</c:v>
                </c:pt>
                <c:pt idx="1">
                  <c:v>50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84-4742-A365-BA2485A3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Types'!$A$10</c:f>
              <c:strCache>
                <c:ptCount val="1"/>
                <c:pt idx="0">
                  <c:v>653 UNION STREET, BROOKLYN, NY_MIH71666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B-9443-B092-983FD86809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DB-9443-B092-983FD86809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DB-9443-B092-983FD86809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4-8C46-942E-2FD2B4665223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Types'!$B$10:$E$10</c:f>
              <c:numCache>
                <c:formatCode>General</c:formatCode>
                <c:ptCount val="4"/>
                <c:pt idx="0">
                  <c:v>0</c:v>
                </c:pt>
                <c:pt idx="1">
                  <c:v>37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DB-9443-B092-983FD8680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Types'!$A$11</c:f>
              <c:strCache>
                <c:ptCount val="1"/>
                <c:pt idx="0">
                  <c:v>139 15TH STREET APARTMENTS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70-E74E-AFFD-C65DECE297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70-E74E-AFFD-C65DECE297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70-E74E-AFFD-C65DECE297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70-E74E-AFFD-C65DECE2978E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Types'!$B$11:$E$11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70-E74E-AFFD-C65DECE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Types'!$A$12</c:f>
              <c:strCache>
                <c:ptCount val="1"/>
                <c:pt idx="0">
                  <c:v>375 DEAN STREET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85-6744-ABE9-50062C418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5-6744-ABE9-50062C418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85-6744-ABE9-50062C418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85-6744-ABE9-50062C418F22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Types'!$B$12:$E$12</c:f>
              <c:numCache>
                <c:formatCode>General</c:formatCode>
                <c:ptCount val="4"/>
                <c:pt idx="0">
                  <c:v>6</c:v>
                </c:pt>
                <c:pt idx="1">
                  <c:v>22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5-6744-ABE9-50062C418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Types'!$A$13</c:f>
              <c:strCache>
                <c:ptCount val="1"/>
                <c:pt idx="0">
                  <c:v>380 4TH AVENUE_MIH71762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1B-C243-A449-71FE39AC9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1B-C243-A449-71FE39AC9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B-C243-A449-71FE39AC9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1B-C243-A449-71FE39AC9065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Types'!$B$13:$E$13</c:f>
              <c:numCache>
                <c:formatCode>General</c:formatCode>
                <c:ptCount val="4"/>
                <c:pt idx="0">
                  <c:v>0</c:v>
                </c:pt>
                <c:pt idx="1">
                  <c:v>35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1B-C243-A449-71FE39AC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Types'!$A$14</c:f>
              <c:strCache>
                <c:ptCount val="1"/>
                <c:pt idx="0">
                  <c:v>540 DEGRAW STREET_MIH72014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73-554D-956B-CBC84F91B5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73-554D-956B-CBC84F91B5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73-554D-956B-CBC84F91B5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73-554D-956B-CBC84F91B5EB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Types'!$B$14:$E$14</c:f>
              <c:numCache>
                <c:formatCode>General</c:formatCode>
                <c:ptCount val="4"/>
                <c:pt idx="0">
                  <c:v>8</c:v>
                </c:pt>
                <c:pt idx="1">
                  <c:v>25</c:v>
                </c:pt>
                <c:pt idx="2">
                  <c:v>34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73-554D-956B-CBC84F91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Types'!$A$15</c:f>
              <c:strCache>
                <c:ptCount val="1"/>
                <c:pt idx="0">
                  <c:v>404 CARROLL STREET_MIH71789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36-2841-98A6-F6C8A15EC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36-2841-98A6-F6C8A15EC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36-2841-98A6-F6C8A15ECB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36-2841-98A6-F6C8A15ECB78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Types'!$B$15:$E$15</c:f>
              <c:numCache>
                <c:formatCode>General</c:formatCode>
                <c:ptCount val="4"/>
                <c:pt idx="0">
                  <c:v>12</c:v>
                </c:pt>
                <c:pt idx="1">
                  <c:v>49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6-2841-98A6-F6C8A15E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Types'!$A$16</c:f>
              <c:strCache>
                <c:ptCount val="1"/>
                <c:pt idx="0">
                  <c:v>585 UNION STREET_MIH71695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90-ED44-A5DD-B4BAE0BFF8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90-ED44-A5DD-B4BAE0BFF8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90-ED44-A5DD-B4BAE0BFF8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90-ED44-A5DD-B4BAE0BFF859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Types'!$B$16:$E$16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29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90-ED44-A5DD-B4BAE0BF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Types'!$A$17</c:f>
              <c:strCache>
                <c:ptCount val="1"/>
                <c:pt idx="0">
                  <c:v>120 FIFTH AVENUE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2B-2C46-9CC9-FEACE58B37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2B-2C46-9CC9-FEACE58B37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2B-2C46-9CC9-FEACE58B37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2B-2C46-9CC9-FEACE58B3740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Types'!$B$17:$E$17</c:f>
              <c:numCache>
                <c:formatCode>General</c:formatCode>
                <c:ptCount val="4"/>
                <c:pt idx="0">
                  <c:v>13</c:v>
                </c:pt>
                <c:pt idx="1">
                  <c:v>20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2B-2C46-9CC9-FEACE58B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Types'!$A$18</c:f>
              <c:strCache>
                <c:ptCount val="1"/>
                <c:pt idx="0">
                  <c:v>THE DEERMAR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2-8C47-B4E0-FFEBE7E1B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2-8C47-B4E0-FFEBE7E1B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E2-8C47-B4E0-FFEBE7E1B7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E2-8C47-B4E0-FFEBE7E1B78C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Types'!$B$18:$E$18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E2-8C47-B4E0-FFEBE7E1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'Affordability Bands'!$B$1</c:f>
              <c:strCache>
                <c:ptCount val="1"/>
                <c:pt idx="0">
                  <c:v>Extremely Low Income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A-4E43-B1E4-A9B76651B03C}"/>
            </c:ext>
          </c:extLst>
        </c:ser>
        <c:ser>
          <c:idx val="1"/>
          <c:order val="1"/>
          <c:tx>
            <c:strRef>
              <c:f>'Affordability Bands'!$C$1</c:f>
              <c:strCache>
                <c:ptCount val="1"/>
                <c:pt idx="0">
                  <c:v>Very Low Income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Bands'!$C$2:$C$19</c:f>
              <c:numCache>
                <c:formatCode>General</c:formatCode>
                <c:ptCount val="18"/>
                <c:pt idx="0">
                  <c:v>13</c:v>
                </c:pt>
                <c:pt idx="1">
                  <c:v>32</c:v>
                </c:pt>
                <c:pt idx="2">
                  <c:v>7</c:v>
                </c:pt>
                <c:pt idx="3">
                  <c:v>27</c:v>
                </c:pt>
                <c:pt idx="4">
                  <c:v>18</c:v>
                </c:pt>
                <c:pt idx="5">
                  <c:v>18</c:v>
                </c:pt>
                <c:pt idx="6">
                  <c:v>35</c:v>
                </c:pt>
                <c:pt idx="7">
                  <c:v>35</c:v>
                </c:pt>
                <c:pt idx="8">
                  <c:v>20</c:v>
                </c:pt>
                <c:pt idx="9">
                  <c:v>0</c:v>
                </c:pt>
                <c:pt idx="10">
                  <c:v>28</c:v>
                </c:pt>
                <c:pt idx="11">
                  <c:v>19</c:v>
                </c:pt>
                <c:pt idx="12">
                  <c:v>27</c:v>
                </c:pt>
                <c:pt idx="13">
                  <c:v>36</c:v>
                </c:pt>
                <c:pt idx="14">
                  <c:v>23</c:v>
                </c:pt>
                <c:pt idx="15">
                  <c:v>18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A-4E43-B1E4-A9B76651B03C}"/>
            </c:ext>
          </c:extLst>
        </c:ser>
        <c:ser>
          <c:idx val="2"/>
          <c:order val="2"/>
          <c:tx>
            <c:strRef>
              <c:f>'Affordability Bands'!$D$1</c:f>
              <c:strCache>
                <c:ptCount val="1"/>
                <c:pt idx="0">
                  <c:v>Low Income 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7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  <c:pt idx="6">
                  <c:v>35</c:v>
                </c:pt>
                <c:pt idx="7">
                  <c:v>35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26</c:v>
                </c:pt>
                <c:pt idx="13">
                  <c:v>36</c:v>
                </c:pt>
                <c:pt idx="14">
                  <c:v>23</c:v>
                </c:pt>
                <c:pt idx="15">
                  <c:v>23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A-4E43-B1E4-A9B76651B03C}"/>
            </c:ext>
          </c:extLst>
        </c:ser>
        <c:ser>
          <c:idx val="3"/>
          <c:order val="3"/>
          <c:tx>
            <c:strRef>
              <c:f>'Affordability Bands'!$E$1</c:f>
              <c:strCache>
                <c:ptCount val="1"/>
                <c:pt idx="0">
                  <c:v>Moderate Income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Bands'!$E$2:$E$19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0</c:v>
                </c:pt>
                <c:pt idx="5">
                  <c:v>8</c:v>
                </c:pt>
                <c:pt idx="6">
                  <c:v>18</c:v>
                </c:pt>
                <c:pt idx="7">
                  <c:v>18</c:v>
                </c:pt>
                <c:pt idx="8">
                  <c:v>7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14</c:v>
                </c:pt>
                <c:pt idx="13">
                  <c:v>17</c:v>
                </c:pt>
                <c:pt idx="14">
                  <c:v>10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A-4E43-B1E4-A9B76651B03C}"/>
            </c:ext>
          </c:extLst>
        </c:ser>
        <c:ser>
          <c:idx val="4"/>
          <c:order val="4"/>
          <c:tx>
            <c:strRef>
              <c:f>'Affordability Bands'!$F$1</c:f>
              <c:strCache>
                <c:ptCount val="1"/>
                <c:pt idx="0">
                  <c:v>Middle Income Units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Bands'!$F$2:$F$19</c:f>
              <c:numCache>
                <c:formatCode>General</c:formatCode>
                <c:ptCount val="18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A-4E43-B1E4-A9B76651B03C}"/>
            </c:ext>
          </c:extLst>
        </c:ser>
        <c:ser>
          <c:idx val="5"/>
          <c:order val="5"/>
          <c:tx>
            <c:strRef>
              <c:f>'Affordability Bands'!$G$1</c:f>
              <c:strCache>
                <c:ptCount val="1"/>
                <c:pt idx="0">
                  <c:v>Other Income Units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AA-4E43-B1E4-A9B76651B03C}"/>
            </c:ext>
          </c:extLst>
        </c:ser>
        <c:ser>
          <c:idx val="6"/>
          <c:order val="6"/>
          <c:tx>
            <c:strRef>
              <c:f>'Affordability Bands'!$H$1</c:f>
              <c:strCache>
                <c:ptCount val="1"/>
                <c:pt idx="0">
                  <c:v>Market Rate Units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'Affordability Bands'!$A$2:$A$19</c:f>
              <c:strCache>
                <c:ptCount val="18"/>
                <c:pt idx="0">
                  <c:v>544 CARROLL STREET</c:v>
                </c:pt>
                <c:pt idx="1">
                  <c:v>155 THIRD STREET</c:v>
                </c:pt>
                <c:pt idx="2">
                  <c:v>288 4TH AVENUE_MIH71913</c:v>
                </c:pt>
                <c:pt idx="3">
                  <c:v>251 DOUGLASS STREET</c:v>
                </c:pt>
                <c:pt idx="4">
                  <c:v>KAY'S PLACE</c:v>
                </c:pt>
                <c:pt idx="5">
                  <c:v>498 SACKETT STREET</c:v>
                </c:pt>
                <c:pt idx="6">
                  <c:v>267 BOND STREET</c:v>
                </c:pt>
                <c:pt idx="7">
                  <c:v>499 PRESIDENT STREET, BROOKLYN, NY_MIH71665</c:v>
                </c:pt>
                <c:pt idx="8">
                  <c:v>653 UNION STREET, BROOKLYN, NY_MIH71666</c:v>
                </c:pt>
                <c:pt idx="9">
                  <c:v>139 15TH STREET APARTMENTS</c:v>
                </c:pt>
                <c:pt idx="10">
                  <c:v>375 DEAN STREET</c:v>
                </c:pt>
                <c:pt idx="11">
                  <c:v>380 4TH AVENUE_MIH71762</c:v>
                </c:pt>
                <c:pt idx="12">
                  <c:v>540 DEGRAW STREET_MIH72014</c:v>
                </c:pt>
                <c:pt idx="13">
                  <c:v>404 CARROLL STREET_MIH71789</c:v>
                </c:pt>
                <c:pt idx="14">
                  <c:v>585 UNION STREET_MIH71695</c:v>
                </c:pt>
                <c:pt idx="15">
                  <c:v>120 FIFTH AVENUE</c:v>
                </c:pt>
                <c:pt idx="16">
                  <c:v>THE DEERMAR</c:v>
                </c:pt>
                <c:pt idx="17">
                  <c:v>142 RICHARDS STREET APARTMENTS</c:v>
                </c:pt>
              </c:strCache>
            </c:strRef>
          </c:cat>
          <c:val>
            <c:numRef>
              <c:f>'Affordability Bands'!$H$2:$H$19</c:f>
              <c:numCache>
                <c:formatCode>General</c:formatCode>
                <c:ptCount val="18"/>
                <c:pt idx="0">
                  <c:v>98</c:v>
                </c:pt>
                <c:pt idx="1">
                  <c:v>225</c:v>
                </c:pt>
                <c:pt idx="2">
                  <c:v>50</c:v>
                </c:pt>
                <c:pt idx="3">
                  <c:v>195</c:v>
                </c:pt>
                <c:pt idx="4">
                  <c:v>0</c:v>
                </c:pt>
                <c:pt idx="5">
                  <c:v>129</c:v>
                </c:pt>
                <c:pt idx="6">
                  <c:v>256</c:v>
                </c:pt>
                <c:pt idx="7">
                  <c:v>262</c:v>
                </c:pt>
                <c:pt idx="8">
                  <c:v>146</c:v>
                </c:pt>
                <c:pt idx="9">
                  <c:v>5</c:v>
                </c:pt>
                <c:pt idx="10">
                  <c:v>110</c:v>
                </c:pt>
                <c:pt idx="11">
                  <c:v>147</c:v>
                </c:pt>
                <c:pt idx="12">
                  <c:v>188</c:v>
                </c:pt>
                <c:pt idx="13">
                  <c:v>271</c:v>
                </c:pt>
                <c:pt idx="14">
                  <c:v>168</c:v>
                </c:pt>
                <c:pt idx="15">
                  <c:v>135</c:v>
                </c:pt>
                <c:pt idx="16">
                  <c:v>50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AA-4E43-B1E4-A9B76651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703872"/>
        <c:axId val="2109451936"/>
      </c:barChart>
      <c:catAx>
        <c:axId val="21087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51936"/>
        <c:crosses val="autoZero"/>
        <c:auto val="1"/>
        <c:lblAlgn val="ctr"/>
        <c:lblOffset val="100"/>
        <c:noMultiLvlLbl val="0"/>
      </c:catAx>
      <c:valAx>
        <c:axId val="21094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Types'!$A$19</c:f>
              <c:strCache>
                <c:ptCount val="1"/>
                <c:pt idx="0">
                  <c:v>142 RICHARDS STREET APARTMENTS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6F-F64F-943B-61882E8661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6F-F64F-943B-61882E8661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6F-F64F-943B-61882E8661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6F-F64F-943B-61882E866184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Types'!$B$19:$E$19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6F-F64F-943B-61882E866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Types'!$A$2</c:f>
              <c:strCache>
                <c:ptCount val="1"/>
                <c:pt idx="0">
                  <c:v>544 CARROLL STREET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42-3D4F-AFEB-D6971D64A5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42-3D4F-AFEB-D6971D64A5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42-3D4F-AFEB-D6971D64A5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42-3D4F-AFEB-D6971D64A56C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Types'!$B$2:$E$2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E-314F-977D-AEC5E5FD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Types'!$A$3</c:f>
              <c:strCache>
                <c:ptCount val="1"/>
                <c:pt idx="0">
                  <c:v>155 THIRD STREET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3-B14E-BD69-3FC9248EAE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3-B14E-BD69-3FC9248EAE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53-B14E-BD69-3FC9248EAE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F1-D84A-90BD-B06584474C9F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Types'!$B$3:$E$3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53-B14E-BD69-3FC9248E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Types'!$A$4</c:f>
              <c:strCache>
                <c:ptCount val="1"/>
                <c:pt idx="0">
                  <c:v>288 4TH AVENUE_MIH71913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2-744B-ACFD-D7ACE0B5AA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2-744B-ACFD-D7ACE0B5AA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2-744B-ACFD-D7ACE0B5AA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EA-9548-AAD5-3D12747B56F8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Types'!$B$4:$E$4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A2-744B-ACFD-D7ACE0B5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Types'!$A$5</c:f>
              <c:strCache>
                <c:ptCount val="1"/>
                <c:pt idx="0">
                  <c:v>251 DOUGLASS STREET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2-744B-ACFD-D7ACE0B5AA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2-744B-ACFD-D7ACE0B5AA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2-744B-ACFD-D7ACE0B5AA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DC-9242-B8A9-577F5AF44368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Types'!$B$5:$E$5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A2-744B-ACFD-D7ACE0B5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Types'!$A$6</c:f>
              <c:strCache>
                <c:ptCount val="1"/>
                <c:pt idx="0">
                  <c:v>KAY'S PLACE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75-9A4F-B213-857FE7829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75-9A4F-B213-857FE7829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75-9A4F-B213-857FE7829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0-0D4D-8C9C-3C13F2762529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Types'!$B$6:$E$6</c:f>
              <c:numCache>
                <c:formatCode>General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75-9A4F-B213-857FE782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Types'!$A$7</c:f>
              <c:strCache>
                <c:ptCount val="1"/>
                <c:pt idx="0">
                  <c:v>498 SACKETT STREET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1-DD44-93BC-13D1B2CA9D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1-DD44-93BC-13D1B2CA9D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71-DD44-93BC-13D1B2CA9D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99-D54F-918E-ED1718A3630F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Types'!$B$7:$E$7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71-DD44-93BC-13D1B2CA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'Unit Types'!$A$8</c:f>
              <c:strCache>
                <c:ptCount val="1"/>
                <c:pt idx="0">
                  <c:v>267 BOND STREET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5-C841-B8DF-4AFE94E60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5-C841-B8DF-4AFE94E606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5-C841-B8DF-4AFE94E606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0C-0A42-A6E3-51D0D11DC8E2}"/>
              </c:ext>
            </c:extLst>
          </c:dPt>
          <c:cat>
            <c:strRef>
              <c:f>'Unit Types'!$B$1:$E$1</c:f>
              <c:strCache>
                <c:ptCount val="4"/>
                <c:pt idx="0">
                  <c:v>Studio Units</c:v>
                </c:pt>
                <c:pt idx="1">
                  <c:v>1-BR Units</c:v>
                </c:pt>
                <c:pt idx="2">
                  <c:v>2-BR Units</c:v>
                </c:pt>
                <c:pt idx="3">
                  <c:v>3-BR Units</c:v>
                </c:pt>
              </c:strCache>
            </c:strRef>
          </c:cat>
          <c:val>
            <c:numRef>
              <c:f>'Unit Types'!$B$8:$E$8</c:f>
              <c:numCache>
                <c:formatCode>General</c:formatCode>
                <c:ptCount val="4"/>
                <c:pt idx="0">
                  <c:v>10</c:v>
                </c:pt>
                <c:pt idx="1">
                  <c:v>54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45-C841-B8DF-4AFE94E6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271887</xdr:colOff>
      <xdr:row>0</xdr:row>
      <xdr:rowOff>196761</xdr:rowOff>
    </xdr:from>
    <xdr:to>
      <xdr:col>24</xdr:col>
      <xdr:colOff>232535</xdr:colOff>
      <xdr:row>19</xdr:row>
      <xdr:rowOff>35774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B3FAB-7915-F570-2701-8F43DD14C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286196</xdr:colOff>
      <xdr:row>19</xdr:row>
      <xdr:rowOff>143099</xdr:rowOff>
    </xdr:from>
    <xdr:to>
      <xdr:col>24</xdr:col>
      <xdr:colOff>214648</xdr:colOff>
      <xdr:row>41</xdr:row>
      <xdr:rowOff>125211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BF398-C784-501A-2651-976207A26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682223</xdr:colOff>
      <xdr:row>1</xdr:row>
      <xdr:rowOff>23611</xdr:rowOff>
    </xdr:from>
    <xdr:to>
      <xdr:col>33</xdr:col>
      <xdr:colOff>496195</xdr:colOff>
      <xdr:row>15</xdr:row>
      <xdr:rowOff>12164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8AD4A-EE37-FBAC-0C70-9F0CCEC6F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642871</xdr:colOff>
      <xdr:row>0</xdr:row>
      <xdr:rowOff>769155</xdr:rowOff>
    </xdr:from>
    <xdr:to>
      <xdr:col>40</xdr:col>
      <xdr:colOff>456843</xdr:colOff>
      <xdr:row>14</xdr:row>
      <xdr:rowOff>149538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DB1E81-F75D-A445-9FC5-0EE32079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660758</xdr:colOff>
      <xdr:row>15</xdr:row>
      <xdr:rowOff>143098</xdr:rowOff>
    </xdr:from>
    <xdr:to>
      <xdr:col>33</xdr:col>
      <xdr:colOff>474730</xdr:colOff>
      <xdr:row>29</xdr:row>
      <xdr:rowOff>131650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0E6A45-5508-8E4D-ABF9-C7908132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678646</xdr:colOff>
      <xdr:row>15</xdr:row>
      <xdr:rowOff>143098</xdr:rowOff>
    </xdr:from>
    <xdr:to>
      <xdr:col>40</xdr:col>
      <xdr:colOff>492618</xdr:colOff>
      <xdr:row>29</xdr:row>
      <xdr:rowOff>131650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1871E-0C68-629F-95CC-80AFBC48A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672885</xdr:colOff>
      <xdr:row>30</xdr:row>
      <xdr:rowOff>86101</xdr:rowOff>
    </xdr:from>
    <xdr:to>
      <xdr:col>33</xdr:col>
      <xdr:colOff>486857</xdr:colOff>
      <xdr:row>44</xdr:row>
      <xdr:rowOff>74654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9BCE1D-7175-1F46-B5EC-BC068B681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13918</xdr:colOff>
      <xdr:row>30</xdr:row>
      <xdr:rowOff>104384</xdr:rowOff>
    </xdr:from>
    <xdr:to>
      <xdr:col>40</xdr:col>
      <xdr:colOff>513690</xdr:colOff>
      <xdr:row>44</xdr:row>
      <xdr:rowOff>92937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D10BDA-1B08-A64F-9C70-1004111B7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50800</xdr:colOff>
      <xdr:row>1</xdr:row>
      <xdr:rowOff>50800</xdr:rowOff>
    </xdr:from>
    <xdr:to>
      <xdr:col>26</xdr:col>
      <xdr:colOff>550572</xdr:colOff>
      <xdr:row>15</xdr:row>
      <xdr:rowOff>39353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8B35F9-80F1-2148-AC2F-D5389FF62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25400</xdr:colOff>
      <xdr:row>15</xdr:row>
      <xdr:rowOff>127000</xdr:rowOff>
    </xdr:from>
    <xdr:to>
      <xdr:col>26</xdr:col>
      <xdr:colOff>525172</xdr:colOff>
      <xdr:row>29</xdr:row>
      <xdr:rowOff>115553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EBB31C-87BC-D147-9F43-8C39ED9A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30</xdr:row>
      <xdr:rowOff>50800</xdr:rowOff>
    </xdr:from>
    <xdr:to>
      <xdr:col>26</xdr:col>
      <xdr:colOff>499772</xdr:colOff>
      <xdr:row>44</xdr:row>
      <xdr:rowOff>39353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EF8F5A-9C96-8A4B-A262-CADBA2681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203200</xdr:colOff>
      <xdr:row>0</xdr:row>
      <xdr:rowOff>787400</xdr:rowOff>
    </xdr:from>
    <xdr:to>
      <xdr:col>20</xdr:col>
      <xdr:colOff>17172</xdr:colOff>
      <xdr:row>14</xdr:row>
      <xdr:rowOff>166353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30E054-DE93-5643-9761-BA16751A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499772</xdr:colOff>
      <xdr:row>29</xdr:row>
      <xdr:rowOff>191753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A84225-9B48-D243-8EF8-557D39A34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499772</xdr:colOff>
      <xdr:row>44</xdr:row>
      <xdr:rowOff>191753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C05B8F-9A35-8B4B-B68F-D508F18F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76200</xdr:colOff>
      <xdr:row>20</xdr:row>
      <xdr:rowOff>127000</xdr:rowOff>
    </xdr:from>
    <xdr:to>
      <xdr:col>12</xdr:col>
      <xdr:colOff>575972</xdr:colOff>
      <xdr:row>34</xdr:row>
      <xdr:rowOff>115553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C01DA5-29B2-1F48-9BB8-D905224D1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76200</xdr:colOff>
      <xdr:row>35</xdr:row>
      <xdr:rowOff>76200</xdr:rowOff>
    </xdr:from>
    <xdr:to>
      <xdr:col>12</xdr:col>
      <xdr:colOff>575972</xdr:colOff>
      <xdr:row>49</xdr:row>
      <xdr:rowOff>64753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8BF39C-84FE-DF47-BFE1-B1F642670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499772</xdr:colOff>
      <xdr:row>35</xdr:row>
      <xdr:rowOff>191753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687F50A-933F-7A46-9083-80E63D0FE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499772</xdr:colOff>
      <xdr:row>50</xdr:row>
      <xdr:rowOff>191753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FA8BC0-B2C9-A945-A1BD-4F364ACE6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45</xdr:row>
      <xdr:rowOff>76200</xdr:rowOff>
    </xdr:from>
    <xdr:to>
      <xdr:col>19</xdr:col>
      <xdr:colOff>499772</xdr:colOff>
      <xdr:row>59</xdr:row>
      <xdr:rowOff>64753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75880F5-1513-DC41-887A-88FC3E94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499772</xdr:colOff>
      <xdr:row>58</xdr:row>
      <xdr:rowOff>191753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0C1231-AABC-8744-8792-C51B8AC6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place/556+Baltic+St,+Brooklyn,+NY+11217/data=!4m2!3m1!1s0x89c25bacac5d3a37:0xaa3fbcb00f03c498?sa=X&amp;ved=2ahUKEwjWyOi9g8qEAxU-D1kFHTUUA8UQ8gF6BAgPEAA" TargetMode="External"/><Relationship Id="rId21" Type="http://schemas.openxmlformats.org/officeDocument/2006/relationships/hyperlink" Target="https://newyorkyimby.com/2024/01/demolition-imminent-at-33-4th-street-in-carroll-gardens-brooklyn.html" TargetMode="External"/><Relationship Id="rId34" Type="http://schemas.openxmlformats.org/officeDocument/2006/relationships/hyperlink" Target="https://www.google.com/maps/place/335+Bond+St,+Brooklyn,+NY+11231/data=!4m2!3m1!1s0x89c25a566f4ad667:0x54111a102561af5f?sa=X&amp;ved=2ahUKEwiXnqTklsqEAxW5v4kEHcpMC8gQ8gF6BAgPEAA" TargetMode="External"/><Relationship Id="rId42" Type="http://schemas.openxmlformats.org/officeDocument/2006/relationships/hyperlink" Target="https://www.google.com/maps/place/540+Degraw+St,+Brooklyn,+NY+11217/data=!4m2!3m1!1s0x89c25a54f4bcbf13:0x8c24f1d2bb0496d9?sa=X&amp;ved=2ahUKEwiezqHTmMqEAxWOj4kEHR8GD1kQ8gF6BAgPEAA" TargetMode="External"/><Relationship Id="rId47" Type="http://schemas.openxmlformats.org/officeDocument/2006/relationships/hyperlink" Target="https://newyorkyimby.com/2023/09/499-president-street-begins-vertical-ascent-in-gowanus-brooklyn.html" TargetMode="External"/><Relationship Id="rId50" Type="http://schemas.openxmlformats.org/officeDocument/2006/relationships/hyperlink" Target="https://www.google.com/maps/place/473+President+St,+Brooklyn,+NY+11215/data=!4m2!3m1!1s0x89c25a55bbce69a3:0xda0badba825a257a?sa=X&amp;ved=2ahUKEwi6sdbCmsqEAxX7lYkEHTO1ADEQ8gF6BAgPEAA" TargetMode="External"/><Relationship Id="rId55" Type="http://schemas.openxmlformats.org/officeDocument/2006/relationships/hyperlink" Target="https://newyorkyimby.com/2022/02/permits-filed-for-213-third-avenue-in-gowanus-brooklyn.html" TargetMode="External"/><Relationship Id="rId63" Type="http://schemas.openxmlformats.org/officeDocument/2006/relationships/hyperlink" Target="https://www.google.com/maps/place/450+Union+St,+Brooklyn,+NY+11231/@40.6793347,-73.9895912,20.31z/data=!4m6!3m5!1s0x89c25a568102c755:0xa9958493f9a00925!8m2!3d40.679698!4d-73.9892994!16s%2Fg%2F11csn3hgwm?entry=ttu" TargetMode="External"/><Relationship Id="rId7" Type="http://schemas.openxmlformats.org/officeDocument/2006/relationships/hyperlink" Target="https://www.google.com/maps/place/272+4th+Ave,+Brooklyn,+NY+11215/@40.6758587,-73.985391,18.73z/data=!4m6!3m5!1s0x89c25afff52676a9:0x6b847255aeb62a1d!8m2!3d40.6760068!4d-73.9843003!16s%2Fg%2F11csj6r9zr?entry=ttu" TargetMode="External"/><Relationship Id="rId2" Type="http://schemas.openxmlformats.org/officeDocument/2006/relationships/hyperlink" Target="https://www.google.com/maps/place/228+13th+St,+Brooklyn,+NY+11215/@40.6670844,-73.9922913,17z/data=!4m6!3m5!1s0x89c25afb4b838de9:0xbf5375cedb8d7823!8m2!3d40.6672227!4d-73.9900275!16s%2Fg%2F11b8z8p9f0?entry=ttu" TargetMode="External"/><Relationship Id="rId16" Type="http://schemas.openxmlformats.org/officeDocument/2006/relationships/hyperlink" Target="https://newyorkyimby.com/2023/09/earthwork-begins-at-164-4th-avenue-in-gowanus-brooklyn.html" TargetMode="External"/><Relationship Id="rId29" Type="http://schemas.openxmlformats.org/officeDocument/2006/relationships/hyperlink" Target="https://newyorkyimby.com/2023/05/two-tower-development-taking-shape-at-267-bond-and-498-sackett-streets-in-gowanus-brooklyn.html" TargetMode="External"/><Relationship Id="rId11" Type="http://schemas.openxmlformats.org/officeDocument/2006/relationships/hyperlink" Target="https://www.google.com/maps/place/487+4th+Ave,+Brooklyn,+NY+11215/@40.6678968,-73.9923419,17z/data=!4m6!3m5!1s0x89c25afb42207289:0x57f36ee115365ac5!8m2!3d40.668263!4d-73.990003!16s%2Fg%2F11c5c9d2vb?entry=ttu" TargetMode="External"/><Relationship Id="rId24" Type="http://schemas.openxmlformats.org/officeDocument/2006/relationships/hyperlink" Target="https://www.google.com/maps/place/262+9th+St,+Brooklyn,+NY+11215/@40.6700046,-73.9886909,20.29z/data=!4m6!3m5!1s0x89c25afc7a1758c3:0xded5a62001d32dd!8m2!3d40.669916!4d-73.988466!16s%2Fg%2F11cs6vjy7r?entry=ttu" TargetMode="External"/><Relationship Id="rId32" Type="http://schemas.openxmlformats.org/officeDocument/2006/relationships/hyperlink" Target="https://www.google.com/maps/place/498+Sackett+St,+Brooklyn,+NY+11231/data=!4m2!3m1!1s0x89c25a5427527dd3:0xd71c5ec3bc46dff2?sa=X&amp;ved=2ahUKEwjWj5_OlsqEAxV7lokEHYfFCFAQ8gF6BAgPEAA" TargetMode="External"/><Relationship Id="rId37" Type="http://schemas.openxmlformats.org/officeDocument/2006/relationships/hyperlink" Target="https://newyorkyimby.com/2023/09/facade-installation-progresses-on-420-carroll-street-in-gowanus-brooklyn.html" TargetMode="External"/><Relationship Id="rId40" Type="http://schemas.openxmlformats.org/officeDocument/2006/relationships/hyperlink" Target="https://www.google.com/maps/place/375+Dean+St,+Brooklyn,+NY+11217/data=!4m2!3m1!1s0x89c25bc9377455bd:0x1ac5c485382b8fae?sa=X&amp;ved=2ahUKEwjnn6_AmMqEAxUbhIkEHXu3B6oQ8gF6BAgPEAA" TargetMode="External"/><Relationship Id="rId45" Type="http://schemas.openxmlformats.org/officeDocument/2006/relationships/hyperlink" Target="https://newyorkyimby.com/2021/12/permits-filed-for-22-story-tower-at-192-douglass-street-in-boerum-hill-brooklyn.html" TargetMode="External"/><Relationship Id="rId53" Type="http://schemas.openxmlformats.org/officeDocument/2006/relationships/hyperlink" Target="https://newyorkyimby.com/2022/02/permits-filed-for-563-sackett-street-in-gowanus-brooklyn.html" TargetMode="External"/><Relationship Id="rId58" Type="http://schemas.openxmlformats.org/officeDocument/2006/relationships/hyperlink" Target="https://www.google.com/maps/place/585+Union+St,+Brooklyn,+NY+11215/data=!4m2!3m1!1s0x89c25a55026bd7e9:0xc1101d55b235bd6d?sa=X&amp;ved=2ahUKEwif2oqbnMqEAxV_kokEHVd8Ad4Q8gF6BAgPEAA" TargetMode="External"/><Relationship Id="rId66" Type="http://schemas.openxmlformats.org/officeDocument/2006/relationships/hyperlink" Target="https://newyorkyimby.com/2023/05/excavation-imminent-for-four-building-complex-at-300-nevins-street-in-gowanus-brooklyn.html" TargetMode="External"/><Relationship Id="rId5" Type="http://schemas.openxmlformats.org/officeDocument/2006/relationships/hyperlink" Target="https://www.google.com/maps/place/129+3rd+St.,+Brooklyn,+NY+11231/@40.6770303,-73.9916601,18.52z/data=!4m5!3m4!1s0x89c25af885cb6ba5:0xca5a6e1581661692!8m2!3d40.6769389!4d-73.9914555?entry=ttu" TargetMode="External"/><Relationship Id="rId61" Type="http://schemas.openxmlformats.org/officeDocument/2006/relationships/hyperlink" Target="https://extapps.dec.ny.gov/data/DecDocs/C224219/Fact%20Sheet.BCP.C224219.2019-08-15.FactSheet.BCP.C224219.2019-08-15.RAWP.pdf" TargetMode="External"/><Relationship Id="rId19" Type="http://schemas.openxmlformats.org/officeDocument/2006/relationships/hyperlink" Target="https://www.google.com/maps/place/65+4th+Ave,+Brooklyn,+NY+11217/@40.6821063,-73.9795091,17z/data=!3m1!4b1!4m6!3m5!1s0x89c25bac5b1cca3f:0xec5de1f979d56d00!8m2!3d40.6821063!4d-73.9795091!16s%2Fg%2F11b8vdr6pc?entry=ttu" TargetMode="External"/><Relationship Id="rId14" Type="http://schemas.openxmlformats.org/officeDocument/2006/relationships/hyperlink" Target="https://newyorkyimby.com/2022/06/permits-filed-for-284-4th-avenue-in-gowanus-brooklyn.html" TargetMode="External"/><Relationship Id="rId22" Type="http://schemas.openxmlformats.org/officeDocument/2006/relationships/hyperlink" Target="https://www.google.com/maps/place/33+4th+St,+Brooklyn,+NY+11231/data=!4m2!3m1!1s0x89c25a5800f7b5e1:0xfa9decf0ea3c39f4?sa=X&amp;ved=2ahUKEwjLoJbhgcqEAxWaFlkFHX7RAWcQ8gF6BAgPEAA" TargetMode="External"/><Relationship Id="rId27" Type="http://schemas.openxmlformats.org/officeDocument/2006/relationships/hyperlink" Target="https://newyorkyimby.com/2022/02/permits-filed-for-526-baltic-street-in-gowanus-brooklyn.html" TargetMode="External"/><Relationship Id="rId30" Type="http://schemas.openxmlformats.org/officeDocument/2006/relationships/hyperlink" Target="https://newyorkyimby.com/2023/09/267-bond-and-498-sackett-streets-rise-above-gowanus-brooklyn.html" TargetMode="External"/><Relationship Id="rId35" Type="http://schemas.openxmlformats.org/officeDocument/2006/relationships/hyperlink" Target="https://newyorkyimby.com/2023/09/new-rendering-revealed-for-313-315-bond-street-in-gowanus-brooklyn.html" TargetMode="External"/><Relationship Id="rId43" Type="http://schemas.openxmlformats.org/officeDocument/2006/relationships/hyperlink" Target="https://newyorkyimby.com/2023/11/251-douglass-street-breaks-ground-in-gowanus-brooklyn.html" TargetMode="External"/><Relationship Id="rId48" Type="http://schemas.openxmlformats.org/officeDocument/2006/relationships/hyperlink" Target="https://www.google.com/maps/place/499+President+St,+Brooklyn,+NY+11215/data=!4m2!3m1!1s0x89c25a55a4f90f97:0xaa25127d8a4352a8?sa=X&amp;ved=2ahUKEwix8seBmsqEAxWQEGIAHa3SAXYQ8gF6BAgPEAA" TargetMode="External"/><Relationship Id="rId56" Type="http://schemas.openxmlformats.org/officeDocument/2006/relationships/hyperlink" Target="https://www.google.com/maps/place/213+3rd+Ave,+Brooklyn,+NY+11217/data=!4m2!3m1!1s0x89c25a54dd166aa1:0x3ecbe1ded667cd27?sa=X&amp;ved=2ahUKEwjWgcX-m8qEAxWxg4kEHTkOAcYQ8gF6BAgPEAA" TargetMode="External"/><Relationship Id="rId64" Type="http://schemas.openxmlformats.org/officeDocument/2006/relationships/hyperlink" Target="https://extapps.dec.ny.gov/data/der/factsheet/c224350riwp.pdf" TargetMode="External"/><Relationship Id="rId8" Type="http://schemas.openxmlformats.org/officeDocument/2006/relationships/hyperlink" Target="https://www.bldup.com/posts/site-work-begins-at-288-4th-avenue" TargetMode="External"/><Relationship Id="rId51" Type="http://schemas.openxmlformats.org/officeDocument/2006/relationships/hyperlink" Target="https://newyorkyimby.com/2022/05/permits-filed-for-558-sackett-street-in-gowanus-brooklyn.html" TargetMode="External"/><Relationship Id="rId3" Type="http://schemas.openxmlformats.org/officeDocument/2006/relationships/hyperlink" Target="https://www.google.com/maps/place/139+15th+St,+Brooklyn,+NY+11215/data=!4m2!3m1!1s0x89c25ae52be2b8a1:0x74adf70e8f7a0673?sa=X&amp;ved=2ahUKEwis2M-g_cmEAxWJlIkEHVaiCwEQ8gF6BAgPEAA" TargetMode="External"/><Relationship Id="rId12" Type="http://schemas.openxmlformats.org/officeDocument/2006/relationships/hyperlink" Target="https://newyorkyimby.com/2023/09/excavation-progresses-at-380-4th-avenue-in-gowanus-brooklyn.html" TargetMode="External"/><Relationship Id="rId17" Type="http://schemas.openxmlformats.org/officeDocument/2006/relationships/hyperlink" Target="https://www.google.com/maps/place/164-178+4th+Ave,+Brooklyn,+NY+11217/data=!4m2!3m1!1s0x89c25bab30805b35:0x6ecf29001c80b117?sa=X&amp;ved=2ahUKEwj77aS1gMqEAxX-v4kEHSeVBpAQ8gF6BAgPEAA" TargetMode="External"/><Relationship Id="rId25" Type="http://schemas.openxmlformats.org/officeDocument/2006/relationships/hyperlink" Target="https://extapps.dec.ny.gov/data/der/factsheet/c224375cupropeng.pdf" TargetMode="External"/><Relationship Id="rId33" Type="http://schemas.openxmlformats.org/officeDocument/2006/relationships/hyperlink" Target="https://newyorkyimby.com/2023/09/new-rendering-revealed-for-335-bond-street-in-gowanus-brooklyn.html" TargetMode="External"/><Relationship Id="rId38" Type="http://schemas.openxmlformats.org/officeDocument/2006/relationships/hyperlink" Target="https://www.google.com/maps/place/420+Carroll+Street/@40.6775656,-73.9890969,18.92z/data=!4m6!3m5!1s0x89c25b374eb27d9d:0xa22bb5cba9aeeff3!8m2!3d40.6776493!4d-73.9886043!16s%2Fg%2F11vbr0qbc7?entry=ttu" TargetMode="External"/><Relationship Id="rId46" Type="http://schemas.openxmlformats.org/officeDocument/2006/relationships/hyperlink" Target="https://www.google.com/maps/place/192+Douglass+St,+Brooklyn,+NY+11217/data=!4m2!3m1!1s0x89c25a5409c37019:0x3a56036205d7f352?sa=X&amp;ved=2ahUKEwir8dDOmcqEAxWuhIkEHbUjBZQQ8gF6BAgPEAA" TargetMode="External"/><Relationship Id="rId59" Type="http://schemas.openxmlformats.org/officeDocument/2006/relationships/hyperlink" Target="https://extapps.dec.ny.gov/data/DecDocs/C224318/Fact%20Sheet.BCP.C224318.2022-03-30.IRM%20Fact%20Sheet.pdf" TargetMode="External"/><Relationship Id="rId67" Type="http://schemas.openxmlformats.org/officeDocument/2006/relationships/hyperlink" Target="https://therealdeal.com/new-york/2023/05/25/brodsky-org-pays-76m-for-popular-shuffleboard-and-project-sites/" TargetMode="External"/><Relationship Id="rId20" Type="http://schemas.openxmlformats.org/officeDocument/2006/relationships/hyperlink" Target="https://newyorkyimby.com/2023/09/construction-reaches-top-floor-of-204-4th-avenue-in-gowanus-brooklyn.html" TargetMode="External"/><Relationship Id="rId41" Type="http://schemas.openxmlformats.org/officeDocument/2006/relationships/hyperlink" Target="https://newyorkyimby.com/2023/06/site-preparations-underway-for-majestic-at-540-degraw-street-in-gowanus-brooklyn.html" TargetMode="External"/><Relationship Id="rId54" Type="http://schemas.openxmlformats.org/officeDocument/2006/relationships/hyperlink" Target="https://www.google.com/maps/place/563+Sackett+St,+Brooklyn,+NY+11217/data=!4m2!3m1!1s0x89c25a54f9f5192f:0x7a4da4e9fdfa3578?sa=X&amp;ved=2ahUKEwjn3pK7m8qEAxUtEVkFHZfkDgUQ8gF6BAgPEAA" TargetMode="External"/><Relationship Id="rId62" Type="http://schemas.openxmlformats.org/officeDocument/2006/relationships/hyperlink" Target="https://newyorkyimby.com/2023/05/demolition-continues-at-450-union-street-in-gowanus-brooklyn.html" TargetMode="External"/><Relationship Id="rId1" Type="http://schemas.openxmlformats.org/officeDocument/2006/relationships/hyperlink" Target="https://newyorkyimby.com/2022/08/permits-filed-for-228-13th-street-in-park-slope-brooklyn.html" TargetMode="External"/><Relationship Id="rId6" Type="http://schemas.openxmlformats.org/officeDocument/2006/relationships/hyperlink" Target="https://newyorkyimby.com/2024/02/foundations-underway-for-544-carroll-street-in-gowanus-brooklyn.html" TargetMode="External"/><Relationship Id="rId15" Type="http://schemas.openxmlformats.org/officeDocument/2006/relationships/hyperlink" Target="https://www.google.com/maps/place/284+4th+Ave,+Brooklyn,+NY+11215/@40.67573,-73.9846099,17z/data=!3m1!4b1!4m6!3m5!1s0x89c25aff8d07b2c9:0x9fa7039846754835!8m2!3d40.67573!4d-73.9846099!16s%2Fg%2F11h5kp8gq5?entry=ttu" TargetMode="External"/><Relationship Id="rId23" Type="http://schemas.openxmlformats.org/officeDocument/2006/relationships/hyperlink" Target="https://newyorkyimby.com/2022/07/affordable-housing-lottery-launches-for-the-deermar-at-262-9th-street-in-park-slope-brooklyn.html" TargetMode="External"/><Relationship Id="rId28" Type="http://schemas.openxmlformats.org/officeDocument/2006/relationships/hyperlink" Target="https://www.google.com/maps/place/526+Baltic+St,+Brooklyn,+NY+11217/data=!4m2!3m1!1s0x89c25a535d205de5:0x8a5700647490b8cf?sa=X&amp;ved=2ahUKEwiFiZL6g8qEAxVjFmIAHWSYA6QQ8gF6BAgPEAA" TargetMode="External"/><Relationship Id="rId36" Type="http://schemas.openxmlformats.org/officeDocument/2006/relationships/hyperlink" Target="https://www.google.com/maps/place/313+Bond+St,+Brooklyn,+NY+11231/@40.6795348,-73.991849,17z/data=!4m6!3m5!1s0x89c25a5688386ef5:0x742f9d73315833fd!8m2!3d40.6795104!4d-73.9897461!16s%2Fg%2F11fr0fdsft?entry=ttu" TargetMode="External"/><Relationship Id="rId49" Type="http://schemas.openxmlformats.org/officeDocument/2006/relationships/hyperlink" Target="https://extapps.dec.ny.gov/data/der/factsheet/c224220rir.pdf" TargetMode="External"/><Relationship Id="rId57" Type="http://schemas.openxmlformats.org/officeDocument/2006/relationships/hyperlink" Target="https://newyorkyimby.com/2023/09/585-union-street-nears-topping-out-in-gowanus-brooklyn.html" TargetMode="External"/><Relationship Id="rId10" Type="http://schemas.openxmlformats.org/officeDocument/2006/relationships/hyperlink" Target="https://newyorkyimby.com/2021/07/permits-filed-for-487-4th-avenue-in-park-slope-brooklyn.html" TargetMode="External"/><Relationship Id="rId31" Type="http://schemas.openxmlformats.org/officeDocument/2006/relationships/hyperlink" Target="https://www.google.com/maps/place/267+Bond+St,+Brooklyn,+NY+11217/data=!4m2!3m1!1s0x89c25a541c34f131:0x9d5658bdd69b0c9e?sa=X&amp;ved=2ahUKEwiT6bGilsqEAxWGMlkFHfbtAJwQ8gF6BAgPEAA" TargetMode="External"/><Relationship Id="rId44" Type="http://schemas.openxmlformats.org/officeDocument/2006/relationships/hyperlink" Target="https://www.google.com/maps/place/251+Douglass+St,+Brooklyn,+NY+11217/data=!4m2!3m1!1s0x89c25a549b55c46f:0xb09515a8012a16fe?sa=X&amp;ved=2ahUKEwjD3-v6mMqEAxXOlIkEHXvIDeIQ8gF6BAgPEAA" TargetMode="External"/><Relationship Id="rId52" Type="http://schemas.openxmlformats.org/officeDocument/2006/relationships/hyperlink" Target="https://www.google.com/maps/place/558+Sackett+St,+Brooklyn,+NY+11217/data=!4m2!3m1!1s0x89c25a5451808dad:0xf7d74f7ad2afd359?sa=X&amp;ved=2ahUKEwj59LOjm8qEAxVBkYkEHWJ-Be4Q8gF6BAgQEAA" TargetMode="External"/><Relationship Id="rId60" Type="http://schemas.openxmlformats.org/officeDocument/2006/relationships/hyperlink" Target="https://www.google.com/maps/place/514+Union+St,+Brooklyn,+NY+11215/data=!4m2!3m1!1s0x89c25a55b16d05c7:0x3fd95fe83f03866d?sa=X&amp;ved=2ahUKEwir6pW7nMqEAxUSlIkEHVZ3DlwQ8gF6BAgPEAA" TargetMode="External"/><Relationship Id="rId65" Type="http://schemas.openxmlformats.org/officeDocument/2006/relationships/hyperlink" Target="https://www.google.com/maps/place/318+Nevins+St,+Brooklyn,+NY+11215/@40.6785243,-73.988519,18.09z/data=!4m6!3m5!1s0x89c25a55ce663ee3:0x26b3557565d22b27!8m2!3d40.6788488!4d-73.988023!16s%2Fg%2F11c1xx7xph?entry=ttu" TargetMode="External"/><Relationship Id="rId4" Type="http://schemas.openxmlformats.org/officeDocument/2006/relationships/hyperlink" Target="https://www.google.com/maps/place/141+3rd+St.,+Brooklyn,+NY+11231/@40.676659,-73.9922921,17z/data=!4m5!3m4!1s0x89c25af885cb6ba5:0x646519073e1621f6!8m2!3d40.6767404!4d-73.9910476?entry=ttu" TargetMode="External"/><Relationship Id="rId9" Type="http://schemas.openxmlformats.org/officeDocument/2006/relationships/hyperlink" Target="https://www.google.com/maps/place/288+4th+Ave,+Brooklyn,+NY+11215/@40.6759971,-73.9851786,18.59z/data=!4m6!3m5!1s0x89c25aff8d90c95d:0xf3333752fa1448c1!8m2!3d40.6756847!4d-73.9847086!16s%2Fg%2F11j0tb1tzg?entry=ttu" TargetMode="External"/><Relationship Id="rId13" Type="http://schemas.openxmlformats.org/officeDocument/2006/relationships/hyperlink" Target="https://www.google.com/maps/place/380+4th+Ave,+Brooklyn,+NY+11215/data=!4m2!3m1!1s0x89c25afe9368d835:0xcef4ab3a2f7394bc?sa=X&amp;ved=2ahUKEwi716n3_8mEAxUilokEHTqVBgUQ8gF6BAgPEAA" TargetMode="External"/><Relationship Id="rId18" Type="http://schemas.openxmlformats.org/officeDocument/2006/relationships/hyperlink" Target="https://newyorkyimby.com/2023/12/65-4th-avenue-tops-out-in-park-slope-brooklyn.html" TargetMode="External"/><Relationship Id="rId39" Type="http://schemas.openxmlformats.org/officeDocument/2006/relationships/hyperlink" Target="https://newyorkyimby.com/2023/11/housing-lottery-launches-for-375-dean-street-in-boerum-hill-brookly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D61"/>
  <sheetViews>
    <sheetView tabSelected="1" topLeftCell="I1" zoomScale="120" zoomScaleNormal="120" workbookViewId="0">
      <selection activeCell="F61" sqref="F2:F61"/>
    </sheetView>
  </sheetViews>
  <sheetFormatPr baseColWidth="10" defaultColWidth="8.83203125" defaultRowHeight="15" x14ac:dyDescent="0.2"/>
  <cols>
    <col min="1" max="1" width="0" hidden="1" customWidth="1"/>
    <col min="2" max="2" width="31.1640625" hidden="1" customWidth="1"/>
    <col min="3" max="3" width="22.1640625" hidden="1" customWidth="1"/>
    <col min="4" max="4" width="20.83203125" hidden="1" customWidth="1"/>
    <col min="5" max="6" width="5.6640625" customWidth="1"/>
    <col min="7" max="7" width="22" customWidth="1"/>
    <col min="8" max="8" width="15.83203125" style="5" customWidth="1"/>
    <col min="10" max="10" width="17.5" customWidth="1"/>
    <col min="12" max="13" width="22" hidden="1" customWidth="1"/>
    <col min="14" max="14" width="11" hidden="1" customWidth="1"/>
    <col min="15" max="15" width="8.83203125" hidden="1" customWidth="1"/>
    <col min="16" max="16" width="15.83203125" hidden="1" customWidth="1"/>
    <col min="17" max="17" width="14.5" hidden="1" customWidth="1"/>
    <col min="18" max="25" width="8.83203125" hidden="1" customWidth="1"/>
    <col min="26" max="26" width="10.5" hidden="1" customWidth="1"/>
    <col min="27" max="28" width="8.83203125" hidden="1" customWidth="1"/>
    <col min="29" max="29" width="18.1640625" hidden="1" customWidth="1"/>
    <col min="30" max="30" width="8.33203125" customWidth="1"/>
    <col min="31" max="31" width="21.33203125" customWidth="1"/>
    <col min="32" max="32" width="14.1640625" customWidth="1"/>
    <col min="33" max="33" width="5.5" customWidth="1"/>
    <col min="34" max="34" width="7" customWidth="1"/>
    <col min="35" max="35" width="8.83203125" customWidth="1"/>
  </cols>
  <sheetData>
    <row r="1" spans="1:56" s="2" customFormat="1" ht="8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200</v>
      </c>
      <c r="F1" s="3" t="s">
        <v>225</v>
      </c>
      <c r="G1" s="3" t="s">
        <v>206</v>
      </c>
      <c r="H1" s="6" t="s">
        <v>205</v>
      </c>
      <c r="I1" s="3" t="s">
        <v>4</v>
      </c>
      <c r="J1" s="3" t="s">
        <v>5</v>
      </c>
      <c r="K1" s="3" t="s">
        <v>6</v>
      </c>
      <c r="L1" s="3" t="s">
        <v>144</v>
      </c>
      <c r="M1" s="3"/>
      <c r="N1" s="3" t="s">
        <v>161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125</v>
      </c>
      <c r="AE1" s="3" t="s">
        <v>136</v>
      </c>
      <c r="AF1" s="3" t="s">
        <v>123</v>
      </c>
      <c r="AG1" s="3" t="s">
        <v>203</v>
      </c>
      <c r="AH1" s="3" t="s">
        <v>135</v>
      </c>
      <c r="AI1" s="3" t="s">
        <v>39</v>
      </c>
      <c r="AJ1" s="3" t="s">
        <v>38</v>
      </c>
      <c r="AK1" s="3" t="s">
        <v>37</v>
      </c>
      <c r="AL1" s="3" t="s">
        <v>36</v>
      </c>
      <c r="AM1" s="3" t="s">
        <v>124</v>
      </c>
      <c r="AN1" s="3" t="s">
        <v>122</v>
      </c>
      <c r="AO1" s="3" t="s">
        <v>22</v>
      </c>
      <c r="AP1" s="3" t="s">
        <v>23</v>
      </c>
      <c r="AQ1" s="3" t="s">
        <v>24</v>
      </c>
      <c r="AR1" s="3" t="s">
        <v>25</v>
      </c>
      <c r="AS1" s="3" t="s">
        <v>26</v>
      </c>
      <c r="AT1" s="3" t="s">
        <v>224</v>
      </c>
      <c r="AU1" s="3" t="s">
        <v>223</v>
      </c>
      <c r="AV1" s="3" t="s">
        <v>27</v>
      </c>
      <c r="AW1" s="3" t="s">
        <v>28</v>
      </c>
      <c r="AX1" s="3" t="s">
        <v>29</v>
      </c>
      <c r="AY1" s="3" t="s">
        <v>30</v>
      </c>
      <c r="AZ1" s="3" t="s">
        <v>31</v>
      </c>
      <c r="BA1" s="3" t="s">
        <v>32</v>
      </c>
      <c r="BB1" s="3" t="s">
        <v>33</v>
      </c>
      <c r="BC1" s="3" t="s">
        <v>34</v>
      </c>
      <c r="BD1" s="3" t="s">
        <v>35</v>
      </c>
    </row>
    <row r="2" spans="1:56" x14ac:dyDescent="0.2">
      <c r="E2" t="s">
        <v>202</v>
      </c>
      <c r="F2" t="s">
        <v>202</v>
      </c>
      <c r="G2" s="15" t="s">
        <v>88</v>
      </c>
      <c r="I2" s="15">
        <v>1</v>
      </c>
      <c r="J2" s="14" t="s">
        <v>89</v>
      </c>
      <c r="K2" s="14" t="s">
        <v>71</v>
      </c>
      <c r="L2" s="8"/>
      <c r="M2" s="8"/>
      <c r="N2" s="8"/>
      <c r="AE2" t="s">
        <v>190</v>
      </c>
      <c r="AG2" t="s">
        <v>215</v>
      </c>
      <c r="AI2">
        <v>187</v>
      </c>
      <c r="AJ2">
        <v>187</v>
      </c>
      <c r="AL2">
        <v>187</v>
      </c>
      <c r="AR2" s="9"/>
      <c r="AS2" s="9"/>
      <c r="AT2" s="9"/>
    </row>
    <row r="3" spans="1:56" hidden="1" x14ac:dyDescent="0.2">
      <c r="A3">
        <v>73713</v>
      </c>
      <c r="B3" t="s">
        <v>49</v>
      </c>
      <c r="C3" s="1">
        <v>44970</v>
      </c>
      <c r="E3" t="s">
        <v>84</v>
      </c>
      <c r="H3" s="5">
        <v>1008706</v>
      </c>
      <c r="I3" s="7">
        <v>139</v>
      </c>
      <c r="J3" t="s">
        <v>66</v>
      </c>
      <c r="K3" t="s">
        <v>71</v>
      </c>
      <c r="L3" s="8" t="s">
        <v>147</v>
      </c>
      <c r="M3" s="8"/>
      <c r="O3">
        <v>11215</v>
      </c>
      <c r="P3">
        <v>3010400051</v>
      </c>
      <c r="Q3">
        <v>3425920</v>
      </c>
      <c r="R3" t="s">
        <v>72</v>
      </c>
      <c r="S3">
        <v>38</v>
      </c>
      <c r="T3" t="s">
        <v>77</v>
      </c>
      <c r="U3" t="s">
        <v>79</v>
      </c>
      <c r="V3">
        <v>40.667031999999999</v>
      </c>
      <c r="W3">
        <v>-73.992328999999998</v>
      </c>
      <c r="X3">
        <v>40.66713</v>
      </c>
      <c r="Y3">
        <v>-73.992052000000001</v>
      </c>
      <c r="AA3" t="s">
        <v>83</v>
      </c>
      <c r="AB3" t="s">
        <v>84</v>
      </c>
      <c r="AC3" t="s">
        <v>85</v>
      </c>
      <c r="AE3" t="s">
        <v>183</v>
      </c>
      <c r="AF3" t="s">
        <v>138</v>
      </c>
      <c r="AH3">
        <v>4</v>
      </c>
      <c r="AI3">
        <v>8</v>
      </c>
      <c r="AJ3">
        <v>3</v>
      </c>
      <c r="AK3">
        <v>0</v>
      </c>
      <c r="AL3">
        <v>3</v>
      </c>
      <c r="AO3">
        <v>0</v>
      </c>
      <c r="AP3">
        <v>0</v>
      </c>
      <c r="AQ3">
        <v>0</v>
      </c>
      <c r="AR3">
        <v>0</v>
      </c>
      <c r="AS3">
        <v>3</v>
      </c>
      <c r="AV3">
        <v>0</v>
      </c>
      <c r="AW3">
        <v>0</v>
      </c>
      <c r="AX3">
        <v>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hidden="1" x14ac:dyDescent="0.2">
      <c r="A4">
        <v>71973</v>
      </c>
      <c r="B4" t="s">
        <v>41</v>
      </c>
      <c r="C4" s="1">
        <v>45175</v>
      </c>
      <c r="G4" s="5"/>
      <c r="H4" s="5">
        <v>1009997</v>
      </c>
      <c r="I4" s="7">
        <v>148</v>
      </c>
      <c r="J4" t="s">
        <v>60</v>
      </c>
      <c r="K4" t="s">
        <v>71</v>
      </c>
      <c r="O4">
        <v>11231</v>
      </c>
      <c r="R4" t="s">
        <v>72</v>
      </c>
      <c r="S4">
        <v>39</v>
      </c>
      <c r="T4" t="s">
        <v>74</v>
      </c>
      <c r="U4" t="s">
        <v>80</v>
      </c>
      <c r="V4">
        <v>40.677190000000003</v>
      </c>
      <c r="W4">
        <v>-73.990637000000007</v>
      </c>
      <c r="AA4" t="s">
        <v>83</v>
      </c>
      <c r="AB4" t="s">
        <v>84</v>
      </c>
      <c r="AC4" t="s">
        <v>85</v>
      </c>
      <c r="AD4" t="s">
        <v>126</v>
      </c>
      <c r="AI4">
        <v>300</v>
      </c>
      <c r="AJ4">
        <v>75</v>
      </c>
      <c r="AK4">
        <v>0</v>
      </c>
      <c r="AL4">
        <v>75</v>
      </c>
      <c r="AO4">
        <v>0</v>
      </c>
      <c r="AP4">
        <v>32</v>
      </c>
      <c r="AQ4">
        <v>30</v>
      </c>
      <c r="AR4">
        <v>0</v>
      </c>
      <c r="AS4">
        <v>13</v>
      </c>
      <c r="AV4">
        <v>0</v>
      </c>
      <c r="AW4">
        <v>0</v>
      </c>
      <c r="AX4">
        <v>60</v>
      </c>
      <c r="AY4">
        <v>15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hidden="1" x14ac:dyDescent="0.2">
      <c r="G5" s="5" t="s">
        <v>113</v>
      </c>
      <c r="I5" s="5">
        <v>134</v>
      </c>
      <c r="J5" t="s">
        <v>60</v>
      </c>
      <c r="K5" t="s">
        <v>71</v>
      </c>
      <c r="AD5" t="s">
        <v>127</v>
      </c>
    </row>
    <row r="6" spans="1:56" hidden="1" x14ac:dyDescent="0.2">
      <c r="G6" s="5"/>
      <c r="H6" s="5" t="s">
        <v>87</v>
      </c>
      <c r="I6" s="5">
        <v>136</v>
      </c>
      <c r="J6" t="s">
        <v>60</v>
      </c>
      <c r="K6" t="s">
        <v>71</v>
      </c>
      <c r="AD6" t="s">
        <v>127</v>
      </c>
    </row>
    <row r="7" spans="1:56" x14ac:dyDescent="0.2">
      <c r="E7" t="s">
        <v>202</v>
      </c>
      <c r="F7" t="s">
        <v>202</v>
      </c>
      <c r="G7" s="15" t="s">
        <v>88</v>
      </c>
      <c r="I7" s="15">
        <v>1</v>
      </c>
      <c r="J7" s="14" t="s">
        <v>89</v>
      </c>
      <c r="K7" s="14" t="s">
        <v>71</v>
      </c>
      <c r="L7" s="8"/>
      <c r="M7" s="8"/>
      <c r="N7" s="8"/>
      <c r="AE7" t="s">
        <v>190</v>
      </c>
      <c r="AG7" t="s">
        <v>216</v>
      </c>
      <c r="AI7">
        <v>300</v>
      </c>
      <c r="AJ7">
        <v>300</v>
      </c>
      <c r="AL7">
        <v>300</v>
      </c>
      <c r="AR7" s="9"/>
      <c r="AS7" s="9"/>
      <c r="AT7" s="9"/>
    </row>
    <row r="8" spans="1:56" x14ac:dyDescent="0.2">
      <c r="E8" t="s">
        <v>202</v>
      </c>
      <c r="F8" t="s">
        <v>202</v>
      </c>
      <c r="G8" s="15" t="s">
        <v>88</v>
      </c>
      <c r="I8" s="15">
        <v>1</v>
      </c>
      <c r="J8" s="14" t="s">
        <v>89</v>
      </c>
      <c r="K8" s="14" t="s">
        <v>71</v>
      </c>
      <c r="L8" s="8"/>
      <c r="M8" s="8"/>
      <c r="N8" s="8"/>
      <c r="AE8" t="s">
        <v>190</v>
      </c>
      <c r="AG8" t="s">
        <v>217</v>
      </c>
      <c r="AI8">
        <v>208</v>
      </c>
      <c r="AJ8">
        <v>208</v>
      </c>
      <c r="AL8">
        <v>208</v>
      </c>
      <c r="AP8" s="9"/>
      <c r="AQ8" s="9"/>
    </row>
    <row r="9" spans="1:56" hidden="1" x14ac:dyDescent="0.2">
      <c r="G9" s="5"/>
      <c r="H9" s="5" t="s">
        <v>87</v>
      </c>
      <c r="I9" s="5">
        <v>155</v>
      </c>
      <c r="J9" t="s">
        <v>110</v>
      </c>
      <c r="K9" t="s">
        <v>71</v>
      </c>
      <c r="AD9" t="s">
        <v>129</v>
      </c>
    </row>
    <row r="10" spans="1:56" x14ac:dyDescent="0.2">
      <c r="E10" t="s">
        <v>202</v>
      </c>
      <c r="F10" t="s">
        <v>202</v>
      </c>
      <c r="G10" s="15" t="s">
        <v>88</v>
      </c>
      <c r="I10" s="15">
        <v>1</v>
      </c>
      <c r="J10" s="14" t="s">
        <v>89</v>
      </c>
      <c r="K10" s="14" t="s">
        <v>71</v>
      </c>
      <c r="L10" s="8"/>
      <c r="M10" s="8"/>
      <c r="N10" s="8"/>
      <c r="AE10" t="s">
        <v>190</v>
      </c>
      <c r="AG10" t="s">
        <v>220</v>
      </c>
      <c r="AI10">
        <v>73</v>
      </c>
      <c r="AK10">
        <v>73</v>
      </c>
      <c r="AT10">
        <v>73</v>
      </c>
    </row>
    <row r="11" spans="1:56" s="14" customFormat="1" x14ac:dyDescent="0.2">
      <c r="A11"/>
      <c r="B11"/>
      <c r="C11"/>
      <c r="D11"/>
      <c r="E11" t="s">
        <v>202</v>
      </c>
      <c r="F11" t="s">
        <v>202</v>
      </c>
      <c r="G11" s="15" t="s">
        <v>88</v>
      </c>
      <c r="H11" s="5"/>
      <c r="I11" s="15">
        <v>1</v>
      </c>
      <c r="J11" s="14" t="s">
        <v>89</v>
      </c>
      <c r="K11" s="14" t="s">
        <v>71</v>
      </c>
      <c r="L11" s="8"/>
      <c r="M11" s="8"/>
      <c r="N11" s="8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190</v>
      </c>
      <c r="AF11"/>
      <c r="AG11" t="s">
        <v>221</v>
      </c>
      <c r="AH11"/>
      <c r="AI11">
        <v>115</v>
      </c>
      <c r="AJ11">
        <v>115</v>
      </c>
      <c r="AK11"/>
      <c r="AL11">
        <v>115</v>
      </c>
      <c r="AM11"/>
      <c r="AN11"/>
      <c r="AO11"/>
      <c r="AP11"/>
      <c r="AQ11"/>
      <c r="AR11"/>
      <c r="AS11"/>
      <c r="AT11"/>
      <c r="AU11">
        <v>115</v>
      </c>
      <c r="AV11"/>
      <c r="AW11"/>
      <c r="AX11"/>
      <c r="AY11"/>
      <c r="AZ11"/>
      <c r="BA11"/>
      <c r="BB11"/>
      <c r="BC11"/>
      <c r="BD11"/>
    </row>
    <row r="12" spans="1:56" x14ac:dyDescent="0.2">
      <c r="A12" s="9"/>
      <c r="B12" s="9"/>
      <c r="C12" s="9"/>
      <c r="D12" s="9"/>
      <c r="E12" s="14" t="s">
        <v>202</v>
      </c>
      <c r="F12" t="s">
        <v>202</v>
      </c>
      <c r="G12" s="15" t="s">
        <v>88</v>
      </c>
      <c r="H12" s="14"/>
      <c r="I12" s="15">
        <v>1</v>
      </c>
      <c r="J12" s="14" t="s">
        <v>89</v>
      </c>
      <c r="K12" s="14" t="s">
        <v>71</v>
      </c>
      <c r="L12" s="9" t="s">
        <v>131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4"/>
      <c r="AE12" t="s">
        <v>190</v>
      </c>
      <c r="AF12" s="14"/>
      <c r="AG12" s="14" t="s">
        <v>222</v>
      </c>
      <c r="AH12" s="14"/>
      <c r="AI12" s="14">
        <v>67</v>
      </c>
      <c r="AJ12" s="14">
        <v>67</v>
      </c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6" x14ac:dyDescent="0.2">
      <c r="E13" t="s">
        <v>202</v>
      </c>
      <c r="F13" t="s">
        <v>202</v>
      </c>
      <c r="G13" s="5" t="s">
        <v>98</v>
      </c>
      <c r="I13" s="5">
        <v>33</v>
      </c>
      <c r="J13" t="s">
        <v>99</v>
      </c>
      <c r="K13" t="s">
        <v>71</v>
      </c>
      <c r="L13" s="8" t="s">
        <v>157</v>
      </c>
      <c r="M13" s="8"/>
      <c r="N13" s="8" t="s">
        <v>145</v>
      </c>
      <c r="AE13" t="s">
        <v>190</v>
      </c>
      <c r="AF13" t="s">
        <v>134</v>
      </c>
      <c r="AH13">
        <v>8</v>
      </c>
      <c r="AI13">
        <v>82</v>
      </c>
    </row>
    <row r="14" spans="1:56" s="14" customFormat="1" x14ac:dyDescent="0.2">
      <c r="A14"/>
      <c r="B14"/>
      <c r="C14"/>
      <c r="D14"/>
      <c r="E14" t="s">
        <v>202</v>
      </c>
      <c r="F14" t="s">
        <v>202</v>
      </c>
      <c r="G14" s="5">
        <v>321592059</v>
      </c>
      <c r="H14" s="5"/>
      <c r="I14" s="5">
        <v>65</v>
      </c>
      <c r="J14" t="s">
        <v>59</v>
      </c>
      <c r="K14" t="s">
        <v>71</v>
      </c>
      <c r="L14" s="8" t="s">
        <v>156</v>
      </c>
      <c r="M14" s="8"/>
      <c r="N14" s="8" t="s">
        <v>145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t="s">
        <v>189</v>
      </c>
      <c r="AF14" t="s">
        <v>138</v>
      </c>
      <c r="AG14"/>
      <c r="AH14">
        <v>10</v>
      </c>
      <c r="AI14">
        <v>30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x14ac:dyDescent="0.2">
      <c r="E15" t="s">
        <v>202</v>
      </c>
      <c r="F15" t="s">
        <v>202</v>
      </c>
      <c r="G15" s="5" t="s">
        <v>114</v>
      </c>
      <c r="I15" s="5">
        <v>129</v>
      </c>
      <c r="J15" t="s">
        <v>110</v>
      </c>
      <c r="K15" t="s">
        <v>71</v>
      </c>
      <c r="L15" s="8" t="s">
        <v>149</v>
      </c>
      <c r="M15" s="8"/>
      <c r="AE15" t="s">
        <v>180</v>
      </c>
      <c r="AF15" t="s">
        <v>137</v>
      </c>
      <c r="AH15">
        <v>14</v>
      </c>
      <c r="AI15">
        <v>130</v>
      </c>
    </row>
    <row r="16" spans="1:56" x14ac:dyDescent="0.2">
      <c r="E16" t="s">
        <v>202</v>
      </c>
      <c r="F16" t="s">
        <v>202</v>
      </c>
      <c r="G16" s="5" t="s">
        <v>109</v>
      </c>
      <c r="I16" s="5">
        <v>141</v>
      </c>
      <c r="J16" t="s">
        <v>110</v>
      </c>
      <c r="K16" t="s">
        <v>71</v>
      </c>
      <c r="L16" s="8" t="s">
        <v>148</v>
      </c>
      <c r="M16" s="8"/>
      <c r="AE16" t="s">
        <v>180</v>
      </c>
      <c r="AH16">
        <v>22</v>
      </c>
      <c r="AI16">
        <v>301</v>
      </c>
    </row>
    <row r="17" spans="1:56" s="9" customFormat="1" hidden="1" x14ac:dyDescent="0.2">
      <c r="G17" s="11"/>
      <c r="H17" s="11" t="s">
        <v>87</v>
      </c>
      <c r="I17" s="11">
        <v>204</v>
      </c>
      <c r="J17" s="9" t="s">
        <v>59</v>
      </c>
      <c r="K17" s="9" t="s">
        <v>71</v>
      </c>
      <c r="AD17" s="9" t="s">
        <v>130</v>
      </c>
    </row>
    <row r="18" spans="1:56" x14ac:dyDescent="0.2">
      <c r="E18" t="s">
        <v>202</v>
      </c>
      <c r="F18" s="14" t="s">
        <v>202</v>
      </c>
      <c r="G18" s="5" t="s">
        <v>111</v>
      </c>
      <c r="I18" s="5">
        <v>178</v>
      </c>
      <c r="J18" t="s">
        <v>59</v>
      </c>
      <c r="K18" t="s">
        <v>71</v>
      </c>
      <c r="L18" s="8" t="s">
        <v>155</v>
      </c>
      <c r="M18" s="8"/>
      <c r="N18" s="8" t="s">
        <v>145</v>
      </c>
      <c r="AE18" t="s">
        <v>188</v>
      </c>
      <c r="AH18">
        <v>17</v>
      </c>
      <c r="AI18">
        <v>188</v>
      </c>
    </row>
    <row r="19" spans="1:56" x14ac:dyDescent="0.2">
      <c r="E19" t="s">
        <v>202</v>
      </c>
      <c r="F19" t="s">
        <v>202</v>
      </c>
      <c r="G19" s="5" t="s">
        <v>115</v>
      </c>
      <c r="I19" s="5">
        <v>192</v>
      </c>
      <c r="J19" t="s">
        <v>61</v>
      </c>
      <c r="K19" t="s">
        <v>71</v>
      </c>
      <c r="L19" s="8" t="s">
        <v>170</v>
      </c>
      <c r="M19" s="8"/>
      <c r="N19" s="8" t="s">
        <v>145</v>
      </c>
      <c r="AE19" t="s">
        <v>195</v>
      </c>
      <c r="AH19">
        <v>22</v>
      </c>
      <c r="AI19">
        <v>274</v>
      </c>
    </row>
    <row r="20" spans="1:56" hidden="1" x14ac:dyDescent="0.2">
      <c r="E20" t="s">
        <v>84</v>
      </c>
      <c r="G20" s="5" t="s">
        <v>90</v>
      </c>
      <c r="I20" s="5">
        <v>228</v>
      </c>
      <c r="J20" t="s">
        <v>91</v>
      </c>
      <c r="K20" t="s">
        <v>71</v>
      </c>
      <c r="L20" s="8" t="s">
        <v>146</v>
      </c>
      <c r="M20" s="8"/>
      <c r="N20" s="8" t="s">
        <v>145</v>
      </c>
      <c r="AE20" t="s">
        <v>183</v>
      </c>
      <c r="AF20" t="s">
        <v>134</v>
      </c>
      <c r="AH20">
        <v>5</v>
      </c>
      <c r="AI20">
        <v>28</v>
      </c>
      <c r="AM20">
        <v>28</v>
      </c>
    </row>
    <row r="21" spans="1:56" x14ac:dyDescent="0.2">
      <c r="E21" t="s">
        <v>202</v>
      </c>
      <c r="F21" t="s">
        <v>202</v>
      </c>
      <c r="G21" s="5" t="s">
        <v>93</v>
      </c>
      <c r="I21" s="5">
        <v>213</v>
      </c>
      <c r="J21" t="s">
        <v>94</v>
      </c>
      <c r="K21" t="s">
        <v>71</v>
      </c>
      <c r="L21" s="8" t="s">
        <v>175</v>
      </c>
      <c r="M21" s="8"/>
      <c r="N21" s="8" t="s">
        <v>145</v>
      </c>
      <c r="AE21" t="s">
        <v>198</v>
      </c>
      <c r="AH21">
        <v>14</v>
      </c>
      <c r="AI21">
        <v>80</v>
      </c>
    </row>
    <row r="22" spans="1:56" x14ac:dyDescent="0.2">
      <c r="A22">
        <v>71805</v>
      </c>
      <c r="B22" t="s">
        <v>43</v>
      </c>
      <c r="C22" s="1">
        <v>45126</v>
      </c>
      <c r="E22" t="s">
        <v>202</v>
      </c>
      <c r="F22" t="s">
        <v>202</v>
      </c>
      <c r="G22" s="5" t="s">
        <v>208</v>
      </c>
      <c r="H22" s="5">
        <v>1000453</v>
      </c>
      <c r="I22" s="7">
        <v>251</v>
      </c>
      <c r="J22" t="s">
        <v>61</v>
      </c>
      <c r="K22" t="s">
        <v>71</v>
      </c>
      <c r="L22" s="8" t="s">
        <v>169</v>
      </c>
      <c r="M22" s="8"/>
      <c r="N22" s="8" t="s">
        <v>145</v>
      </c>
      <c r="O22">
        <v>11217</v>
      </c>
      <c r="P22">
        <v>3004120050</v>
      </c>
      <c r="Q22">
        <v>3006610</v>
      </c>
      <c r="R22" t="s">
        <v>72</v>
      </c>
      <c r="S22">
        <v>33</v>
      </c>
      <c r="T22" t="s">
        <v>75</v>
      </c>
      <c r="U22" t="s">
        <v>81</v>
      </c>
      <c r="V22">
        <v>40.680708000000003</v>
      </c>
      <c r="W22">
        <v>-73.985308000000003</v>
      </c>
      <c r="X22">
        <v>40.681060000000002</v>
      </c>
      <c r="Y22">
        <v>-73.985459000000006</v>
      </c>
      <c r="AA22" t="s">
        <v>83</v>
      </c>
      <c r="AB22" t="s">
        <v>84</v>
      </c>
      <c r="AC22" t="s">
        <v>85</v>
      </c>
      <c r="AE22" t="s">
        <v>194</v>
      </c>
      <c r="AH22">
        <v>13</v>
      </c>
      <c r="AI22">
        <v>260</v>
      </c>
      <c r="AJ22">
        <v>65</v>
      </c>
      <c r="AK22">
        <v>0</v>
      </c>
      <c r="AL22">
        <v>65</v>
      </c>
      <c r="AO22">
        <v>0</v>
      </c>
      <c r="AP22">
        <v>27</v>
      </c>
      <c r="AQ22">
        <v>26</v>
      </c>
      <c r="AR22">
        <v>12</v>
      </c>
      <c r="AS22">
        <v>0</v>
      </c>
      <c r="AV22">
        <v>0</v>
      </c>
      <c r="AW22">
        <v>16</v>
      </c>
      <c r="AX22">
        <v>16</v>
      </c>
      <c r="AY22">
        <v>33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>
        <v>72506</v>
      </c>
      <c r="B23" t="s">
        <v>56</v>
      </c>
      <c r="C23" s="1">
        <v>44697</v>
      </c>
      <c r="D23" s="1">
        <v>44973</v>
      </c>
      <c r="E23" s="1" t="s">
        <v>202</v>
      </c>
      <c r="F23" s="1" t="s">
        <v>202</v>
      </c>
      <c r="H23" s="5">
        <v>1001857</v>
      </c>
      <c r="I23" s="7">
        <v>262</v>
      </c>
      <c r="J23" t="s">
        <v>70</v>
      </c>
      <c r="K23" t="s">
        <v>71</v>
      </c>
      <c r="L23" s="8" t="s">
        <v>158</v>
      </c>
      <c r="M23" s="8"/>
      <c r="N23" s="8" t="s">
        <v>145</v>
      </c>
      <c r="O23">
        <v>11215</v>
      </c>
      <c r="P23">
        <v>3010100010</v>
      </c>
      <c r="Q23">
        <v>3330874</v>
      </c>
      <c r="R23" t="s">
        <v>72</v>
      </c>
      <c r="S23">
        <v>39</v>
      </c>
      <c r="T23" t="s">
        <v>58</v>
      </c>
      <c r="U23" t="s">
        <v>79</v>
      </c>
      <c r="V23">
        <v>40.670062000000001</v>
      </c>
      <c r="W23">
        <v>-73.988133000000005</v>
      </c>
      <c r="X23">
        <v>40.669960000000003</v>
      </c>
      <c r="Y23">
        <v>-73.988568999999998</v>
      </c>
      <c r="Z23" t="s">
        <v>82</v>
      </c>
      <c r="AA23" t="s">
        <v>83</v>
      </c>
      <c r="AB23" t="s">
        <v>84</v>
      </c>
      <c r="AC23" t="s">
        <v>85</v>
      </c>
      <c r="AE23" t="s">
        <v>183</v>
      </c>
      <c r="AF23" t="s">
        <v>138</v>
      </c>
      <c r="AH23">
        <v>11</v>
      </c>
      <c r="AI23">
        <v>72</v>
      </c>
      <c r="AJ23">
        <v>22</v>
      </c>
      <c r="AK23">
        <v>0</v>
      </c>
      <c r="AL23">
        <v>22</v>
      </c>
      <c r="AO23">
        <v>0</v>
      </c>
      <c r="AP23">
        <v>0</v>
      </c>
      <c r="AQ23">
        <v>0</v>
      </c>
      <c r="AR23">
        <v>0</v>
      </c>
      <c r="AS23">
        <v>22</v>
      </c>
      <c r="AV23">
        <v>0</v>
      </c>
      <c r="AW23">
        <v>5</v>
      </c>
      <c r="AX23">
        <v>10</v>
      </c>
      <c r="AY23">
        <v>7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s="14" customFormat="1" x14ac:dyDescent="0.2">
      <c r="A24">
        <v>72377</v>
      </c>
      <c r="B24" t="s">
        <v>46</v>
      </c>
      <c r="C24" s="1">
        <v>45065</v>
      </c>
      <c r="D24"/>
      <c r="E24" t="s">
        <v>202</v>
      </c>
      <c r="F24" t="s">
        <v>202</v>
      </c>
      <c r="G24" s="5" t="s">
        <v>210</v>
      </c>
      <c r="H24" s="5">
        <v>1002201</v>
      </c>
      <c r="I24" s="7">
        <v>267</v>
      </c>
      <c r="J24" t="s">
        <v>63</v>
      </c>
      <c r="K24" t="s">
        <v>71</v>
      </c>
      <c r="L24" s="8" t="s">
        <v>162</v>
      </c>
      <c r="M24" s="8"/>
      <c r="N24" s="8" t="s">
        <v>145</v>
      </c>
      <c r="O24">
        <v>11217</v>
      </c>
      <c r="P24">
        <v>3004240001</v>
      </c>
      <c r="Q24">
        <v>3000000</v>
      </c>
      <c r="R24" t="s">
        <v>72</v>
      </c>
      <c r="S24">
        <v>33</v>
      </c>
      <c r="T24" t="s">
        <v>76</v>
      </c>
      <c r="U24" t="s">
        <v>80</v>
      </c>
      <c r="V24">
        <v>40.681164000000003</v>
      </c>
      <c r="W24">
        <v>-73.988721999999996</v>
      </c>
      <c r="X24">
        <v>40.680680000000002</v>
      </c>
      <c r="Y24">
        <v>-73.988358000000005</v>
      </c>
      <c r="Z24"/>
      <c r="AA24" t="s">
        <v>83</v>
      </c>
      <c r="AB24" t="s">
        <v>84</v>
      </c>
      <c r="AC24" t="s">
        <v>85</v>
      </c>
      <c r="AD24"/>
      <c r="AE24" t="s">
        <v>192</v>
      </c>
      <c r="AF24" t="s">
        <v>138</v>
      </c>
      <c r="AG24"/>
      <c r="AH24">
        <v>21</v>
      </c>
      <c r="AI24">
        <v>344</v>
      </c>
      <c r="AJ24">
        <v>88</v>
      </c>
      <c r="AK24">
        <v>0</v>
      </c>
      <c r="AL24">
        <v>88</v>
      </c>
      <c r="AM24"/>
      <c r="AN24"/>
      <c r="AO24">
        <v>0</v>
      </c>
      <c r="AP24">
        <v>35</v>
      </c>
      <c r="AQ24">
        <v>35</v>
      </c>
      <c r="AR24">
        <v>18</v>
      </c>
      <c r="AS24">
        <v>0</v>
      </c>
      <c r="AT24"/>
      <c r="AU24"/>
      <c r="AV24">
        <v>0</v>
      </c>
      <c r="AW24">
        <v>10</v>
      </c>
      <c r="AX24">
        <v>54</v>
      </c>
      <c r="AY24">
        <v>24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">
      <c r="A25">
        <v>71820</v>
      </c>
      <c r="B25" t="s">
        <v>40</v>
      </c>
      <c r="C25" s="1">
        <v>45183</v>
      </c>
      <c r="E25" t="s">
        <v>202</v>
      </c>
      <c r="F25" t="s">
        <v>202</v>
      </c>
      <c r="G25" s="5" t="s">
        <v>106</v>
      </c>
      <c r="H25" s="5">
        <v>1000400</v>
      </c>
      <c r="I25" s="7">
        <v>272</v>
      </c>
      <c r="J25" t="s">
        <v>59</v>
      </c>
      <c r="K25" t="s">
        <v>71</v>
      </c>
      <c r="L25" s="8" t="s">
        <v>181</v>
      </c>
      <c r="M25" s="8"/>
      <c r="N25" s="8" t="s">
        <v>145</v>
      </c>
      <c r="O25">
        <v>11215</v>
      </c>
      <c r="P25">
        <v>3004560023</v>
      </c>
      <c r="Q25">
        <v>3000000</v>
      </c>
      <c r="R25" t="s">
        <v>72</v>
      </c>
      <c r="S25">
        <v>39</v>
      </c>
      <c r="T25" t="s">
        <v>73</v>
      </c>
      <c r="U25" t="s">
        <v>79</v>
      </c>
      <c r="V25">
        <v>40.675921000000002</v>
      </c>
      <c r="W25">
        <v>-73.984093999999999</v>
      </c>
      <c r="X25">
        <v>40.676090000000002</v>
      </c>
      <c r="Y25">
        <v>-73.984379000000004</v>
      </c>
      <c r="AA25" t="s">
        <v>83</v>
      </c>
      <c r="AB25" t="s">
        <v>84</v>
      </c>
      <c r="AC25" t="s">
        <v>85</v>
      </c>
      <c r="AE25" t="s">
        <v>182</v>
      </c>
      <c r="AF25" t="s">
        <v>140</v>
      </c>
      <c r="AH25">
        <v>14</v>
      </c>
      <c r="AI25">
        <v>133</v>
      </c>
      <c r="AJ25">
        <v>35</v>
      </c>
      <c r="AK25">
        <v>0</v>
      </c>
      <c r="AL25">
        <v>35</v>
      </c>
      <c r="AO25">
        <v>0</v>
      </c>
      <c r="AP25">
        <v>13</v>
      </c>
      <c r="AQ25">
        <v>15</v>
      </c>
      <c r="AR25">
        <v>7</v>
      </c>
      <c r="AS25">
        <v>0</v>
      </c>
      <c r="AV25">
        <v>0</v>
      </c>
      <c r="AW25">
        <v>1</v>
      </c>
      <c r="AX25">
        <v>12</v>
      </c>
      <c r="AY25">
        <v>22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 s="9"/>
      <c r="B26" s="9"/>
      <c r="C26" s="9"/>
      <c r="D26" s="9"/>
      <c r="E26" s="14" t="s">
        <v>202</v>
      </c>
      <c r="F26" s="14" t="s">
        <v>202</v>
      </c>
      <c r="G26" s="15" t="s">
        <v>92</v>
      </c>
      <c r="H26" s="15"/>
      <c r="I26" s="15">
        <v>280</v>
      </c>
      <c r="J26" s="14" t="s">
        <v>59</v>
      </c>
      <c r="K26" s="14" t="s">
        <v>71</v>
      </c>
      <c r="L26" s="12" t="s">
        <v>154</v>
      </c>
      <c r="M26" s="12"/>
      <c r="N26" s="12" t="s">
        <v>145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4"/>
      <c r="AE26" s="14" t="s">
        <v>219</v>
      </c>
      <c r="AF26" s="14"/>
      <c r="AG26" s="14"/>
      <c r="AH26" s="14">
        <v>10</v>
      </c>
      <c r="AI26" s="14">
        <v>33</v>
      </c>
      <c r="AJ26" s="16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 x14ac:dyDescent="0.2">
      <c r="A27" s="9"/>
      <c r="B27" s="9"/>
      <c r="C27" s="9"/>
      <c r="D27" s="9"/>
      <c r="E27" s="14" t="s">
        <v>202</v>
      </c>
      <c r="F27" s="14" t="s">
        <v>202</v>
      </c>
      <c r="G27" s="15" t="s">
        <v>97</v>
      </c>
      <c r="H27" s="15"/>
      <c r="I27" s="15">
        <v>285</v>
      </c>
      <c r="J27" s="14" t="s">
        <v>61</v>
      </c>
      <c r="K27" s="14" t="s">
        <v>71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4"/>
      <c r="AE27" s="14"/>
      <c r="AF27" s="14" t="s">
        <v>138</v>
      </c>
      <c r="AG27" s="14"/>
      <c r="AH27" s="14">
        <v>14</v>
      </c>
      <c r="AI27" s="14">
        <v>79</v>
      </c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 x14ac:dyDescent="0.2">
      <c r="A28" s="9">
        <v>71962</v>
      </c>
      <c r="B28" s="9" t="s">
        <v>42</v>
      </c>
      <c r="C28" s="10">
        <v>45148</v>
      </c>
      <c r="D28" s="9"/>
      <c r="E28" s="14" t="s">
        <v>202</v>
      </c>
      <c r="F28" s="14" t="s">
        <v>202</v>
      </c>
      <c r="G28" s="15" t="s">
        <v>212</v>
      </c>
      <c r="H28" s="15">
        <v>1001566</v>
      </c>
      <c r="I28" s="17">
        <v>288</v>
      </c>
      <c r="J28" s="14" t="s">
        <v>59</v>
      </c>
      <c r="K28" s="14" t="s">
        <v>71</v>
      </c>
      <c r="L28" s="12" t="s">
        <v>184</v>
      </c>
      <c r="M28" s="12"/>
      <c r="N28" s="12" t="s">
        <v>151</v>
      </c>
      <c r="O28" s="9">
        <v>11215</v>
      </c>
      <c r="P28" s="9">
        <v>3004560034</v>
      </c>
      <c r="Q28" s="9">
        <v>3000000</v>
      </c>
      <c r="R28" s="9" t="s">
        <v>72</v>
      </c>
      <c r="S28" s="9">
        <v>39</v>
      </c>
      <c r="T28" s="9" t="s">
        <v>73</v>
      </c>
      <c r="U28" s="9" t="s">
        <v>79</v>
      </c>
      <c r="V28" s="9">
        <v>40.675477000000001</v>
      </c>
      <c r="W28" s="9">
        <v>-73.984458000000004</v>
      </c>
      <c r="X28" s="9">
        <v>40.675640000000001</v>
      </c>
      <c r="Y28" s="9">
        <v>-73.984761000000006</v>
      </c>
      <c r="Z28" s="9"/>
      <c r="AA28" s="9" t="s">
        <v>83</v>
      </c>
      <c r="AB28" s="9" t="s">
        <v>84</v>
      </c>
      <c r="AC28" s="9" t="s">
        <v>85</v>
      </c>
      <c r="AD28" s="14"/>
      <c r="AE28" s="14" t="s">
        <v>185</v>
      </c>
      <c r="AF28" s="14" t="s">
        <v>137</v>
      </c>
      <c r="AG28" s="14"/>
      <c r="AH28" s="14">
        <v>14</v>
      </c>
      <c r="AI28" s="14">
        <v>66</v>
      </c>
      <c r="AJ28" s="14">
        <v>16</v>
      </c>
      <c r="AK28" s="14">
        <v>0</v>
      </c>
      <c r="AL28" s="14">
        <v>16</v>
      </c>
      <c r="AM28" s="14"/>
      <c r="AN28" s="14"/>
      <c r="AO28" s="14">
        <v>0</v>
      </c>
      <c r="AP28" s="14">
        <v>7</v>
      </c>
      <c r="AQ28" s="14">
        <v>7</v>
      </c>
      <c r="AR28" s="14">
        <v>2</v>
      </c>
      <c r="AS28" s="14">
        <v>0</v>
      </c>
      <c r="AT28" s="14"/>
      <c r="AU28" s="14"/>
      <c r="AV28" s="14">
        <v>0</v>
      </c>
      <c r="AW28" s="14">
        <v>2</v>
      </c>
      <c r="AX28" s="14">
        <v>12</v>
      </c>
      <c r="AY28" s="14">
        <v>2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</row>
    <row r="29" spans="1:56" hidden="1" x14ac:dyDescent="0.2">
      <c r="E29" t="s">
        <v>84</v>
      </c>
      <c r="G29" s="5" t="s">
        <v>101</v>
      </c>
      <c r="I29" s="5">
        <v>329</v>
      </c>
      <c r="J29" t="s">
        <v>63</v>
      </c>
      <c r="K29" t="s">
        <v>71</v>
      </c>
      <c r="AD29" t="s">
        <v>132</v>
      </c>
      <c r="AH29">
        <v>6</v>
      </c>
      <c r="AI29">
        <v>35</v>
      </c>
    </row>
    <row r="30" spans="1:56" x14ac:dyDescent="0.2">
      <c r="E30" t="s">
        <v>202</v>
      </c>
      <c r="F30" s="14" t="s">
        <v>202</v>
      </c>
      <c r="G30" s="5" t="s">
        <v>102</v>
      </c>
      <c r="I30" s="5">
        <v>325</v>
      </c>
      <c r="J30" t="s">
        <v>63</v>
      </c>
      <c r="K30" t="s">
        <v>71</v>
      </c>
      <c r="AE30" t="s">
        <v>132</v>
      </c>
      <c r="AG30" t="s">
        <v>215</v>
      </c>
      <c r="AH30">
        <v>9</v>
      </c>
      <c r="AI30">
        <v>179</v>
      </c>
    </row>
    <row r="31" spans="1:56" x14ac:dyDescent="0.2">
      <c r="E31" t="s">
        <v>202</v>
      </c>
      <c r="F31" s="14" t="s">
        <v>202</v>
      </c>
      <c r="G31" s="5" t="s">
        <v>119</v>
      </c>
      <c r="I31" s="5">
        <v>335</v>
      </c>
      <c r="J31" t="s">
        <v>63</v>
      </c>
      <c r="K31" t="s">
        <v>71</v>
      </c>
      <c r="L31" s="8" t="s">
        <v>164</v>
      </c>
      <c r="M31" s="8"/>
      <c r="N31" s="8" t="s">
        <v>145</v>
      </c>
      <c r="AE31" t="s">
        <v>193</v>
      </c>
      <c r="AF31" t="s">
        <v>140</v>
      </c>
      <c r="AH31">
        <v>14</v>
      </c>
      <c r="AI31">
        <v>73</v>
      </c>
    </row>
    <row r="32" spans="1:56" s="14" customFormat="1" hidden="1" x14ac:dyDescent="0.2">
      <c r="A32" s="9"/>
      <c r="B32" s="9"/>
      <c r="C32" s="9"/>
      <c r="D32" s="9"/>
      <c r="E32" s="14" t="s">
        <v>84</v>
      </c>
      <c r="G32" s="15"/>
      <c r="H32" s="15" t="s">
        <v>87</v>
      </c>
      <c r="I32" s="15" t="s">
        <v>121</v>
      </c>
      <c r="J32" s="14" t="s">
        <v>63</v>
      </c>
      <c r="K32" s="14" t="s">
        <v>71</v>
      </c>
      <c r="L32" s="12" t="s">
        <v>165</v>
      </c>
      <c r="M32" s="12"/>
      <c r="N32" s="12" t="s">
        <v>145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56" s="14" customFormat="1" x14ac:dyDescent="0.2">
      <c r="A33">
        <v>72413</v>
      </c>
      <c r="B33" t="s">
        <v>50</v>
      </c>
      <c r="C33" s="1">
        <v>44895</v>
      </c>
      <c r="D33"/>
      <c r="E33" t="s">
        <v>202</v>
      </c>
      <c r="F33" s="14" t="s">
        <v>202</v>
      </c>
      <c r="G33" s="5"/>
      <c r="H33" s="5">
        <v>1001963</v>
      </c>
      <c r="I33" s="7">
        <v>375</v>
      </c>
      <c r="J33" t="s">
        <v>67</v>
      </c>
      <c r="K33" t="s">
        <v>71</v>
      </c>
      <c r="L33" s="8" t="s">
        <v>167</v>
      </c>
      <c r="M33" s="8"/>
      <c r="N33" s="8" t="s">
        <v>145</v>
      </c>
      <c r="O33">
        <v>11217</v>
      </c>
      <c r="P33">
        <v>3009280001</v>
      </c>
      <c r="Q33">
        <v>3000000</v>
      </c>
      <c r="R33" t="s">
        <v>72</v>
      </c>
      <c r="S33">
        <v>39</v>
      </c>
      <c r="T33" t="s">
        <v>78</v>
      </c>
      <c r="U33" t="s">
        <v>79</v>
      </c>
      <c r="V33">
        <v>40.682924999999997</v>
      </c>
      <c r="W33">
        <v>-73.978634</v>
      </c>
      <c r="X33">
        <v>40.683129999999998</v>
      </c>
      <c r="Y33">
        <v>-73.978565000000003</v>
      </c>
      <c r="Z33"/>
      <c r="AA33" t="s">
        <v>83</v>
      </c>
      <c r="AB33" t="s">
        <v>84</v>
      </c>
      <c r="AC33" t="s">
        <v>85</v>
      </c>
      <c r="AD33"/>
      <c r="AE33" t="s">
        <v>183</v>
      </c>
      <c r="AF33"/>
      <c r="AG33"/>
      <c r="AH33">
        <v>17</v>
      </c>
      <c r="AI33">
        <v>143</v>
      </c>
      <c r="AJ33">
        <v>33</v>
      </c>
      <c r="AK33">
        <v>0</v>
      </c>
      <c r="AL33">
        <v>33</v>
      </c>
      <c r="AM33"/>
      <c r="AN33"/>
      <c r="AO33">
        <v>0</v>
      </c>
      <c r="AP33">
        <v>28</v>
      </c>
      <c r="AQ33">
        <v>0</v>
      </c>
      <c r="AR33">
        <v>5</v>
      </c>
      <c r="AS33">
        <v>0</v>
      </c>
      <c r="AT33"/>
      <c r="AU33"/>
      <c r="AV33">
        <v>0</v>
      </c>
      <c r="AW33">
        <v>6</v>
      </c>
      <c r="AX33">
        <v>22</v>
      </c>
      <c r="AY33">
        <v>5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hidden="1" x14ac:dyDescent="0.2">
      <c r="G34" s="5" t="s">
        <v>106</v>
      </c>
      <c r="I34" s="5">
        <v>544</v>
      </c>
      <c r="J34" t="s">
        <v>69</v>
      </c>
      <c r="K34" t="s">
        <v>71</v>
      </c>
      <c r="AD34" t="s">
        <v>150</v>
      </c>
      <c r="AI34">
        <v>133</v>
      </c>
    </row>
    <row r="35" spans="1:56" x14ac:dyDescent="0.2">
      <c r="A35">
        <v>71806</v>
      </c>
      <c r="B35" t="s">
        <v>51</v>
      </c>
      <c r="C35" s="1">
        <v>44840</v>
      </c>
      <c r="E35" t="s">
        <v>202</v>
      </c>
      <c r="F35" s="14" t="s">
        <v>202</v>
      </c>
      <c r="G35" s="5" t="s">
        <v>211</v>
      </c>
      <c r="H35" s="5">
        <v>1000732</v>
      </c>
      <c r="I35" s="7">
        <v>380</v>
      </c>
      <c r="J35" t="s">
        <v>59</v>
      </c>
      <c r="K35" t="s">
        <v>71</v>
      </c>
      <c r="L35" s="8" t="s">
        <v>153</v>
      </c>
      <c r="M35" s="8"/>
      <c r="N35" s="8" t="s">
        <v>145</v>
      </c>
      <c r="O35">
        <v>11215</v>
      </c>
      <c r="P35">
        <v>3009800077</v>
      </c>
      <c r="Q35">
        <v>3000000</v>
      </c>
      <c r="R35" t="s">
        <v>72</v>
      </c>
      <c r="S35">
        <v>39</v>
      </c>
      <c r="T35" t="s">
        <v>73</v>
      </c>
      <c r="U35" t="s">
        <v>79</v>
      </c>
      <c r="V35">
        <v>40.67268</v>
      </c>
      <c r="W35">
        <v>-73.986790999999997</v>
      </c>
      <c r="X35">
        <v>40.672840000000001</v>
      </c>
      <c r="Y35">
        <v>-73.987098000000003</v>
      </c>
      <c r="AA35" t="s">
        <v>83</v>
      </c>
      <c r="AB35" t="s">
        <v>84</v>
      </c>
      <c r="AC35" t="s">
        <v>85</v>
      </c>
      <c r="AE35" t="s">
        <v>187</v>
      </c>
      <c r="AH35">
        <v>17</v>
      </c>
      <c r="AI35">
        <v>197</v>
      </c>
      <c r="AJ35">
        <v>50</v>
      </c>
      <c r="AK35">
        <v>0</v>
      </c>
      <c r="AL35">
        <v>50</v>
      </c>
      <c r="AO35">
        <v>0</v>
      </c>
      <c r="AP35">
        <v>19</v>
      </c>
      <c r="AQ35">
        <v>21</v>
      </c>
      <c r="AR35">
        <v>10</v>
      </c>
      <c r="AS35">
        <v>0</v>
      </c>
      <c r="AV35">
        <v>0</v>
      </c>
      <c r="AW35">
        <v>0</v>
      </c>
      <c r="AX35">
        <v>35</v>
      </c>
      <c r="AY35">
        <v>15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hidden="1" x14ac:dyDescent="0.2">
      <c r="E36" t="s">
        <v>84</v>
      </c>
      <c r="G36" s="5"/>
      <c r="H36" s="5" t="s">
        <v>87</v>
      </c>
      <c r="I36" s="7">
        <v>404</v>
      </c>
      <c r="J36" t="s">
        <v>69</v>
      </c>
      <c r="K36" t="s">
        <v>71</v>
      </c>
      <c r="AD36" t="s">
        <v>141</v>
      </c>
    </row>
    <row r="37" spans="1:56" x14ac:dyDescent="0.2">
      <c r="E37" t="s">
        <v>202</v>
      </c>
      <c r="F37" s="14" t="s">
        <v>202</v>
      </c>
      <c r="G37" s="5" t="s">
        <v>107</v>
      </c>
      <c r="I37" s="5">
        <v>395</v>
      </c>
      <c r="J37" t="s">
        <v>69</v>
      </c>
      <c r="K37" t="s">
        <v>71</v>
      </c>
      <c r="AE37" t="s">
        <v>132</v>
      </c>
      <c r="AG37" t="s">
        <v>216</v>
      </c>
      <c r="AH37">
        <v>23</v>
      </c>
      <c r="AI37">
        <v>425</v>
      </c>
    </row>
    <row r="38" spans="1:56" x14ac:dyDescent="0.2">
      <c r="E38" t="s">
        <v>202</v>
      </c>
      <c r="F38" s="14" t="s">
        <v>202</v>
      </c>
      <c r="G38" s="5" t="s">
        <v>117</v>
      </c>
      <c r="I38" s="5">
        <v>417</v>
      </c>
      <c r="J38" t="s">
        <v>69</v>
      </c>
      <c r="K38" t="s">
        <v>71</v>
      </c>
      <c r="L38" s="5" t="s">
        <v>226</v>
      </c>
      <c r="AE38" t="s">
        <v>227</v>
      </c>
      <c r="AG38" t="s">
        <v>215</v>
      </c>
      <c r="AH38">
        <v>17</v>
      </c>
      <c r="AI38">
        <v>306</v>
      </c>
    </row>
    <row r="39" spans="1:56" x14ac:dyDescent="0.2">
      <c r="A39">
        <v>71903</v>
      </c>
      <c r="B39" t="s">
        <v>53</v>
      </c>
      <c r="C39" s="1">
        <v>44736</v>
      </c>
      <c r="E39" s="14" t="s">
        <v>202</v>
      </c>
      <c r="F39" s="14" t="s">
        <v>202</v>
      </c>
      <c r="G39" s="15" t="s">
        <v>209</v>
      </c>
      <c r="H39" s="15">
        <v>1000973</v>
      </c>
      <c r="I39" s="17">
        <v>420</v>
      </c>
      <c r="J39" s="14" t="s">
        <v>69</v>
      </c>
      <c r="K39" s="14" t="s">
        <v>71</v>
      </c>
      <c r="L39" s="8" t="s">
        <v>166</v>
      </c>
      <c r="M39" s="8"/>
      <c r="N39" s="8" t="s">
        <v>145</v>
      </c>
      <c r="O39">
        <v>11215</v>
      </c>
      <c r="P39">
        <v>3004530001</v>
      </c>
      <c r="Q39">
        <v>3000000</v>
      </c>
      <c r="R39" t="s">
        <v>72</v>
      </c>
      <c r="S39">
        <v>39</v>
      </c>
      <c r="T39" t="s">
        <v>73</v>
      </c>
      <c r="U39" t="s">
        <v>79</v>
      </c>
      <c r="V39">
        <v>40.677917000000001</v>
      </c>
      <c r="W39">
        <v>-73.988488000000004</v>
      </c>
      <c r="X39">
        <v>40.677520000000001</v>
      </c>
      <c r="Y39">
        <v>-73.988568000000001</v>
      </c>
      <c r="AA39" t="s">
        <v>83</v>
      </c>
      <c r="AB39" t="s">
        <v>84</v>
      </c>
      <c r="AC39" t="s">
        <v>85</v>
      </c>
      <c r="AD39" s="14"/>
      <c r="AE39" s="14" t="s">
        <v>197</v>
      </c>
      <c r="AF39" s="14" t="s">
        <v>138</v>
      </c>
      <c r="AG39" s="14">
        <v>2</v>
      </c>
      <c r="AH39" s="14">
        <v>22</v>
      </c>
      <c r="AI39" s="14">
        <v>360</v>
      </c>
      <c r="AJ39" s="14">
        <v>89</v>
      </c>
      <c r="AK39" s="14">
        <v>0</v>
      </c>
      <c r="AL39" s="14">
        <v>89</v>
      </c>
      <c r="AM39" s="14"/>
      <c r="AN39" s="14"/>
      <c r="AO39" s="14">
        <v>0</v>
      </c>
      <c r="AP39" s="14">
        <v>36</v>
      </c>
      <c r="AQ39" s="14">
        <v>36</v>
      </c>
      <c r="AR39" s="14">
        <v>17</v>
      </c>
      <c r="AS39" s="14">
        <v>0</v>
      </c>
      <c r="AT39" s="14"/>
      <c r="AU39" s="14"/>
      <c r="AV39" s="14">
        <v>0</v>
      </c>
      <c r="AW39" s="14">
        <v>12</v>
      </c>
      <c r="AX39" s="14">
        <v>49</v>
      </c>
      <c r="AY39" s="14">
        <v>21</v>
      </c>
      <c r="AZ39" s="14">
        <v>7</v>
      </c>
      <c r="BA39" s="14">
        <v>0</v>
      </c>
      <c r="BB39" s="14">
        <v>0</v>
      </c>
      <c r="BC39" s="14">
        <v>0</v>
      </c>
      <c r="BD39" s="14">
        <v>0</v>
      </c>
    </row>
    <row r="40" spans="1:56" s="14" customFormat="1" x14ac:dyDescent="0.2">
      <c r="A40"/>
      <c r="B40"/>
      <c r="C40"/>
      <c r="D40"/>
      <c r="E40" t="s">
        <v>202</v>
      </c>
      <c r="F40" s="14" t="s">
        <v>202</v>
      </c>
      <c r="G40" s="5" t="s">
        <v>120</v>
      </c>
      <c r="H40" s="5"/>
      <c r="I40" s="5">
        <v>450</v>
      </c>
      <c r="J40" t="s">
        <v>65</v>
      </c>
      <c r="K40" t="s">
        <v>71</v>
      </c>
      <c r="L40" s="8" t="s">
        <v>201</v>
      </c>
      <c r="M40" s="8"/>
      <c r="N40" s="8" t="s">
        <v>145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t="s">
        <v>180</v>
      </c>
      <c r="AF40" s="8" t="s">
        <v>139</v>
      </c>
      <c r="AG40">
        <v>1</v>
      </c>
      <c r="AH40">
        <v>20</v>
      </c>
      <c r="AI40">
        <v>158</v>
      </c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x14ac:dyDescent="0.2">
      <c r="E41" t="s">
        <v>202</v>
      </c>
      <c r="F41" s="14" t="s">
        <v>202</v>
      </c>
      <c r="G41" s="5" t="s">
        <v>103</v>
      </c>
      <c r="I41" s="5">
        <v>463</v>
      </c>
      <c r="J41" t="s">
        <v>104</v>
      </c>
      <c r="K41" t="s">
        <v>71</v>
      </c>
      <c r="AE41" t="s">
        <v>218</v>
      </c>
      <c r="AF41" t="s">
        <v>137</v>
      </c>
      <c r="AG41" t="s">
        <v>215</v>
      </c>
      <c r="AH41">
        <v>22</v>
      </c>
      <c r="AI41">
        <v>333</v>
      </c>
    </row>
    <row r="42" spans="1:56" hidden="1" x14ac:dyDescent="0.2">
      <c r="G42" s="5" t="s">
        <v>118</v>
      </c>
      <c r="H42" s="5" t="s">
        <v>87</v>
      </c>
      <c r="I42" s="7">
        <v>318</v>
      </c>
      <c r="J42" t="s">
        <v>128</v>
      </c>
      <c r="K42" t="s">
        <v>71</v>
      </c>
      <c r="AD42" t="s">
        <v>179</v>
      </c>
    </row>
    <row r="43" spans="1:56" x14ac:dyDescent="0.2">
      <c r="E43" t="s">
        <v>202</v>
      </c>
      <c r="F43" s="14" t="s">
        <v>202</v>
      </c>
      <c r="G43" s="5" t="s">
        <v>108</v>
      </c>
      <c r="I43" s="5">
        <v>475</v>
      </c>
      <c r="J43" t="s">
        <v>104</v>
      </c>
      <c r="K43" t="s">
        <v>71</v>
      </c>
      <c r="AE43" t="s">
        <v>218</v>
      </c>
      <c r="AF43" t="s">
        <v>137</v>
      </c>
      <c r="AG43" t="s">
        <v>216</v>
      </c>
      <c r="AH43">
        <v>9</v>
      </c>
      <c r="AI43">
        <v>70</v>
      </c>
    </row>
    <row r="44" spans="1:56" hidden="1" x14ac:dyDescent="0.2">
      <c r="E44" t="s">
        <v>84</v>
      </c>
      <c r="G44" s="5" t="s">
        <v>105</v>
      </c>
      <c r="I44" s="5">
        <v>435</v>
      </c>
      <c r="J44" t="s">
        <v>64</v>
      </c>
      <c r="K44" t="s">
        <v>71</v>
      </c>
      <c r="AD44" t="s">
        <v>132</v>
      </c>
      <c r="AH44">
        <v>22</v>
      </c>
      <c r="AI44">
        <v>169</v>
      </c>
    </row>
    <row r="45" spans="1:56" hidden="1" x14ac:dyDescent="0.2">
      <c r="G45" s="5">
        <v>321598400</v>
      </c>
      <c r="H45" s="5" t="s">
        <v>87</v>
      </c>
      <c r="I45" s="5">
        <v>473</v>
      </c>
      <c r="J45" t="s">
        <v>64</v>
      </c>
      <c r="K45" t="s">
        <v>71</v>
      </c>
      <c r="L45" s="8" t="s">
        <v>172</v>
      </c>
      <c r="M45" s="8"/>
      <c r="AD45" t="s">
        <v>196</v>
      </c>
    </row>
    <row r="46" spans="1:56" x14ac:dyDescent="0.2">
      <c r="E46" t="s">
        <v>202</v>
      </c>
      <c r="F46" s="14" t="s">
        <v>202</v>
      </c>
      <c r="G46" s="5" t="s">
        <v>112</v>
      </c>
      <c r="I46" s="5">
        <v>477</v>
      </c>
      <c r="J46" t="s">
        <v>104</v>
      </c>
      <c r="K46" t="s">
        <v>71</v>
      </c>
      <c r="AE46" t="s">
        <v>218</v>
      </c>
      <c r="AF46" t="s">
        <v>137</v>
      </c>
      <c r="AG46" t="s">
        <v>217</v>
      </c>
      <c r="AH46">
        <v>29</v>
      </c>
      <c r="AI46">
        <v>496</v>
      </c>
    </row>
    <row r="47" spans="1:56" x14ac:dyDescent="0.2">
      <c r="A47">
        <v>69850</v>
      </c>
      <c r="B47" t="s">
        <v>44</v>
      </c>
      <c r="C47" s="1">
        <v>45107</v>
      </c>
      <c r="E47" t="s">
        <v>202</v>
      </c>
      <c r="F47" t="s">
        <v>202</v>
      </c>
      <c r="G47" s="5">
        <v>321600497</v>
      </c>
      <c r="H47" s="5">
        <v>994890</v>
      </c>
      <c r="I47" s="7">
        <v>487</v>
      </c>
      <c r="J47" t="s">
        <v>59</v>
      </c>
      <c r="K47" t="s">
        <v>71</v>
      </c>
      <c r="L47" s="8" t="s">
        <v>152</v>
      </c>
      <c r="M47" s="8"/>
      <c r="N47" s="8" t="s">
        <v>145</v>
      </c>
      <c r="O47">
        <v>11215</v>
      </c>
      <c r="P47">
        <v>3010280007</v>
      </c>
      <c r="Q47">
        <v>3000000</v>
      </c>
      <c r="R47" t="s">
        <v>72</v>
      </c>
      <c r="S47">
        <v>39</v>
      </c>
      <c r="T47" t="s">
        <v>58</v>
      </c>
      <c r="U47" t="s">
        <v>79</v>
      </c>
      <c r="V47">
        <v>40.668453</v>
      </c>
      <c r="W47">
        <v>-73.990289000000004</v>
      </c>
      <c r="X47">
        <v>40.668259999999997</v>
      </c>
      <c r="Y47">
        <v>-73.990003999999999</v>
      </c>
      <c r="AA47" t="s">
        <v>83</v>
      </c>
      <c r="AB47" t="s">
        <v>84</v>
      </c>
      <c r="AC47" t="s">
        <v>85</v>
      </c>
      <c r="AE47" t="s">
        <v>186</v>
      </c>
      <c r="AH47">
        <v>11</v>
      </c>
      <c r="AI47">
        <v>44</v>
      </c>
      <c r="AJ47">
        <v>44</v>
      </c>
      <c r="AK47">
        <v>0</v>
      </c>
      <c r="AL47">
        <v>44</v>
      </c>
      <c r="AO47">
        <v>0</v>
      </c>
      <c r="AP47">
        <v>18</v>
      </c>
      <c r="AQ47">
        <v>25</v>
      </c>
      <c r="AR47">
        <v>0</v>
      </c>
      <c r="AS47">
        <v>0</v>
      </c>
      <c r="AV47">
        <v>1</v>
      </c>
      <c r="AW47">
        <v>16</v>
      </c>
      <c r="AX47">
        <v>18</v>
      </c>
      <c r="AY47">
        <v>5</v>
      </c>
      <c r="AZ47">
        <v>5</v>
      </c>
      <c r="BA47">
        <v>0</v>
      </c>
      <c r="BB47">
        <v>0</v>
      </c>
      <c r="BC47">
        <v>0</v>
      </c>
      <c r="BD47">
        <v>0</v>
      </c>
    </row>
    <row r="48" spans="1:56" x14ac:dyDescent="0.2">
      <c r="A48">
        <v>72105</v>
      </c>
      <c r="B48" t="s">
        <v>45</v>
      </c>
      <c r="C48" s="1">
        <v>45065</v>
      </c>
      <c r="E48" t="s">
        <v>202</v>
      </c>
      <c r="F48" t="s">
        <v>202</v>
      </c>
      <c r="G48" s="5" t="s">
        <v>204</v>
      </c>
      <c r="H48" s="5">
        <v>1002181</v>
      </c>
      <c r="I48" s="7">
        <v>498</v>
      </c>
      <c r="J48" t="s">
        <v>62</v>
      </c>
      <c r="K48" t="s">
        <v>71</v>
      </c>
      <c r="L48" s="8" t="s">
        <v>163</v>
      </c>
      <c r="M48" s="8"/>
      <c r="N48" s="8" t="s">
        <v>145</v>
      </c>
      <c r="O48">
        <v>11231</v>
      </c>
      <c r="P48">
        <v>3004310012</v>
      </c>
      <c r="Q48">
        <v>3000000</v>
      </c>
      <c r="R48" t="s">
        <v>72</v>
      </c>
      <c r="S48">
        <v>39</v>
      </c>
      <c r="T48" t="s">
        <v>76</v>
      </c>
      <c r="U48" t="s">
        <v>80</v>
      </c>
      <c r="V48">
        <v>40.680444999999999</v>
      </c>
      <c r="W48">
        <v>-73.988802000000007</v>
      </c>
      <c r="X48">
        <v>40.680010000000003</v>
      </c>
      <c r="Y48">
        <v>-73.988611000000006</v>
      </c>
      <c r="AA48" t="s">
        <v>83</v>
      </c>
      <c r="AB48" t="s">
        <v>84</v>
      </c>
      <c r="AC48" t="s">
        <v>85</v>
      </c>
      <c r="AE48" t="s">
        <v>197</v>
      </c>
      <c r="AF48" t="s">
        <v>138</v>
      </c>
      <c r="AH48">
        <v>21</v>
      </c>
      <c r="AI48">
        <v>173</v>
      </c>
      <c r="AJ48">
        <v>44</v>
      </c>
      <c r="AK48">
        <v>0</v>
      </c>
      <c r="AL48">
        <v>44</v>
      </c>
      <c r="AO48">
        <v>0</v>
      </c>
      <c r="AP48">
        <v>18</v>
      </c>
      <c r="AQ48">
        <v>18</v>
      </c>
      <c r="AR48">
        <v>8</v>
      </c>
      <c r="AS48">
        <v>0</v>
      </c>
      <c r="AV48">
        <v>0</v>
      </c>
      <c r="AW48">
        <v>0</v>
      </c>
      <c r="AX48">
        <v>16</v>
      </c>
      <c r="AY48">
        <v>16</v>
      </c>
      <c r="AZ48">
        <v>12</v>
      </c>
      <c r="BA48">
        <v>0</v>
      </c>
      <c r="BB48">
        <v>0</v>
      </c>
      <c r="BC48">
        <v>0</v>
      </c>
      <c r="BD48">
        <v>0</v>
      </c>
    </row>
    <row r="49" spans="1:56" hidden="1" x14ac:dyDescent="0.2">
      <c r="G49" s="5" t="s">
        <v>207</v>
      </c>
      <c r="I49" s="5">
        <v>533</v>
      </c>
      <c r="J49" t="s">
        <v>62</v>
      </c>
      <c r="K49" t="s">
        <v>71</v>
      </c>
      <c r="AD49" t="s">
        <v>133</v>
      </c>
    </row>
    <row r="50" spans="1:56" x14ac:dyDescent="0.2">
      <c r="E50" t="s">
        <v>202</v>
      </c>
      <c r="F50" t="s">
        <v>202</v>
      </c>
      <c r="G50" s="5" t="s">
        <v>118</v>
      </c>
      <c r="I50" s="5">
        <v>498</v>
      </c>
      <c r="J50" t="s">
        <v>65</v>
      </c>
      <c r="K50" t="s">
        <v>71</v>
      </c>
      <c r="L50" s="8" t="s">
        <v>178</v>
      </c>
      <c r="M50" s="8"/>
      <c r="N50" s="13" t="s">
        <v>145</v>
      </c>
      <c r="AE50" t="s">
        <v>227</v>
      </c>
      <c r="AF50" s="8" t="s">
        <v>139</v>
      </c>
      <c r="AG50" t="s">
        <v>216</v>
      </c>
      <c r="AH50">
        <v>22</v>
      </c>
      <c r="AI50">
        <v>348</v>
      </c>
    </row>
    <row r="51" spans="1:56" x14ac:dyDescent="0.2">
      <c r="A51">
        <v>71902</v>
      </c>
      <c r="B51" t="s">
        <v>47</v>
      </c>
      <c r="C51" s="1">
        <v>45047</v>
      </c>
      <c r="E51" t="s">
        <v>202</v>
      </c>
      <c r="F51" t="s">
        <v>202</v>
      </c>
      <c r="G51">
        <v>321598400</v>
      </c>
      <c r="H51" s="5">
        <v>1000370</v>
      </c>
      <c r="I51" s="7">
        <v>499</v>
      </c>
      <c r="J51" t="s">
        <v>64</v>
      </c>
      <c r="K51" t="s">
        <v>71</v>
      </c>
      <c r="L51" s="8" t="s">
        <v>171</v>
      </c>
      <c r="M51" s="8"/>
      <c r="N51" s="8" t="s">
        <v>145</v>
      </c>
      <c r="O51">
        <v>11215</v>
      </c>
      <c r="P51">
        <v>3004400001</v>
      </c>
      <c r="Q51">
        <v>3000000</v>
      </c>
      <c r="R51" t="s">
        <v>72</v>
      </c>
      <c r="S51">
        <v>39</v>
      </c>
      <c r="T51" t="s">
        <v>73</v>
      </c>
      <c r="U51" t="s">
        <v>79</v>
      </c>
      <c r="V51">
        <v>40.678027</v>
      </c>
      <c r="W51">
        <v>-73.986656999999994</v>
      </c>
      <c r="X51">
        <v>40.678440000000002</v>
      </c>
      <c r="Y51">
        <v>-73.986937999999995</v>
      </c>
      <c r="AA51" t="s">
        <v>83</v>
      </c>
      <c r="AB51" t="s">
        <v>84</v>
      </c>
      <c r="AC51" t="s">
        <v>85</v>
      </c>
      <c r="AE51" t="s">
        <v>194</v>
      </c>
      <c r="AF51" s="8" t="s">
        <v>139</v>
      </c>
      <c r="AH51">
        <v>9</v>
      </c>
      <c r="AI51">
        <v>350</v>
      </c>
      <c r="AJ51">
        <v>88</v>
      </c>
      <c r="AK51">
        <v>0</v>
      </c>
      <c r="AL51">
        <v>88</v>
      </c>
      <c r="AO51">
        <v>0</v>
      </c>
      <c r="AP51">
        <v>35</v>
      </c>
      <c r="AQ51">
        <v>35</v>
      </c>
      <c r="AR51">
        <v>18</v>
      </c>
      <c r="AS51">
        <v>0</v>
      </c>
      <c r="AV51">
        <v>0</v>
      </c>
      <c r="AW51">
        <v>23</v>
      </c>
      <c r="AX51">
        <v>50</v>
      </c>
      <c r="AY51">
        <v>11</v>
      </c>
      <c r="AZ51">
        <v>4</v>
      </c>
      <c r="BA51">
        <v>0</v>
      </c>
      <c r="BB51">
        <v>0</v>
      </c>
      <c r="BC51">
        <v>0</v>
      </c>
      <c r="BD51">
        <v>0</v>
      </c>
    </row>
    <row r="52" spans="1:56" x14ac:dyDescent="0.2">
      <c r="E52" t="s">
        <v>202</v>
      </c>
      <c r="F52" t="s">
        <v>202</v>
      </c>
      <c r="G52" s="5"/>
      <c r="H52" s="5" t="s">
        <v>87</v>
      </c>
      <c r="I52" s="5">
        <v>514</v>
      </c>
      <c r="J52" t="s">
        <v>65</v>
      </c>
      <c r="K52" t="s">
        <v>71</v>
      </c>
      <c r="L52" s="8" t="s">
        <v>177</v>
      </c>
      <c r="M52" s="8"/>
      <c r="N52" s="8" t="s">
        <v>199</v>
      </c>
      <c r="AE52" t="s">
        <v>194</v>
      </c>
      <c r="AF52" s="8" t="s">
        <v>139</v>
      </c>
    </row>
    <row r="53" spans="1:56" hidden="1" x14ac:dyDescent="0.2">
      <c r="E53" t="s">
        <v>84</v>
      </c>
      <c r="G53" s="5">
        <v>321023147</v>
      </c>
      <c r="I53" s="5">
        <v>375</v>
      </c>
      <c r="J53" t="s">
        <v>104</v>
      </c>
      <c r="K53" t="s">
        <v>71</v>
      </c>
      <c r="AE53" s="14"/>
      <c r="AF53" t="s">
        <v>137</v>
      </c>
      <c r="AH53">
        <v>4</v>
      </c>
      <c r="AI53">
        <v>12</v>
      </c>
    </row>
    <row r="54" spans="1:56" x14ac:dyDescent="0.2">
      <c r="E54" t="s">
        <v>202</v>
      </c>
      <c r="F54" t="s">
        <v>202</v>
      </c>
      <c r="G54" s="5" t="s">
        <v>214</v>
      </c>
      <c r="H54" s="5" t="s">
        <v>87</v>
      </c>
      <c r="I54" s="5">
        <v>526</v>
      </c>
      <c r="J54" t="s">
        <v>96</v>
      </c>
      <c r="K54" t="s">
        <v>71</v>
      </c>
      <c r="L54" s="8" t="s">
        <v>160</v>
      </c>
      <c r="M54" s="8"/>
      <c r="N54" s="8" t="s">
        <v>145</v>
      </c>
      <c r="AE54" t="s">
        <v>191</v>
      </c>
      <c r="AF54" t="s">
        <v>134</v>
      </c>
      <c r="AH54">
        <v>13</v>
      </c>
      <c r="AI54">
        <v>99</v>
      </c>
    </row>
    <row r="55" spans="1:56" s="14" customFormat="1" x14ac:dyDescent="0.2">
      <c r="A55">
        <v>72143</v>
      </c>
      <c r="B55" t="s">
        <v>52</v>
      </c>
      <c r="C55" s="1">
        <v>44798</v>
      </c>
      <c r="D55"/>
      <c r="E55" t="s">
        <v>202</v>
      </c>
      <c r="F55" t="s">
        <v>202</v>
      </c>
      <c r="G55" s="5" t="s">
        <v>207</v>
      </c>
      <c r="H55" s="5">
        <v>1002094</v>
      </c>
      <c r="I55" s="7">
        <v>540</v>
      </c>
      <c r="J55" t="s">
        <v>68</v>
      </c>
      <c r="K55" t="s">
        <v>71</v>
      </c>
      <c r="L55" s="8" t="s">
        <v>168</v>
      </c>
      <c r="M55" s="8"/>
      <c r="N55" s="8" t="s">
        <v>145</v>
      </c>
      <c r="O55">
        <v>11217</v>
      </c>
      <c r="P55">
        <v>3004260001</v>
      </c>
      <c r="Q55">
        <v>3000000</v>
      </c>
      <c r="R55" t="s">
        <v>72</v>
      </c>
      <c r="S55">
        <v>33</v>
      </c>
      <c r="T55" t="s">
        <v>73</v>
      </c>
      <c r="U55" t="s">
        <v>79</v>
      </c>
      <c r="V55">
        <v>40.680191999999998</v>
      </c>
      <c r="W55">
        <v>-73.986090000000004</v>
      </c>
      <c r="X55">
        <v>40.679839999999999</v>
      </c>
      <c r="Y55">
        <v>-73.986282000000003</v>
      </c>
      <c r="Z55"/>
      <c r="AA55" t="s">
        <v>83</v>
      </c>
      <c r="AB55" t="s">
        <v>84</v>
      </c>
      <c r="AC55" t="s">
        <v>85</v>
      </c>
      <c r="AD55"/>
      <c r="AE55" t="s">
        <v>194</v>
      </c>
      <c r="AF55" t="s">
        <v>140</v>
      </c>
      <c r="AG55"/>
      <c r="AH55">
        <v>10</v>
      </c>
      <c r="AI55">
        <v>255</v>
      </c>
      <c r="AJ55">
        <v>67</v>
      </c>
      <c r="AK55">
        <v>0</v>
      </c>
      <c r="AL55">
        <v>67</v>
      </c>
      <c r="AM55"/>
      <c r="AN55"/>
      <c r="AO55">
        <v>0</v>
      </c>
      <c r="AP55">
        <v>27</v>
      </c>
      <c r="AQ55">
        <v>26</v>
      </c>
      <c r="AR55">
        <v>14</v>
      </c>
      <c r="AS55">
        <v>0</v>
      </c>
      <c r="AT55"/>
      <c r="AU55"/>
      <c r="AV55">
        <v>0</v>
      </c>
      <c r="AW55">
        <v>8</v>
      </c>
      <c r="AX55">
        <v>25</v>
      </c>
      <c r="AY55">
        <v>34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2">
      <c r="E56" t="s">
        <v>202</v>
      </c>
      <c r="F56" t="s">
        <v>202</v>
      </c>
      <c r="G56" s="5" t="s">
        <v>95</v>
      </c>
      <c r="I56" s="5">
        <v>556</v>
      </c>
      <c r="J56" t="s">
        <v>96</v>
      </c>
      <c r="K56" t="s">
        <v>71</v>
      </c>
      <c r="L56" s="8" t="s">
        <v>159</v>
      </c>
      <c r="M56" s="8"/>
      <c r="AE56" t="s">
        <v>191</v>
      </c>
      <c r="AF56" s="8" t="s">
        <v>139</v>
      </c>
      <c r="AH56">
        <v>11</v>
      </c>
      <c r="AI56">
        <v>96</v>
      </c>
    </row>
    <row r="57" spans="1:56" x14ac:dyDescent="0.2">
      <c r="C57" s="1"/>
      <c r="E57" t="s">
        <v>202</v>
      </c>
      <c r="F57" t="s">
        <v>202</v>
      </c>
      <c r="G57" s="5"/>
      <c r="H57" s="5" t="s">
        <v>87</v>
      </c>
      <c r="I57" s="7">
        <v>558</v>
      </c>
      <c r="J57" t="s">
        <v>62</v>
      </c>
      <c r="K57" t="s">
        <v>71</v>
      </c>
      <c r="L57" s="8" t="s">
        <v>173</v>
      </c>
      <c r="M57" s="8"/>
      <c r="N57" s="8" t="s">
        <v>145</v>
      </c>
      <c r="AE57" t="s">
        <v>194</v>
      </c>
      <c r="AF57" t="s">
        <v>142</v>
      </c>
      <c r="AH57">
        <v>6</v>
      </c>
      <c r="AI57">
        <v>34</v>
      </c>
    </row>
    <row r="58" spans="1:56" hidden="1" x14ac:dyDescent="0.2">
      <c r="G58" s="5" t="s">
        <v>116</v>
      </c>
      <c r="I58" s="5">
        <v>577</v>
      </c>
      <c r="J58" t="s">
        <v>65</v>
      </c>
      <c r="K58" t="s">
        <v>71</v>
      </c>
      <c r="AD58" t="s">
        <v>143</v>
      </c>
    </row>
    <row r="59" spans="1:56" x14ac:dyDescent="0.2">
      <c r="E59" t="s">
        <v>202</v>
      </c>
      <c r="F59" t="s">
        <v>202</v>
      </c>
      <c r="G59" s="5" t="s">
        <v>100</v>
      </c>
      <c r="I59" s="5">
        <v>563</v>
      </c>
      <c r="J59" t="s">
        <v>62</v>
      </c>
      <c r="K59" t="s">
        <v>71</v>
      </c>
      <c r="L59" s="8" t="s">
        <v>174</v>
      </c>
      <c r="M59" s="8"/>
      <c r="N59" s="8" t="s">
        <v>145</v>
      </c>
      <c r="AE59" t="s">
        <v>191</v>
      </c>
      <c r="AH59">
        <v>12</v>
      </c>
      <c r="AI59">
        <v>291</v>
      </c>
    </row>
    <row r="60" spans="1:56" x14ac:dyDescent="0.2">
      <c r="A60">
        <v>71819</v>
      </c>
      <c r="B60" t="s">
        <v>54</v>
      </c>
      <c r="C60" s="1">
        <v>44734</v>
      </c>
      <c r="E60" t="s">
        <v>202</v>
      </c>
      <c r="F60" t="s">
        <v>202</v>
      </c>
      <c r="G60" s="5" t="s">
        <v>116</v>
      </c>
      <c r="H60" s="5">
        <v>1000421</v>
      </c>
      <c r="I60" s="7">
        <v>585</v>
      </c>
      <c r="J60" t="s">
        <v>65</v>
      </c>
      <c r="K60" t="s">
        <v>71</v>
      </c>
      <c r="L60" s="8" t="s">
        <v>176</v>
      </c>
      <c r="M60" s="8"/>
      <c r="N60" s="8" t="s">
        <v>145</v>
      </c>
      <c r="O60">
        <v>11215</v>
      </c>
      <c r="P60">
        <v>3004330028</v>
      </c>
      <c r="Q60">
        <v>3007198</v>
      </c>
      <c r="R60" t="s">
        <v>72</v>
      </c>
      <c r="S60">
        <v>39</v>
      </c>
      <c r="T60" t="s">
        <v>73</v>
      </c>
      <c r="U60" t="s">
        <v>79</v>
      </c>
      <c r="V60">
        <v>40.678559</v>
      </c>
      <c r="W60">
        <v>-73.985961000000003</v>
      </c>
      <c r="X60">
        <v>40.678789999999999</v>
      </c>
      <c r="Y60">
        <v>-73.985647</v>
      </c>
      <c r="AA60" t="s">
        <v>83</v>
      </c>
      <c r="AB60" t="s">
        <v>84</v>
      </c>
      <c r="AC60" t="s">
        <v>85</v>
      </c>
      <c r="AE60" t="s">
        <v>191</v>
      </c>
      <c r="AF60" t="s">
        <v>138</v>
      </c>
      <c r="AG60">
        <v>1</v>
      </c>
      <c r="AH60">
        <v>9</v>
      </c>
      <c r="AI60">
        <v>224</v>
      </c>
      <c r="AJ60">
        <v>56</v>
      </c>
      <c r="AK60">
        <v>0</v>
      </c>
      <c r="AL60">
        <v>56</v>
      </c>
      <c r="AO60">
        <v>0</v>
      </c>
      <c r="AP60">
        <v>23</v>
      </c>
      <c r="AQ60">
        <v>23</v>
      </c>
      <c r="AR60">
        <v>10</v>
      </c>
      <c r="AS60">
        <v>0</v>
      </c>
      <c r="AV60">
        <v>0</v>
      </c>
      <c r="AW60">
        <v>12</v>
      </c>
      <c r="AX60">
        <v>12</v>
      </c>
      <c r="AY60">
        <v>29</v>
      </c>
      <c r="AZ60">
        <v>3</v>
      </c>
      <c r="BA60">
        <v>0</v>
      </c>
      <c r="BB60">
        <v>0</v>
      </c>
      <c r="BC60">
        <v>0</v>
      </c>
      <c r="BD60">
        <v>0</v>
      </c>
    </row>
    <row r="61" spans="1:56" x14ac:dyDescent="0.2">
      <c r="A61" s="9">
        <v>71917</v>
      </c>
      <c r="B61" s="9" t="s">
        <v>48</v>
      </c>
      <c r="C61" s="10">
        <v>45037</v>
      </c>
      <c r="D61" s="9"/>
      <c r="E61" s="14" t="s">
        <v>202</v>
      </c>
      <c r="F61" s="14" t="s">
        <v>202</v>
      </c>
      <c r="G61" s="15" t="s">
        <v>213</v>
      </c>
      <c r="H61" s="15">
        <v>1000376</v>
      </c>
      <c r="I61" s="17">
        <v>653</v>
      </c>
      <c r="J61" s="14" t="s">
        <v>65</v>
      </c>
      <c r="K61" s="14" t="s">
        <v>71</v>
      </c>
      <c r="L61" s="9"/>
      <c r="M61" s="9"/>
      <c r="N61" s="12" t="s">
        <v>145</v>
      </c>
      <c r="O61" s="9">
        <v>11215</v>
      </c>
      <c r="P61" s="9">
        <v>3004340035</v>
      </c>
      <c r="Q61" s="9">
        <v>3000000</v>
      </c>
      <c r="R61" s="9" t="s">
        <v>72</v>
      </c>
      <c r="S61" s="9">
        <v>39</v>
      </c>
      <c r="T61" s="9" t="s">
        <v>73</v>
      </c>
      <c r="U61" s="9" t="s">
        <v>79</v>
      </c>
      <c r="V61" s="9">
        <v>40.677669999999999</v>
      </c>
      <c r="W61" s="9">
        <v>-73.983686000000006</v>
      </c>
      <c r="X61" s="9">
        <v>40.677869999999999</v>
      </c>
      <c r="Y61" s="9">
        <v>-73.983166999999995</v>
      </c>
      <c r="Z61" s="9"/>
      <c r="AA61" s="9" t="s">
        <v>83</v>
      </c>
      <c r="AB61" s="9" t="s">
        <v>84</v>
      </c>
      <c r="AC61" s="9" t="s">
        <v>85</v>
      </c>
      <c r="AD61" s="14"/>
      <c r="AE61" s="14" t="s">
        <v>183</v>
      </c>
      <c r="AF61" s="14" t="s">
        <v>138</v>
      </c>
      <c r="AG61" s="14"/>
      <c r="AH61" s="14">
        <v>13</v>
      </c>
      <c r="AI61" s="14">
        <v>193</v>
      </c>
      <c r="AJ61" s="14">
        <v>47</v>
      </c>
      <c r="AK61" s="14">
        <v>0</v>
      </c>
      <c r="AL61" s="14">
        <v>47</v>
      </c>
      <c r="AM61" s="14"/>
      <c r="AN61" s="14"/>
      <c r="AO61" s="14">
        <v>0</v>
      </c>
      <c r="AP61" s="14">
        <v>20</v>
      </c>
      <c r="AQ61" s="14">
        <v>20</v>
      </c>
      <c r="AR61" s="14">
        <v>7</v>
      </c>
      <c r="AS61" s="14">
        <v>0</v>
      </c>
      <c r="AT61" s="14"/>
      <c r="AU61" s="14"/>
      <c r="AV61" s="14">
        <v>0</v>
      </c>
      <c r="AW61" s="14">
        <v>0</v>
      </c>
      <c r="AX61" s="14">
        <v>37</v>
      </c>
      <c r="AY61" s="14">
        <v>10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</row>
  </sheetData>
  <autoFilter ref="A1:BD61" xr:uid="{00000000-0001-0000-0000-000000000000}">
    <filterColumn colId="4">
      <filters>
        <filter val="Yes"/>
      </filters>
    </filterColumn>
    <sortState xmlns:xlrd2="http://schemas.microsoft.com/office/spreadsheetml/2017/richdata2" ref="A2:BD61">
      <sortCondition ref="I1:I61"/>
    </sortState>
  </autoFilter>
  <hyperlinks>
    <hyperlink ref="N20" r:id="rId1" xr:uid="{AD34EEDE-F72B-E14E-ADF6-A0CB703AE66B}"/>
    <hyperlink ref="L20" r:id="rId2" xr:uid="{02E1BADC-C570-FB47-B0CE-D6C8100DE481}"/>
    <hyperlink ref="L3" r:id="rId3" xr:uid="{0F0E9B50-709D-454C-AA4D-D9B21C3653BF}"/>
    <hyperlink ref="L16" r:id="rId4" xr:uid="{AFE5FA66-9EBF-4642-B5B4-9DDA4EB386E3}"/>
    <hyperlink ref="L15" r:id="rId5" xr:uid="{0C9FD38A-817F-D64D-A03F-2BF3662A529B}"/>
    <hyperlink ref="N25" r:id="rId6" xr:uid="{463A6CE9-BD75-0D44-A41C-F1E42B9539E7}"/>
    <hyperlink ref="L25" r:id="rId7" xr:uid="{F43C9056-D884-D848-9CF7-3228E3CFA5AE}"/>
    <hyperlink ref="N28" r:id="rId8" xr:uid="{EB9F82F1-AEAF-704C-B8A1-953413D14453}"/>
    <hyperlink ref="L28" r:id="rId9" xr:uid="{225EED50-1BB3-4041-8C36-872DF0BC1018}"/>
    <hyperlink ref="N47" r:id="rId10" xr:uid="{84BCF868-B4AE-B44A-A58E-82D28B8E85BF}"/>
    <hyperlink ref="L47" r:id="rId11" xr:uid="{739F3377-99CF-A64C-9192-3C6034989B89}"/>
    <hyperlink ref="N35" r:id="rId12" xr:uid="{941FE5B4-8C82-294A-8DB4-A2C8E85D6562}"/>
    <hyperlink ref="L35" r:id="rId13" xr:uid="{718872D1-81D0-6D4A-8A06-FACB900723D3}"/>
    <hyperlink ref="N26" r:id="rId14" xr:uid="{D21FBBFE-B76F-A640-A61C-B9922AA21A98}"/>
    <hyperlink ref="L26" r:id="rId15" xr:uid="{EE315F69-6F0D-B641-A7CD-22E5C3005377}"/>
    <hyperlink ref="N18" r:id="rId16" xr:uid="{D65ABB24-A8B6-9542-B883-F1C094B9E680}"/>
    <hyperlink ref="L18" r:id="rId17" xr:uid="{CB4E7320-F8B2-684D-AB78-CE1320798904}"/>
    <hyperlink ref="N14" r:id="rId18" xr:uid="{F53900D9-F887-7A44-A844-D9A2DD289351}"/>
    <hyperlink ref="L14" r:id="rId19" xr:uid="{103AE1EA-BE7C-4B41-AACA-86233795046F}"/>
    <hyperlink ref="N61" r:id="rId20" xr:uid="{449C77A4-4459-F445-954C-55ADE620762A}"/>
    <hyperlink ref="N13" r:id="rId21" xr:uid="{238F53BC-EB1E-3444-9E7C-0D50733F3901}"/>
    <hyperlink ref="L13" r:id="rId22" xr:uid="{AC037F2F-78B2-8742-80D3-A605D69F95A3}"/>
    <hyperlink ref="N23" r:id="rId23" xr:uid="{79212C0F-B843-334A-A982-1D59CD6B274E}"/>
    <hyperlink ref="L23" r:id="rId24" xr:uid="{EEB86710-15BD-7D4F-8386-C622D9560250}"/>
    <hyperlink ref="AF56" r:id="rId25" xr:uid="{99C9202B-D14F-0746-BB72-3916264CB6C7}"/>
    <hyperlink ref="L56" r:id="rId26" xr:uid="{2B739209-BCAA-D540-BBDC-7318410B3642}"/>
    <hyperlink ref="N54" r:id="rId27" xr:uid="{49DFDEBB-59DE-6149-9C38-31F571EE142E}"/>
    <hyperlink ref="L54" r:id="rId28" xr:uid="{35B47738-A916-5744-BAAD-C547A3FCE0DC}"/>
    <hyperlink ref="N24" r:id="rId29" xr:uid="{81A9ABF2-BE37-4944-B9F7-410E3888E2D8}"/>
    <hyperlink ref="N48" r:id="rId30" xr:uid="{AD4008A4-724E-A740-8BAC-2B33499BCCFF}"/>
    <hyperlink ref="L24" r:id="rId31" xr:uid="{44B87E35-793C-F143-A43E-F73A15501F81}"/>
    <hyperlink ref="L48" r:id="rId32" xr:uid="{8F1B5119-7275-344B-80F6-58833A11EA48}"/>
    <hyperlink ref="N31" r:id="rId33" xr:uid="{ADB90EE7-4152-C64D-9043-3F8B13A8A9C9}"/>
    <hyperlink ref="L31" r:id="rId34" xr:uid="{2088C5D4-1B01-B64E-B4BC-319686AE69F1}"/>
    <hyperlink ref="N32" r:id="rId35" xr:uid="{8C60D726-02BA-574D-9437-D5A197E1A23C}"/>
    <hyperlink ref="L32" r:id="rId36" xr:uid="{CB77B732-E54E-404D-B6D7-A35D0CE9A801}"/>
    <hyperlink ref="N39" r:id="rId37" xr:uid="{C0B9E72D-6B8F-7642-968C-958C020BE28C}"/>
    <hyperlink ref="L39" r:id="rId38" xr:uid="{AFFDC05F-D59D-1944-BF97-2B4DC2D9B760}"/>
    <hyperlink ref="N33" r:id="rId39" xr:uid="{B8DF89BA-5848-8342-93CE-762E5FCD3CEB}"/>
    <hyperlink ref="L33" r:id="rId40" xr:uid="{D64A2487-D9CA-C441-AE8F-60EE9613E5CB}"/>
    <hyperlink ref="N55" r:id="rId41" xr:uid="{F421C57A-9E0A-A048-BC9C-71A3BFC07484}"/>
    <hyperlink ref="L55" r:id="rId42" xr:uid="{0B0C53E1-031C-3E4F-91B7-DABE07DF2C32}"/>
    <hyperlink ref="N22" r:id="rId43" xr:uid="{57A15D1D-28AA-6849-9926-458E010D6DE4}"/>
    <hyperlink ref="L22" r:id="rId44" xr:uid="{0D718E0E-CC2B-874A-9692-8C11D1AF9119}"/>
    <hyperlink ref="N19" r:id="rId45" xr:uid="{99785B2B-8182-5D47-B894-6C38B0248059}"/>
    <hyperlink ref="L19" r:id="rId46" xr:uid="{BCE8BA92-511F-FF4B-81C1-6FF665595768}"/>
    <hyperlink ref="N51" r:id="rId47" xr:uid="{8BA7DC90-0E75-CD4F-AB93-7FC9EA3795E5}"/>
    <hyperlink ref="L51" r:id="rId48" xr:uid="{FB567EF4-787A-DB4A-94D8-7AD6B8DE4792}"/>
    <hyperlink ref="AF51" r:id="rId49" xr:uid="{A52ACC26-840A-5540-8A8C-442B823E3FB4}"/>
    <hyperlink ref="L45" r:id="rId50" xr:uid="{EC85DE32-0B0A-2444-830E-9DAE6BA07429}"/>
    <hyperlink ref="N57" r:id="rId51" xr:uid="{4F5B7F84-96F7-AF41-99B3-9EDD7455934F}"/>
    <hyperlink ref="L57" r:id="rId52" xr:uid="{D05CD60F-8F92-9340-8D23-E50BEFAE3B2C}"/>
    <hyperlink ref="N59" r:id="rId53" xr:uid="{D54CA0A6-8226-9F4E-AC83-54A4B6105EA9}"/>
    <hyperlink ref="L59" r:id="rId54" xr:uid="{A9734131-871A-4747-BB0D-FD878F6FE041}"/>
    <hyperlink ref="N21" r:id="rId55" xr:uid="{12EAE836-EC6D-CA44-8745-00BCEC9764FA}"/>
    <hyperlink ref="L21" r:id="rId56" xr:uid="{63F6E161-0F77-1343-8CA3-CB17879B6226}"/>
    <hyperlink ref="N60" r:id="rId57" xr:uid="{07510644-2479-E549-B753-B7FAE5FDAEFF}"/>
    <hyperlink ref="L60" r:id="rId58" xr:uid="{3D63E98B-F046-B644-B044-792C745AFE2E}"/>
    <hyperlink ref="AF52" r:id="rId59" xr:uid="{7E475E74-EF7D-1848-A524-F07EC12ABEF2}"/>
    <hyperlink ref="L52" r:id="rId60" xr:uid="{E341CC85-AEFA-5347-977B-470304BE7153}"/>
    <hyperlink ref="AF40" r:id="rId61" xr:uid="{AE100E3A-6EA0-7348-B53D-834AAF371853}"/>
    <hyperlink ref="N40" r:id="rId62" xr:uid="{A49BF5E8-C7D8-C240-B97A-02BCFF26C0E5}"/>
    <hyperlink ref="L40" r:id="rId63" display="450 Union St" xr:uid="{0327DF5F-CD9A-3946-994D-73B30367B305}"/>
    <hyperlink ref="AF50" r:id="rId64" xr:uid="{B259A68B-7B13-3A4F-8846-90E56E03706D}"/>
    <hyperlink ref="L50" r:id="rId65" xr:uid="{DB237E02-6F4C-B140-8964-520F749CBE54}"/>
    <hyperlink ref="N50" r:id="rId66" xr:uid="{078427EC-172C-064D-A759-9805C6B2CEAB}"/>
    <hyperlink ref="N52" r:id="rId67" xr:uid="{01324CA2-9A3F-4042-A346-8360AF653B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5F62-A661-4A49-BA97-0865D0BE30CF}">
  <dimension ref="A1:J23"/>
  <sheetViews>
    <sheetView zoomScale="60" zoomScaleNormal="71" workbookViewId="0">
      <selection activeCell="E48" sqref="E48"/>
    </sheetView>
  </sheetViews>
  <sheetFormatPr baseColWidth="10" defaultColWidth="8.83203125" defaultRowHeight="15" x14ac:dyDescent="0.2"/>
  <cols>
    <col min="1" max="1" width="47.1640625" customWidth="1"/>
  </cols>
  <sheetData>
    <row r="1" spans="1:10" s="2" customFormat="1" ht="64" x14ac:dyDescent="0.2">
      <c r="A1" s="3" t="s">
        <v>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86</v>
      </c>
      <c r="I1" s="3" t="s">
        <v>38</v>
      </c>
      <c r="J1" s="3" t="s">
        <v>39</v>
      </c>
    </row>
    <row r="2" spans="1:10" x14ac:dyDescent="0.2">
      <c r="A2" t="s">
        <v>40</v>
      </c>
      <c r="B2">
        <v>0</v>
      </c>
      <c r="C2">
        <v>13</v>
      </c>
      <c r="D2">
        <v>15</v>
      </c>
      <c r="E2">
        <v>7</v>
      </c>
      <c r="F2">
        <v>0</v>
      </c>
      <c r="G2">
        <v>0</v>
      </c>
      <c r="H2">
        <f>SUM(J2-I2)</f>
        <v>98</v>
      </c>
      <c r="I2">
        <v>35</v>
      </c>
      <c r="J2">
        <v>133</v>
      </c>
    </row>
    <row r="3" spans="1:10" x14ac:dyDescent="0.2">
      <c r="A3" t="s">
        <v>41</v>
      </c>
      <c r="B3">
        <v>0</v>
      </c>
      <c r="C3">
        <v>32</v>
      </c>
      <c r="D3">
        <v>30</v>
      </c>
      <c r="E3">
        <v>0</v>
      </c>
      <c r="F3">
        <v>13</v>
      </c>
      <c r="G3">
        <v>0</v>
      </c>
      <c r="H3">
        <f t="shared" ref="H3:H19" si="0">SUM(J3-I3)</f>
        <v>225</v>
      </c>
      <c r="I3">
        <v>75</v>
      </c>
      <c r="J3">
        <v>300</v>
      </c>
    </row>
    <row r="4" spans="1:10" x14ac:dyDescent="0.2">
      <c r="A4" t="s">
        <v>42</v>
      </c>
      <c r="B4">
        <v>0</v>
      </c>
      <c r="C4">
        <v>7</v>
      </c>
      <c r="D4">
        <v>7</v>
      </c>
      <c r="E4">
        <v>2</v>
      </c>
      <c r="F4">
        <v>0</v>
      </c>
      <c r="G4">
        <v>0</v>
      </c>
      <c r="H4">
        <f t="shared" si="0"/>
        <v>50</v>
      </c>
      <c r="I4">
        <v>16</v>
      </c>
      <c r="J4">
        <v>66</v>
      </c>
    </row>
    <row r="5" spans="1:10" x14ac:dyDescent="0.2">
      <c r="A5" t="s">
        <v>43</v>
      </c>
      <c r="B5">
        <v>0</v>
      </c>
      <c r="C5">
        <v>27</v>
      </c>
      <c r="D5">
        <v>26</v>
      </c>
      <c r="E5">
        <v>12</v>
      </c>
      <c r="F5">
        <v>0</v>
      </c>
      <c r="G5">
        <v>0</v>
      </c>
      <c r="H5">
        <f t="shared" si="0"/>
        <v>195</v>
      </c>
      <c r="I5">
        <v>65</v>
      </c>
      <c r="J5">
        <v>260</v>
      </c>
    </row>
    <row r="6" spans="1:10" x14ac:dyDescent="0.2">
      <c r="A6" t="s">
        <v>44</v>
      </c>
      <c r="B6">
        <v>0</v>
      </c>
      <c r="C6">
        <v>18</v>
      </c>
      <c r="D6">
        <v>25</v>
      </c>
      <c r="E6">
        <v>0</v>
      </c>
      <c r="F6">
        <v>0</v>
      </c>
      <c r="G6">
        <v>1</v>
      </c>
      <c r="H6">
        <f t="shared" si="0"/>
        <v>0</v>
      </c>
      <c r="I6">
        <v>44</v>
      </c>
      <c r="J6">
        <v>44</v>
      </c>
    </row>
    <row r="7" spans="1:10" x14ac:dyDescent="0.2">
      <c r="A7" t="s">
        <v>45</v>
      </c>
      <c r="B7">
        <v>0</v>
      </c>
      <c r="C7">
        <v>18</v>
      </c>
      <c r="D7">
        <v>18</v>
      </c>
      <c r="E7">
        <v>8</v>
      </c>
      <c r="F7">
        <v>0</v>
      </c>
      <c r="G7">
        <v>0</v>
      </c>
      <c r="H7">
        <f t="shared" si="0"/>
        <v>129</v>
      </c>
      <c r="I7">
        <v>44</v>
      </c>
      <c r="J7">
        <v>173</v>
      </c>
    </row>
    <row r="8" spans="1:10" x14ac:dyDescent="0.2">
      <c r="A8" t="s">
        <v>46</v>
      </c>
      <c r="B8">
        <v>0</v>
      </c>
      <c r="C8">
        <v>35</v>
      </c>
      <c r="D8">
        <v>35</v>
      </c>
      <c r="E8">
        <v>18</v>
      </c>
      <c r="F8">
        <v>0</v>
      </c>
      <c r="G8">
        <v>0</v>
      </c>
      <c r="H8">
        <f t="shared" si="0"/>
        <v>256</v>
      </c>
      <c r="I8">
        <v>88</v>
      </c>
      <c r="J8">
        <v>344</v>
      </c>
    </row>
    <row r="9" spans="1:10" x14ac:dyDescent="0.2">
      <c r="A9" t="s">
        <v>47</v>
      </c>
      <c r="B9">
        <v>0</v>
      </c>
      <c r="C9">
        <v>35</v>
      </c>
      <c r="D9">
        <v>35</v>
      </c>
      <c r="E9">
        <v>18</v>
      </c>
      <c r="F9">
        <v>0</v>
      </c>
      <c r="G9">
        <v>0</v>
      </c>
      <c r="H9">
        <f t="shared" si="0"/>
        <v>262</v>
      </c>
      <c r="I9">
        <v>88</v>
      </c>
      <c r="J9">
        <v>350</v>
      </c>
    </row>
    <row r="10" spans="1:10" x14ac:dyDescent="0.2">
      <c r="A10" t="s">
        <v>48</v>
      </c>
      <c r="B10">
        <v>0</v>
      </c>
      <c r="C10">
        <v>20</v>
      </c>
      <c r="D10">
        <v>20</v>
      </c>
      <c r="E10">
        <v>7</v>
      </c>
      <c r="F10">
        <v>0</v>
      </c>
      <c r="G10">
        <v>0</v>
      </c>
      <c r="H10">
        <f t="shared" si="0"/>
        <v>146</v>
      </c>
      <c r="I10">
        <v>47</v>
      </c>
      <c r="J10">
        <v>193</v>
      </c>
    </row>
    <row r="11" spans="1:10" x14ac:dyDescent="0.2">
      <c r="A11" t="s">
        <v>49</v>
      </c>
      <c r="B11">
        <v>0</v>
      </c>
      <c r="C11">
        <v>0</v>
      </c>
      <c r="D11">
        <v>0</v>
      </c>
      <c r="E11">
        <v>0</v>
      </c>
      <c r="F11">
        <v>3</v>
      </c>
      <c r="G11">
        <v>0</v>
      </c>
      <c r="H11">
        <f t="shared" si="0"/>
        <v>5</v>
      </c>
      <c r="I11">
        <v>3</v>
      </c>
      <c r="J11">
        <v>8</v>
      </c>
    </row>
    <row r="12" spans="1:10" x14ac:dyDescent="0.2">
      <c r="A12" t="s">
        <v>50</v>
      </c>
      <c r="B12">
        <v>0</v>
      </c>
      <c r="C12">
        <v>28</v>
      </c>
      <c r="D12">
        <v>0</v>
      </c>
      <c r="E12">
        <v>5</v>
      </c>
      <c r="F12">
        <v>0</v>
      </c>
      <c r="G12">
        <v>0</v>
      </c>
      <c r="H12">
        <f t="shared" si="0"/>
        <v>110</v>
      </c>
      <c r="I12">
        <v>33</v>
      </c>
      <c r="J12">
        <v>143</v>
      </c>
    </row>
    <row r="13" spans="1:10" x14ac:dyDescent="0.2">
      <c r="A13" t="s">
        <v>51</v>
      </c>
      <c r="B13">
        <v>0</v>
      </c>
      <c r="C13">
        <v>19</v>
      </c>
      <c r="D13">
        <v>21</v>
      </c>
      <c r="E13">
        <v>10</v>
      </c>
      <c r="F13">
        <v>0</v>
      </c>
      <c r="G13">
        <v>0</v>
      </c>
      <c r="H13">
        <f t="shared" si="0"/>
        <v>147</v>
      </c>
      <c r="I13">
        <v>50</v>
      </c>
      <c r="J13">
        <v>197</v>
      </c>
    </row>
    <row r="14" spans="1:10" x14ac:dyDescent="0.2">
      <c r="A14" t="s">
        <v>52</v>
      </c>
      <c r="B14">
        <v>0</v>
      </c>
      <c r="C14">
        <v>27</v>
      </c>
      <c r="D14">
        <v>26</v>
      </c>
      <c r="E14">
        <v>14</v>
      </c>
      <c r="F14">
        <v>0</v>
      </c>
      <c r="G14">
        <v>0</v>
      </c>
      <c r="H14">
        <f t="shared" si="0"/>
        <v>188</v>
      </c>
      <c r="I14">
        <v>67</v>
      </c>
      <c r="J14">
        <v>255</v>
      </c>
    </row>
    <row r="15" spans="1:10" x14ac:dyDescent="0.2">
      <c r="A15" t="s">
        <v>53</v>
      </c>
      <c r="B15">
        <v>0</v>
      </c>
      <c r="C15">
        <v>36</v>
      </c>
      <c r="D15">
        <v>36</v>
      </c>
      <c r="E15">
        <v>17</v>
      </c>
      <c r="F15">
        <v>0</v>
      </c>
      <c r="G15">
        <v>0</v>
      </c>
      <c r="H15">
        <f t="shared" si="0"/>
        <v>271</v>
      </c>
      <c r="I15">
        <v>89</v>
      </c>
      <c r="J15">
        <v>360</v>
      </c>
    </row>
    <row r="16" spans="1:10" x14ac:dyDescent="0.2">
      <c r="A16" t="s">
        <v>54</v>
      </c>
      <c r="B16">
        <v>0</v>
      </c>
      <c r="C16">
        <v>23</v>
      </c>
      <c r="D16">
        <v>23</v>
      </c>
      <c r="E16">
        <v>10</v>
      </c>
      <c r="F16">
        <v>0</v>
      </c>
      <c r="G16">
        <v>0</v>
      </c>
      <c r="H16">
        <f t="shared" si="0"/>
        <v>168</v>
      </c>
      <c r="I16">
        <v>56</v>
      </c>
      <c r="J16">
        <v>224</v>
      </c>
    </row>
    <row r="17" spans="1:10" x14ac:dyDescent="0.2">
      <c r="A17" t="s">
        <v>55</v>
      </c>
      <c r="B17">
        <v>0</v>
      </c>
      <c r="C17">
        <v>18</v>
      </c>
      <c r="D17">
        <v>23</v>
      </c>
      <c r="E17">
        <v>4</v>
      </c>
      <c r="F17">
        <v>0</v>
      </c>
      <c r="G17">
        <v>0</v>
      </c>
      <c r="H17">
        <f t="shared" si="0"/>
        <v>135</v>
      </c>
      <c r="I17">
        <v>45</v>
      </c>
      <c r="J17">
        <v>180</v>
      </c>
    </row>
    <row r="18" spans="1:10" x14ac:dyDescent="0.2">
      <c r="A18" t="s">
        <v>56</v>
      </c>
      <c r="B18">
        <v>0</v>
      </c>
      <c r="C18">
        <v>0</v>
      </c>
      <c r="D18">
        <v>0</v>
      </c>
      <c r="E18">
        <v>0</v>
      </c>
      <c r="F18">
        <v>22</v>
      </c>
      <c r="G18">
        <v>0</v>
      </c>
      <c r="H18">
        <f t="shared" si="0"/>
        <v>50</v>
      </c>
      <c r="I18">
        <v>22</v>
      </c>
      <c r="J18">
        <v>72</v>
      </c>
    </row>
    <row r="19" spans="1:10" x14ac:dyDescent="0.2">
      <c r="A19" t="s">
        <v>57</v>
      </c>
      <c r="B19">
        <v>0</v>
      </c>
      <c r="C19">
        <v>0</v>
      </c>
      <c r="D19">
        <v>0</v>
      </c>
      <c r="E19">
        <v>0</v>
      </c>
      <c r="F19">
        <v>6</v>
      </c>
      <c r="G19">
        <v>0</v>
      </c>
      <c r="H19">
        <f t="shared" si="0"/>
        <v>11</v>
      </c>
      <c r="I19">
        <v>6</v>
      </c>
      <c r="J19">
        <v>17</v>
      </c>
    </row>
    <row r="20" spans="1:10" x14ac:dyDescent="0.2">
      <c r="I20">
        <f t="shared" ref="I20" si="1">SUM(I2:I19)</f>
        <v>873</v>
      </c>
      <c r="J20">
        <f>SUM(J2:J19)</f>
        <v>3319</v>
      </c>
    </row>
    <row r="23" spans="1:10" x14ac:dyDescent="0.2">
      <c r="I2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ABA7-5F87-9249-B681-23F4DA3AA6B9}">
  <dimension ref="A1:M23"/>
  <sheetViews>
    <sheetView zoomScale="50" zoomScaleNormal="100" workbookViewId="0">
      <selection activeCell="AD56" sqref="AD56"/>
    </sheetView>
  </sheetViews>
  <sheetFormatPr baseColWidth="10" defaultColWidth="8.83203125" defaultRowHeight="15" x14ac:dyDescent="0.2"/>
  <sheetData>
    <row r="1" spans="1:13" s="2" customFormat="1" ht="64" x14ac:dyDescent="0.2">
      <c r="A1" s="3" t="s">
        <v>1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</row>
    <row r="2" spans="1:13" x14ac:dyDescent="0.2">
      <c r="A2" t="s">
        <v>40</v>
      </c>
      <c r="B2">
        <v>1</v>
      </c>
      <c r="C2">
        <v>12</v>
      </c>
      <c r="D2">
        <v>22</v>
      </c>
      <c r="E2">
        <v>0</v>
      </c>
      <c r="F2">
        <v>0</v>
      </c>
      <c r="G2">
        <v>0</v>
      </c>
      <c r="H2">
        <v>0</v>
      </c>
      <c r="I2">
        <v>0</v>
      </c>
      <c r="J2">
        <v>35</v>
      </c>
      <c r="K2">
        <v>0</v>
      </c>
      <c r="L2">
        <v>35</v>
      </c>
      <c r="M2">
        <v>133</v>
      </c>
    </row>
    <row r="3" spans="1:13" x14ac:dyDescent="0.2">
      <c r="A3" t="s">
        <v>41</v>
      </c>
      <c r="B3">
        <v>0</v>
      </c>
      <c r="C3">
        <v>60</v>
      </c>
      <c r="D3">
        <v>15</v>
      </c>
      <c r="E3">
        <v>0</v>
      </c>
      <c r="F3">
        <v>0</v>
      </c>
      <c r="G3">
        <v>0</v>
      </c>
      <c r="H3">
        <v>0</v>
      </c>
      <c r="I3">
        <v>0</v>
      </c>
      <c r="J3">
        <v>75</v>
      </c>
      <c r="K3">
        <v>0</v>
      </c>
      <c r="L3">
        <v>75</v>
      </c>
      <c r="M3">
        <v>300</v>
      </c>
    </row>
    <row r="4" spans="1:13" x14ac:dyDescent="0.2">
      <c r="A4" t="s">
        <v>42</v>
      </c>
      <c r="B4">
        <v>2</v>
      </c>
      <c r="C4">
        <v>12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16</v>
      </c>
      <c r="K4">
        <v>0</v>
      </c>
      <c r="L4">
        <v>16</v>
      </c>
      <c r="M4">
        <v>66</v>
      </c>
    </row>
    <row r="5" spans="1:13" x14ac:dyDescent="0.2">
      <c r="A5" t="s">
        <v>43</v>
      </c>
      <c r="B5">
        <v>16</v>
      </c>
      <c r="C5">
        <v>16</v>
      </c>
      <c r="D5">
        <v>33</v>
      </c>
      <c r="E5">
        <v>0</v>
      </c>
      <c r="F5">
        <v>0</v>
      </c>
      <c r="G5">
        <v>0</v>
      </c>
      <c r="H5">
        <v>0</v>
      </c>
      <c r="I5">
        <v>0</v>
      </c>
      <c r="J5">
        <v>65</v>
      </c>
      <c r="K5">
        <v>0</v>
      </c>
      <c r="L5">
        <v>65</v>
      </c>
      <c r="M5">
        <v>260</v>
      </c>
    </row>
    <row r="6" spans="1:13" x14ac:dyDescent="0.2">
      <c r="A6" t="s">
        <v>44</v>
      </c>
      <c r="B6">
        <v>16</v>
      </c>
      <c r="C6">
        <v>18</v>
      </c>
      <c r="D6">
        <v>5</v>
      </c>
      <c r="E6">
        <v>5</v>
      </c>
      <c r="F6">
        <v>0</v>
      </c>
      <c r="G6">
        <v>0</v>
      </c>
      <c r="H6">
        <v>0</v>
      </c>
      <c r="I6">
        <v>0</v>
      </c>
      <c r="J6">
        <v>44</v>
      </c>
      <c r="K6">
        <v>0</v>
      </c>
      <c r="L6">
        <v>44</v>
      </c>
      <c r="M6">
        <v>44</v>
      </c>
    </row>
    <row r="7" spans="1:13" x14ac:dyDescent="0.2">
      <c r="A7" t="s">
        <v>45</v>
      </c>
      <c r="B7">
        <v>0</v>
      </c>
      <c r="C7">
        <v>16</v>
      </c>
      <c r="D7">
        <v>16</v>
      </c>
      <c r="E7">
        <v>12</v>
      </c>
      <c r="F7">
        <v>0</v>
      </c>
      <c r="G7">
        <v>0</v>
      </c>
      <c r="H7">
        <v>0</v>
      </c>
      <c r="I7">
        <v>0</v>
      </c>
      <c r="J7">
        <v>44</v>
      </c>
      <c r="K7">
        <v>0</v>
      </c>
      <c r="L7">
        <v>44</v>
      </c>
      <c r="M7">
        <v>173</v>
      </c>
    </row>
    <row r="8" spans="1:13" x14ac:dyDescent="0.2">
      <c r="A8" t="s">
        <v>46</v>
      </c>
      <c r="B8">
        <v>10</v>
      </c>
      <c r="C8">
        <v>54</v>
      </c>
      <c r="D8">
        <v>24</v>
      </c>
      <c r="E8">
        <v>0</v>
      </c>
      <c r="F8">
        <v>0</v>
      </c>
      <c r="G8">
        <v>0</v>
      </c>
      <c r="H8">
        <v>0</v>
      </c>
      <c r="I8">
        <v>0</v>
      </c>
      <c r="J8">
        <v>88</v>
      </c>
      <c r="K8">
        <v>0</v>
      </c>
      <c r="L8">
        <v>88</v>
      </c>
      <c r="M8">
        <v>344</v>
      </c>
    </row>
    <row r="9" spans="1:13" x14ac:dyDescent="0.2">
      <c r="A9" t="s">
        <v>47</v>
      </c>
      <c r="B9">
        <v>23</v>
      </c>
      <c r="C9">
        <v>50</v>
      </c>
      <c r="D9">
        <v>11</v>
      </c>
      <c r="E9">
        <v>4</v>
      </c>
      <c r="F9">
        <v>0</v>
      </c>
      <c r="G9">
        <v>0</v>
      </c>
      <c r="H9">
        <v>0</v>
      </c>
      <c r="I9">
        <v>0</v>
      </c>
      <c r="J9">
        <v>88</v>
      </c>
      <c r="K9">
        <v>0</v>
      </c>
      <c r="L9">
        <v>88</v>
      </c>
      <c r="M9">
        <v>350</v>
      </c>
    </row>
    <row r="10" spans="1:13" x14ac:dyDescent="0.2">
      <c r="A10" t="s">
        <v>48</v>
      </c>
      <c r="B10">
        <v>0</v>
      </c>
      <c r="C10">
        <v>37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47</v>
      </c>
      <c r="K10">
        <v>0</v>
      </c>
      <c r="L10">
        <v>47</v>
      </c>
      <c r="M10">
        <v>193</v>
      </c>
    </row>
    <row r="11" spans="1:13" x14ac:dyDescent="0.2">
      <c r="A11" t="s">
        <v>49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3</v>
      </c>
      <c r="M11">
        <v>8</v>
      </c>
    </row>
    <row r="12" spans="1:13" x14ac:dyDescent="0.2">
      <c r="A12" t="s">
        <v>50</v>
      </c>
      <c r="B12">
        <v>6</v>
      </c>
      <c r="C12">
        <v>22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33</v>
      </c>
      <c r="K12">
        <v>0</v>
      </c>
      <c r="L12">
        <v>33</v>
      </c>
      <c r="M12">
        <v>143</v>
      </c>
    </row>
    <row r="13" spans="1:13" x14ac:dyDescent="0.2">
      <c r="A13" t="s">
        <v>51</v>
      </c>
      <c r="B13">
        <v>0</v>
      </c>
      <c r="C13">
        <v>35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50</v>
      </c>
      <c r="K13">
        <v>0</v>
      </c>
      <c r="L13">
        <v>50</v>
      </c>
      <c r="M13">
        <v>197</v>
      </c>
    </row>
    <row r="14" spans="1:13" x14ac:dyDescent="0.2">
      <c r="A14" t="s">
        <v>52</v>
      </c>
      <c r="B14">
        <v>8</v>
      </c>
      <c r="C14">
        <v>25</v>
      </c>
      <c r="D14">
        <v>34</v>
      </c>
      <c r="E14">
        <v>0</v>
      </c>
      <c r="F14">
        <v>0</v>
      </c>
      <c r="G14">
        <v>0</v>
      </c>
      <c r="H14">
        <v>0</v>
      </c>
      <c r="I14">
        <v>0</v>
      </c>
      <c r="J14">
        <v>67</v>
      </c>
      <c r="K14">
        <v>0</v>
      </c>
      <c r="L14">
        <v>67</v>
      </c>
      <c r="M14">
        <v>255</v>
      </c>
    </row>
    <row r="15" spans="1:13" x14ac:dyDescent="0.2">
      <c r="A15" t="s">
        <v>53</v>
      </c>
      <c r="B15">
        <v>12</v>
      </c>
      <c r="C15">
        <v>49</v>
      </c>
      <c r="D15">
        <v>21</v>
      </c>
      <c r="E15">
        <v>7</v>
      </c>
      <c r="F15">
        <v>0</v>
      </c>
      <c r="G15">
        <v>0</v>
      </c>
      <c r="H15">
        <v>0</v>
      </c>
      <c r="I15">
        <v>0</v>
      </c>
      <c r="J15">
        <v>89</v>
      </c>
      <c r="K15">
        <v>0</v>
      </c>
      <c r="L15">
        <v>89</v>
      </c>
      <c r="M15">
        <v>360</v>
      </c>
    </row>
    <row r="16" spans="1:13" x14ac:dyDescent="0.2">
      <c r="A16" t="s">
        <v>54</v>
      </c>
      <c r="B16">
        <v>12</v>
      </c>
      <c r="C16">
        <v>12</v>
      </c>
      <c r="D16">
        <v>29</v>
      </c>
      <c r="E16">
        <v>3</v>
      </c>
      <c r="F16">
        <v>0</v>
      </c>
      <c r="G16">
        <v>0</v>
      </c>
      <c r="H16">
        <v>0</v>
      </c>
      <c r="I16">
        <v>0</v>
      </c>
      <c r="J16">
        <v>56</v>
      </c>
      <c r="K16">
        <v>0</v>
      </c>
      <c r="L16">
        <v>56</v>
      </c>
      <c r="M16">
        <v>224</v>
      </c>
    </row>
    <row r="17" spans="1:13" x14ac:dyDescent="0.2">
      <c r="A17" t="s">
        <v>55</v>
      </c>
      <c r="B17">
        <v>13</v>
      </c>
      <c r="C17">
        <v>20</v>
      </c>
      <c r="D17">
        <v>12</v>
      </c>
      <c r="E17">
        <v>0</v>
      </c>
      <c r="F17">
        <v>0</v>
      </c>
      <c r="G17">
        <v>0</v>
      </c>
      <c r="H17">
        <v>0</v>
      </c>
      <c r="I17">
        <v>0</v>
      </c>
      <c r="J17">
        <v>45</v>
      </c>
      <c r="K17">
        <v>0</v>
      </c>
      <c r="L17">
        <v>45</v>
      </c>
      <c r="M17">
        <v>180</v>
      </c>
    </row>
    <row r="18" spans="1:13" x14ac:dyDescent="0.2">
      <c r="A18" t="s">
        <v>56</v>
      </c>
      <c r="B18">
        <v>5</v>
      </c>
      <c r="C18">
        <v>10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22</v>
      </c>
      <c r="K18">
        <v>0</v>
      </c>
      <c r="L18">
        <v>22</v>
      </c>
      <c r="M18">
        <v>72</v>
      </c>
    </row>
    <row r="19" spans="1:13" x14ac:dyDescent="0.2">
      <c r="A19" t="s">
        <v>57</v>
      </c>
      <c r="B19">
        <v>0</v>
      </c>
      <c r="C19">
        <v>3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0</v>
      </c>
      <c r="L19">
        <v>6</v>
      </c>
      <c r="M19">
        <v>17</v>
      </c>
    </row>
    <row r="20" spans="1:13" x14ac:dyDescent="0.2">
      <c r="J20">
        <f t="shared" ref="J20:L20" si="0">SUM(J2:J19)</f>
        <v>873</v>
      </c>
      <c r="K20">
        <f t="shared" si="0"/>
        <v>0</v>
      </c>
      <c r="L20">
        <f t="shared" si="0"/>
        <v>873</v>
      </c>
      <c r="M20">
        <f>SUM(M2:M19)</f>
        <v>3319</v>
      </c>
    </row>
    <row r="23" spans="1:13" x14ac:dyDescent="0.2">
      <c r="L23" s="4">
        <f>SUM(J20/M20)</f>
        <v>0.26303103344380835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Affordability Bands</vt:lpstr>
      <vt:lpstr>Unit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Tatiana Kalainoff</cp:lastModifiedBy>
  <dcterms:created xsi:type="dcterms:W3CDTF">2024-02-21T21:25:07Z</dcterms:created>
  <dcterms:modified xsi:type="dcterms:W3CDTF">2024-02-28T22:02:41Z</dcterms:modified>
</cp:coreProperties>
</file>