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925" windowHeight="9795"/>
  </bookViews>
  <sheets>
    <sheet name="Linear Regression Example" sheetId="4" r:id="rId1"/>
    <sheet name="Multi-Variant LR" sheetId="5" r:id="rId2"/>
    <sheet name="Logistic Regression" sheetId="1" r:id="rId3"/>
    <sheet name="Nueral Networks" sheetId="2" r:id="rId4"/>
  </sheets>
  <calcPr calcId="144525"/>
</workbook>
</file>

<file path=xl/sharedStrings.xml><?xml version="1.0" encoding="utf-8"?>
<sst xmlns="http://schemas.openxmlformats.org/spreadsheetml/2006/main" count="59" uniqueCount="49">
  <si>
    <t>X</t>
  </si>
  <si>
    <t>Y</t>
  </si>
  <si>
    <t>y_hat</t>
  </si>
  <si>
    <t>error</t>
  </si>
  <si>
    <t>WF</t>
  </si>
  <si>
    <t>bias</t>
  </si>
  <si>
    <t>weight</t>
  </si>
  <si>
    <t>Lr</t>
  </si>
  <si>
    <t>examples</t>
  </si>
  <si>
    <t>new b</t>
  </si>
  <si>
    <t>new w</t>
  </si>
  <si>
    <t>Sum Errors</t>
  </si>
  <si>
    <t>Z</t>
  </si>
  <si>
    <t>zHat</t>
  </si>
  <si>
    <t>WF1</t>
  </si>
  <si>
    <t>WF2</t>
  </si>
  <si>
    <t>bais</t>
  </si>
  <si>
    <t>w1</t>
  </si>
  <si>
    <t>w2</t>
  </si>
  <si>
    <t>LR</t>
  </si>
  <si>
    <t>new Bais</t>
  </si>
  <si>
    <t>nw1</t>
  </si>
  <si>
    <t>nw2</t>
  </si>
  <si>
    <t>Sum Error</t>
  </si>
  <si>
    <t>Height (cm)</t>
  </si>
  <si>
    <t>Label</t>
  </si>
  <si>
    <t>sig</t>
  </si>
  <si>
    <t>f(X)</t>
  </si>
  <si>
    <t>y_pred</t>
  </si>
  <si>
    <t>b</t>
  </si>
  <si>
    <t>w</t>
  </si>
  <si>
    <t>lr</t>
  </si>
  <si>
    <t>nb</t>
  </si>
  <si>
    <t>nw</t>
  </si>
  <si>
    <t>Neural Network Example (Toy Example)</t>
  </si>
  <si>
    <t>X1</t>
  </si>
  <si>
    <t>X2</t>
  </si>
  <si>
    <t>A1</t>
  </si>
  <si>
    <t>SIG(A1)</t>
  </si>
  <si>
    <t>H1</t>
  </si>
  <si>
    <t>A2</t>
  </si>
  <si>
    <t>SIG(A2)</t>
  </si>
  <si>
    <t>H2</t>
  </si>
  <si>
    <t>A3</t>
  </si>
  <si>
    <t>H(X)</t>
  </si>
  <si>
    <t>Prediction</t>
  </si>
  <si>
    <t>AND</t>
  </si>
  <si>
    <t>NOT</t>
  </si>
  <si>
    <t>OR</t>
  </si>
</sst>
</file>

<file path=xl/styles.xml><?xml version="1.0" encoding="utf-8"?>
<styleSheet xmlns="http://schemas.openxmlformats.org/spreadsheetml/2006/main">
  <numFmts count="4"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</numFmts>
  <fonts count="2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7" tint="0.8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4" fillId="13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20" borderId="16" applyNumberFormat="0" applyAlignment="0" applyProtection="0">
      <alignment vertical="center"/>
    </xf>
    <xf numFmtId="0" fontId="9" fillId="0" borderId="17" applyNumberFormat="0" applyFill="0" applyAlignment="0" applyProtection="0">
      <alignment vertical="center"/>
    </xf>
    <xf numFmtId="0" fontId="0" fillId="21" borderId="18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17" applyNumberFormat="0" applyFill="0" applyAlignment="0" applyProtection="0">
      <alignment vertical="center"/>
    </xf>
    <xf numFmtId="0" fontId="14" fillId="0" borderId="19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6" fillId="25" borderId="20" applyNumberFormat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8" fillId="30" borderId="21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9" fillId="30" borderId="20" applyNumberFormat="0" applyAlignment="0" applyProtection="0">
      <alignment vertical="center"/>
    </xf>
    <xf numFmtId="0" fontId="20" fillId="0" borderId="22" applyNumberFormat="0" applyFill="0" applyAlignment="0" applyProtection="0">
      <alignment vertical="center"/>
    </xf>
    <xf numFmtId="0" fontId="5" fillId="0" borderId="15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3" fillId="35" borderId="0" applyNumberFormat="0" applyBorder="0" applyAlignment="0" applyProtection="0">
      <alignment vertical="center"/>
    </xf>
  </cellStyleXfs>
  <cellXfs count="42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0" fontId="0" fillId="0" borderId="0" xfId="0" applyFill="1">
      <alignment vertical="center"/>
    </xf>
    <xf numFmtId="2" fontId="0" fillId="0" borderId="12" xfId="0" applyNumberFormat="1" applyBorder="1" applyAlignment="1">
      <alignment horizontal="center" vertical="center"/>
    </xf>
    <xf numFmtId="0" fontId="0" fillId="0" borderId="0" xfId="0" applyFill="1">
      <alignment vertical="center"/>
    </xf>
    <xf numFmtId="2" fontId="0" fillId="0" borderId="0" xfId="0" applyNumberFormat="1">
      <alignment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Dataset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'Linear Regression Example'!$B$1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xVal>
            <c:numRef>
              <c:f>'Linear Regression Example'!$A$2:$A$21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'Linear Regression Example'!$B$2:$B$21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1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2004155"/>
        <c:axId val="982826705"/>
      </c:scatterChart>
      <c:valAx>
        <c:axId val="3020041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2826705"/>
        <c:crosses val="autoZero"/>
        <c:crossBetween val="midCat"/>
      </c:valAx>
      <c:valAx>
        <c:axId val="98282670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020041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70485</xdr:colOff>
      <xdr:row>0</xdr:row>
      <xdr:rowOff>41275</xdr:rowOff>
    </xdr:from>
    <xdr:to>
      <xdr:col>11</xdr:col>
      <xdr:colOff>568960</xdr:colOff>
      <xdr:row>7</xdr:row>
      <xdr:rowOff>19050</xdr:rowOff>
    </xdr:to>
    <xdr:graphicFrame>
      <xdr:nvGraphicFramePr>
        <xdr:cNvPr id="3" name="Chart 2"/>
        <xdr:cNvGraphicFramePr/>
      </xdr:nvGraphicFramePr>
      <xdr:xfrm>
        <a:off x="4947285" y="41275"/>
        <a:ext cx="2936875" cy="1311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12065</xdr:colOff>
      <xdr:row>6</xdr:row>
      <xdr:rowOff>135890</xdr:rowOff>
    </xdr:from>
    <xdr:to>
      <xdr:col>10</xdr:col>
      <xdr:colOff>601980</xdr:colOff>
      <xdr:row>15</xdr:row>
      <xdr:rowOff>56515</xdr:rowOff>
    </xdr:to>
    <xdr:pic>
      <xdr:nvPicPr>
        <xdr:cNvPr id="2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2555240" y="1288415"/>
          <a:ext cx="4521835" cy="165417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5"/>
  <sheetViews>
    <sheetView tabSelected="1" zoomScale="150" zoomScaleNormal="150" workbookViewId="0">
      <selection activeCell="G11" sqref="G11"/>
    </sheetView>
  </sheetViews>
  <sheetFormatPr defaultColWidth="9.14285714285714" defaultRowHeight="15" outlineLevelCol="6"/>
  <cols>
    <col min="1" max="3" width="9.14285714285714" style="9"/>
    <col min="4" max="4" width="12.8571428571429" style="9"/>
    <col min="5" max="5" width="9.14285714285714" style="9"/>
    <col min="6" max="6" width="10.8571428571429" style="9" customWidth="1"/>
    <col min="7" max="7" width="12.8571428571429" style="9"/>
  </cols>
  <sheetData>
    <row r="1" spans="1:7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37" t="s">
        <v>5</v>
      </c>
      <c r="G1" s="9">
        <v>0.22</v>
      </c>
    </row>
    <row r="2" spans="1:7">
      <c r="A2" s="9">
        <v>1</v>
      </c>
      <c r="B2" s="9">
        <v>1</v>
      </c>
      <c r="C2" s="9">
        <f>A2*$G$2+$G$1</f>
        <v>1.11</v>
      </c>
      <c r="D2" s="9">
        <f>(C2-B2)</f>
        <v>0.11</v>
      </c>
      <c r="E2" s="9">
        <f>A2*D2</f>
        <v>0.11</v>
      </c>
      <c r="F2" s="37" t="s">
        <v>6</v>
      </c>
      <c r="G2" s="9">
        <v>0.89</v>
      </c>
    </row>
    <row r="3" spans="1:7">
      <c r="A3" s="9">
        <v>2</v>
      </c>
      <c r="B3" s="9">
        <f t="shared" ref="B3:B11" si="0">B2+1</f>
        <v>2</v>
      </c>
      <c r="C3" s="9">
        <f t="shared" ref="C3:C11" si="1">A3*$G$2+$G$1</f>
        <v>2</v>
      </c>
      <c r="D3" s="9">
        <f t="shared" ref="D3:D21" si="2">(C3-B3)</f>
        <v>0</v>
      </c>
      <c r="E3" s="9">
        <f t="shared" ref="E3:E21" si="3">A3*D3</f>
        <v>0</v>
      </c>
      <c r="F3" s="37" t="s">
        <v>7</v>
      </c>
      <c r="G3" s="9">
        <v>0.01</v>
      </c>
    </row>
    <row r="4" spans="1:7">
      <c r="A4" s="9">
        <v>3</v>
      </c>
      <c r="B4" s="9">
        <f t="shared" si="0"/>
        <v>3</v>
      </c>
      <c r="C4" s="9">
        <f t="shared" si="1"/>
        <v>2.89</v>
      </c>
      <c r="D4" s="9">
        <f t="shared" si="2"/>
        <v>-0.11</v>
      </c>
      <c r="E4" s="9">
        <f t="shared" si="3"/>
        <v>-0.33</v>
      </c>
      <c r="F4" s="37" t="s">
        <v>8</v>
      </c>
      <c r="G4" s="9">
        <v>10</v>
      </c>
    </row>
    <row r="5" spans="1:5">
      <c r="A5" s="9">
        <v>4</v>
      </c>
      <c r="B5" s="9">
        <f t="shared" si="0"/>
        <v>4</v>
      </c>
      <c r="C5" s="9">
        <f t="shared" si="1"/>
        <v>3.78</v>
      </c>
      <c r="D5" s="9">
        <f t="shared" si="2"/>
        <v>-0.22</v>
      </c>
      <c r="E5" s="9">
        <f t="shared" si="3"/>
        <v>-0.879999999999999</v>
      </c>
    </row>
    <row r="6" spans="1:5">
      <c r="A6" s="9">
        <v>5</v>
      </c>
      <c r="B6" s="9">
        <f t="shared" si="0"/>
        <v>5</v>
      </c>
      <c r="C6" s="9">
        <f t="shared" si="1"/>
        <v>4.67</v>
      </c>
      <c r="D6" s="9">
        <f t="shared" si="2"/>
        <v>-0.33</v>
      </c>
      <c r="E6" s="9">
        <f t="shared" si="3"/>
        <v>-1.65</v>
      </c>
    </row>
    <row r="7" spans="1:7">
      <c r="A7" s="9">
        <v>6</v>
      </c>
      <c r="B7" s="9">
        <f t="shared" si="0"/>
        <v>6</v>
      </c>
      <c r="C7" s="9">
        <f t="shared" si="1"/>
        <v>5.56</v>
      </c>
      <c r="D7" s="9">
        <f t="shared" si="2"/>
        <v>-0.44</v>
      </c>
      <c r="E7" s="9">
        <f t="shared" si="3"/>
        <v>-2.64</v>
      </c>
      <c r="F7" s="40" t="s">
        <v>9</v>
      </c>
      <c r="G7" s="9">
        <f>G1-D13*G3</f>
        <v>0.2585</v>
      </c>
    </row>
    <row r="8" spans="1:7">
      <c r="A8" s="9">
        <f>A7+1</f>
        <v>7</v>
      </c>
      <c r="B8" s="9">
        <f t="shared" si="0"/>
        <v>7</v>
      </c>
      <c r="C8" s="9">
        <f t="shared" si="1"/>
        <v>6.45</v>
      </c>
      <c r="D8" s="9">
        <f t="shared" si="2"/>
        <v>-0.55</v>
      </c>
      <c r="E8" s="9">
        <f t="shared" si="3"/>
        <v>-3.85</v>
      </c>
      <c r="F8" s="40" t="s">
        <v>10</v>
      </c>
      <c r="G8" s="9">
        <f>G2-E13*G3</f>
        <v>0.92025</v>
      </c>
    </row>
    <row r="9" spans="1:5">
      <c r="A9" s="9">
        <f>A8+1</f>
        <v>8</v>
      </c>
      <c r="B9" s="9">
        <f t="shared" si="0"/>
        <v>8</v>
      </c>
      <c r="C9" s="9">
        <f t="shared" si="1"/>
        <v>7.34</v>
      </c>
      <c r="D9" s="9">
        <f t="shared" si="2"/>
        <v>-0.66</v>
      </c>
      <c r="E9" s="9">
        <f t="shared" si="3"/>
        <v>-5.28</v>
      </c>
    </row>
    <row r="10" spans="1:5">
      <c r="A10" s="9">
        <f>A9+1</f>
        <v>9</v>
      </c>
      <c r="B10" s="9">
        <f t="shared" si="0"/>
        <v>9</v>
      </c>
      <c r="C10" s="9">
        <f t="shared" si="1"/>
        <v>8.23</v>
      </c>
      <c r="D10" s="9">
        <f t="shared" si="2"/>
        <v>-0.77</v>
      </c>
      <c r="E10" s="9">
        <f t="shared" si="3"/>
        <v>-6.93</v>
      </c>
    </row>
    <row r="11" spans="1:5">
      <c r="A11" s="9">
        <f>A10+1</f>
        <v>10</v>
      </c>
      <c r="B11" s="9">
        <f t="shared" si="0"/>
        <v>10</v>
      </c>
      <c r="C11" s="9">
        <f t="shared" si="1"/>
        <v>9.12</v>
      </c>
      <c r="D11" s="9">
        <f t="shared" si="2"/>
        <v>-0.879999999999999</v>
      </c>
      <c r="E11" s="9">
        <f t="shared" si="3"/>
        <v>-8.79999999999999</v>
      </c>
    </row>
    <row r="13" spans="2:5">
      <c r="B13" s="37" t="s">
        <v>11</v>
      </c>
      <c r="D13" s="39">
        <f>SUM(D2:D11)</f>
        <v>-3.85</v>
      </c>
      <c r="E13" s="39">
        <f>SUM(E2:E11)/G4</f>
        <v>-3.025</v>
      </c>
    </row>
    <row r="15" spans="7:7">
      <c r="G15" s="39"/>
    </row>
  </sheetData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3"/>
  <sheetViews>
    <sheetView zoomScale="160" zoomScaleNormal="160" workbookViewId="0">
      <selection activeCell="J3" sqref="J3"/>
    </sheetView>
  </sheetViews>
  <sheetFormatPr defaultColWidth="9.14285714285714" defaultRowHeight="15"/>
  <cols>
    <col min="1" max="5" width="9.14285714285714" style="9"/>
    <col min="6" max="7" width="12.8571428571429" style="9"/>
    <col min="8" max="8" width="9.14285714285714" style="9"/>
    <col min="9" max="9" width="10.8571428571429" style="9" customWidth="1"/>
    <col min="10" max="10" width="12.8571428571429" style="9"/>
  </cols>
  <sheetData>
    <row r="1" spans="1:10">
      <c r="A1" s="37" t="s">
        <v>0</v>
      </c>
      <c r="B1" s="37" t="s">
        <v>1</v>
      </c>
      <c r="C1" s="37" t="s">
        <v>12</v>
      </c>
      <c r="D1" s="37" t="s">
        <v>13</v>
      </c>
      <c r="E1" s="37" t="s">
        <v>3</v>
      </c>
      <c r="F1" s="37" t="s">
        <v>14</v>
      </c>
      <c r="G1" s="37" t="s">
        <v>15</v>
      </c>
      <c r="I1" s="40" t="s">
        <v>16</v>
      </c>
      <c r="J1">
        <v>0.1</v>
      </c>
    </row>
    <row r="2" spans="1:10">
      <c r="A2" s="9">
        <v>1</v>
      </c>
      <c r="B2" s="9">
        <v>1</v>
      </c>
      <c r="C2" s="9">
        <v>1</v>
      </c>
      <c r="D2" s="9">
        <f>(A2*$J$2)+(B2*$J$3)+$J$1</f>
        <v>1.2</v>
      </c>
      <c r="E2" s="9">
        <f>D2-C2</f>
        <v>0.2</v>
      </c>
      <c r="F2" s="9">
        <f>E2*A2</f>
        <v>0.2</v>
      </c>
      <c r="G2" s="9">
        <f>E2*B2</f>
        <v>0.2</v>
      </c>
      <c r="I2" s="40" t="s">
        <v>17</v>
      </c>
      <c r="J2">
        <v>0.1</v>
      </c>
    </row>
    <row r="3" spans="1:10">
      <c r="A3" s="9">
        <f>A2+1</f>
        <v>2</v>
      </c>
      <c r="B3" s="9">
        <f>B2+1</f>
        <v>2</v>
      </c>
      <c r="C3" s="9">
        <f>C2+1</f>
        <v>2</v>
      </c>
      <c r="D3" s="9">
        <f t="shared" ref="D3:D11" si="0">(A3*$J$2)+(B3*$J$3)+$J$1</f>
        <v>2.3</v>
      </c>
      <c r="E3" s="9">
        <f t="shared" ref="E3:E11" si="1">D3-C3</f>
        <v>0.3</v>
      </c>
      <c r="F3" s="9">
        <f t="shared" ref="F3:F11" si="2">E3*A3</f>
        <v>0.600000000000001</v>
      </c>
      <c r="G3" s="9">
        <f t="shared" ref="G3:G11" si="3">E3*B3</f>
        <v>0.600000000000001</v>
      </c>
      <c r="I3" s="40" t="s">
        <v>18</v>
      </c>
      <c r="J3">
        <v>1</v>
      </c>
    </row>
    <row r="4" spans="1:10">
      <c r="A4" s="9">
        <f t="shared" ref="A4:A11" si="4">A3+1</f>
        <v>3</v>
      </c>
      <c r="B4" s="9">
        <f t="shared" ref="B4:B11" si="5">B3+1</f>
        <v>3</v>
      </c>
      <c r="C4" s="9">
        <f t="shared" ref="C4:C11" si="6">C3+1</f>
        <v>3</v>
      </c>
      <c r="D4" s="9">
        <f t="shared" si="0"/>
        <v>3.4</v>
      </c>
      <c r="E4" s="9">
        <f t="shared" si="1"/>
        <v>0.4</v>
      </c>
      <c r="F4" s="9">
        <f t="shared" si="2"/>
        <v>1.2</v>
      </c>
      <c r="G4" s="9">
        <f t="shared" si="3"/>
        <v>1.2</v>
      </c>
      <c r="I4" s="9" t="s">
        <v>8</v>
      </c>
      <c r="J4" s="9">
        <v>10</v>
      </c>
    </row>
    <row r="5" spans="1:10">
      <c r="A5" s="9">
        <f t="shared" si="4"/>
        <v>4</v>
      </c>
      <c r="B5" s="9">
        <f t="shared" si="5"/>
        <v>4</v>
      </c>
      <c r="C5" s="9">
        <f t="shared" si="6"/>
        <v>4</v>
      </c>
      <c r="D5" s="9">
        <f t="shared" si="0"/>
        <v>4.5</v>
      </c>
      <c r="E5" s="9">
        <f t="shared" si="1"/>
        <v>0.5</v>
      </c>
      <c r="F5" s="9">
        <f t="shared" si="2"/>
        <v>2</v>
      </c>
      <c r="G5" s="9">
        <f t="shared" si="3"/>
        <v>2</v>
      </c>
      <c r="I5" s="9" t="s">
        <v>19</v>
      </c>
      <c r="J5" s="9">
        <v>0.03</v>
      </c>
    </row>
    <row r="6" spans="1:7">
      <c r="A6" s="9">
        <f t="shared" si="4"/>
        <v>5</v>
      </c>
      <c r="B6" s="9">
        <f t="shared" si="5"/>
        <v>5</v>
      </c>
      <c r="C6" s="9">
        <f t="shared" si="6"/>
        <v>5</v>
      </c>
      <c r="D6" s="9">
        <f t="shared" si="0"/>
        <v>5.6</v>
      </c>
      <c r="E6" s="9">
        <f t="shared" si="1"/>
        <v>0.6</v>
      </c>
      <c r="F6" s="9">
        <f t="shared" si="2"/>
        <v>3</v>
      </c>
      <c r="G6" s="9">
        <f t="shared" si="3"/>
        <v>3</v>
      </c>
    </row>
    <row r="7" spans="1:10">
      <c r="A7" s="9">
        <f t="shared" si="4"/>
        <v>6</v>
      </c>
      <c r="B7" s="9">
        <f t="shared" si="5"/>
        <v>6</v>
      </c>
      <c r="C7" s="9">
        <f t="shared" si="6"/>
        <v>6</v>
      </c>
      <c r="D7" s="9">
        <f t="shared" si="0"/>
        <v>6.7</v>
      </c>
      <c r="E7" s="9">
        <f t="shared" si="1"/>
        <v>0.699999999999999</v>
      </c>
      <c r="F7" s="9">
        <f t="shared" si="2"/>
        <v>4.2</v>
      </c>
      <c r="G7" s="9">
        <f t="shared" si="3"/>
        <v>4.2</v>
      </c>
      <c r="I7" s="41" t="s">
        <v>20</v>
      </c>
      <c r="J7" s="9">
        <f>J1-J5*E13</f>
        <v>-0.095</v>
      </c>
    </row>
    <row r="8" spans="1:10">
      <c r="A8" s="9">
        <f t="shared" si="4"/>
        <v>7</v>
      </c>
      <c r="B8" s="9">
        <f t="shared" si="5"/>
        <v>7</v>
      </c>
      <c r="C8" s="9">
        <f t="shared" si="6"/>
        <v>7</v>
      </c>
      <c r="D8" s="9">
        <f t="shared" si="0"/>
        <v>7.8</v>
      </c>
      <c r="E8" s="9">
        <f t="shared" si="1"/>
        <v>0.8</v>
      </c>
      <c r="F8" s="9">
        <f t="shared" si="2"/>
        <v>5.6</v>
      </c>
      <c r="G8" s="9">
        <f t="shared" si="3"/>
        <v>5.6</v>
      </c>
      <c r="I8" s="41" t="s">
        <v>21</v>
      </c>
      <c r="J8" s="9">
        <f>J2-J5*F13</f>
        <v>-0.032</v>
      </c>
    </row>
    <row r="9" spans="1:10">
      <c r="A9" s="9">
        <f t="shared" si="4"/>
        <v>8</v>
      </c>
      <c r="B9" s="9">
        <f t="shared" si="5"/>
        <v>8</v>
      </c>
      <c r="C9" s="9">
        <f t="shared" si="6"/>
        <v>8</v>
      </c>
      <c r="D9" s="9">
        <f t="shared" si="0"/>
        <v>8.9</v>
      </c>
      <c r="E9" s="9">
        <f t="shared" si="1"/>
        <v>0.9</v>
      </c>
      <c r="F9" s="9">
        <f t="shared" si="2"/>
        <v>7.2</v>
      </c>
      <c r="G9" s="9">
        <f t="shared" si="3"/>
        <v>7.2</v>
      </c>
      <c r="I9" s="41" t="s">
        <v>22</v>
      </c>
      <c r="J9" s="9">
        <f>J3-J5*G13</f>
        <v>0.868</v>
      </c>
    </row>
    <row r="10" spans="1:7">
      <c r="A10" s="9">
        <f t="shared" si="4"/>
        <v>9</v>
      </c>
      <c r="B10" s="9">
        <f t="shared" si="5"/>
        <v>9</v>
      </c>
      <c r="C10" s="9">
        <f t="shared" si="6"/>
        <v>9</v>
      </c>
      <c r="D10" s="9">
        <f t="shared" si="0"/>
        <v>10</v>
      </c>
      <c r="E10" s="9">
        <f t="shared" si="1"/>
        <v>1</v>
      </c>
      <c r="F10" s="9">
        <f t="shared" si="2"/>
        <v>9</v>
      </c>
      <c r="G10" s="9">
        <f t="shared" si="3"/>
        <v>9</v>
      </c>
    </row>
    <row r="11" spans="1:7">
      <c r="A11" s="9">
        <f t="shared" si="4"/>
        <v>10</v>
      </c>
      <c r="B11" s="9">
        <f t="shared" si="5"/>
        <v>10</v>
      </c>
      <c r="C11" s="9">
        <f t="shared" si="6"/>
        <v>10</v>
      </c>
      <c r="D11" s="9">
        <f t="shared" si="0"/>
        <v>11.1</v>
      </c>
      <c r="E11" s="9">
        <f t="shared" si="1"/>
        <v>1.1</v>
      </c>
      <c r="F11" s="9">
        <f t="shared" si="2"/>
        <v>11</v>
      </c>
      <c r="G11" s="9">
        <f t="shared" si="3"/>
        <v>11</v>
      </c>
    </row>
    <row r="13" spans="3:7">
      <c r="C13" s="38" t="s">
        <v>23</v>
      </c>
      <c r="E13" s="39">
        <f>SUM(E2:E11)</f>
        <v>6.5</v>
      </c>
      <c r="F13" s="39">
        <f>SUM(F2:F11)/J4</f>
        <v>4.4</v>
      </c>
      <c r="G13" s="39">
        <f>SUM(G2:G11)/J4</f>
        <v>4.4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9"/>
  <sheetViews>
    <sheetView zoomScale="150" zoomScaleNormal="150" workbookViewId="0">
      <selection activeCell="J13" sqref="J13"/>
    </sheetView>
  </sheetViews>
  <sheetFormatPr defaultColWidth="9.14285714285714" defaultRowHeight="15"/>
  <cols>
    <col min="1" max="1" width="11.4285714285714" customWidth="1"/>
    <col min="2" max="2" width="7.23809523809524" customWidth="1"/>
    <col min="3" max="3" width="12.3809523809524" customWidth="1"/>
    <col min="4" max="4" width="10.4761904761905" customWidth="1"/>
    <col min="5" max="5" width="11.6190476190476" customWidth="1"/>
    <col min="6" max="6" width="12.8571428571429" customWidth="1"/>
    <col min="7" max="7" width="8.66666666666667" customWidth="1"/>
    <col min="9" max="9" width="14" customWidth="1"/>
    <col min="10" max="13" width="14"/>
  </cols>
  <sheetData>
    <row r="1" spans="1:9">
      <c r="A1" s="25" t="s">
        <v>24</v>
      </c>
      <c r="B1" s="25" t="s">
        <v>25</v>
      </c>
      <c r="C1" s="25" t="s">
        <v>26</v>
      </c>
      <c r="D1" s="25" t="s">
        <v>27</v>
      </c>
      <c r="E1" s="25" t="s">
        <v>3</v>
      </c>
      <c r="F1" s="25" t="s">
        <v>4</v>
      </c>
      <c r="G1" s="25" t="s">
        <v>28</v>
      </c>
      <c r="H1" s="26" t="s">
        <v>29</v>
      </c>
      <c r="I1" s="23">
        <f>J5</f>
        <v>-36.8424613773466</v>
      </c>
    </row>
    <row r="2" spans="1:9">
      <c r="A2" s="9">
        <v>120</v>
      </c>
      <c r="B2" s="9">
        <v>0</v>
      </c>
      <c r="C2" s="27">
        <f>1/(1+(EXP(-((A2*$I$2)+$I$1))))</f>
        <v>6.03456052521378e-6</v>
      </c>
      <c r="D2" s="9">
        <f>(B2*(LOG(C2*$I$2)))+(1-B2)*(LOG(1-(C2*$I$2)))</f>
        <v>-5.4216164707727e-7</v>
      </c>
      <c r="E2" s="27">
        <f>C2-B2</f>
        <v>6.03456052521378e-6</v>
      </c>
      <c r="F2" s="27">
        <f>C2*(1-C2)*E2*A2</f>
        <v>4.36988411740688e-9</v>
      </c>
      <c r="G2" s="9">
        <f>IF(C2&gt;0.5,1,0)</f>
        <v>0</v>
      </c>
      <c r="H2" s="28" t="s">
        <v>30</v>
      </c>
      <c r="I2" s="18">
        <f>J6</f>
        <v>0.206870499040421</v>
      </c>
    </row>
    <row r="3" spans="1:9">
      <c r="A3" s="9">
        <v>124</v>
      </c>
      <c r="B3" s="9">
        <v>0</v>
      </c>
      <c r="C3" s="27">
        <f t="shared" ref="C3:C13" si="0">1/(1+(EXP(-(A3*$I$2+$I$1))))</f>
        <v>1.38042602359934e-5</v>
      </c>
      <c r="D3" s="9">
        <f t="shared" ref="D3:D13" si="1">(B3*(LOG(C3*$I$2)))+(1-B3)*(LOG(1-(C3*$I$2)))</f>
        <v>-1.24021400558712e-6</v>
      </c>
      <c r="E3" s="27">
        <f t="shared" ref="E3:E13" si="2">C3-B3</f>
        <v>1.38042602359934e-5</v>
      </c>
      <c r="F3" s="27">
        <f t="shared" ref="F3:F13" si="3">C3*(1-C3)*E3*A3</f>
        <v>2.36288162993836e-8</v>
      </c>
      <c r="G3" s="9">
        <f t="shared" ref="G3:G13" si="4">IF(C3&gt;0.5,1,0)</f>
        <v>0</v>
      </c>
      <c r="H3" s="28" t="s">
        <v>8</v>
      </c>
      <c r="I3" s="18">
        <v>12</v>
      </c>
    </row>
    <row r="4" spans="1:9">
      <c r="A4" s="9">
        <v>125</v>
      </c>
      <c r="B4" s="9">
        <v>0</v>
      </c>
      <c r="C4" s="27">
        <f t="shared" si="0"/>
        <v>1.69767469928168e-5</v>
      </c>
      <c r="D4" s="9">
        <f t="shared" si="1"/>
        <v>-1.5252397404423e-6</v>
      </c>
      <c r="E4" s="27">
        <f t="shared" si="2"/>
        <v>1.69767469928168e-5</v>
      </c>
      <c r="F4" s="27">
        <f t="shared" si="3"/>
        <v>3.60256306988636e-8</v>
      </c>
      <c r="G4" s="9">
        <f t="shared" si="4"/>
        <v>0</v>
      </c>
      <c r="H4" s="28" t="s">
        <v>31</v>
      </c>
      <c r="I4" s="18">
        <v>0.02</v>
      </c>
    </row>
    <row r="5" spans="1:10">
      <c r="A5" s="9">
        <v>128</v>
      </c>
      <c r="B5" s="9">
        <v>0</v>
      </c>
      <c r="C5" s="27">
        <f t="shared" si="0"/>
        <v>3.15773938439845e-5</v>
      </c>
      <c r="D5" s="9">
        <f t="shared" si="1"/>
        <v>-2.83700809982983e-6</v>
      </c>
      <c r="E5" s="27">
        <f t="shared" si="2"/>
        <v>3.15773938439845e-5</v>
      </c>
      <c r="F5" s="27">
        <f t="shared" si="3"/>
        <v>1.27628840339774e-7</v>
      </c>
      <c r="G5" s="9">
        <f t="shared" si="4"/>
        <v>0</v>
      </c>
      <c r="H5" s="29" t="s">
        <v>32</v>
      </c>
      <c r="I5" s="34">
        <f>I1-(I4*E15)</f>
        <v>-36.8280971421147</v>
      </c>
      <c r="J5" s="35">
        <v>-36.8424613773466</v>
      </c>
    </row>
    <row r="6" spans="1:10">
      <c r="A6" s="9">
        <v>130</v>
      </c>
      <c r="B6" s="9">
        <v>0</v>
      </c>
      <c r="C6" s="27">
        <f t="shared" si="0"/>
        <v>4.77589410152435e-5</v>
      </c>
      <c r="D6" s="9">
        <f t="shared" si="1"/>
        <v>-4.29081418020823e-6</v>
      </c>
      <c r="E6" s="27">
        <f t="shared" si="2"/>
        <v>4.77589410152435e-5</v>
      </c>
      <c r="F6" s="27">
        <f t="shared" si="3"/>
        <v>2.9650497665665e-7</v>
      </c>
      <c r="G6" s="9">
        <f t="shared" si="4"/>
        <v>0</v>
      </c>
      <c r="H6" s="29" t="s">
        <v>33</v>
      </c>
      <c r="I6" s="34">
        <f>I2-I4*F15</f>
        <v>0.247337689336543</v>
      </c>
      <c r="J6">
        <v>0.206870499040421</v>
      </c>
    </row>
    <row r="7" spans="1:7">
      <c r="A7" s="9">
        <v>129</v>
      </c>
      <c r="B7" s="9">
        <v>0</v>
      </c>
      <c r="C7" s="27">
        <f t="shared" si="0"/>
        <v>3.88343328155165e-5</v>
      </c>
      <c r="D7" s="9">
        <f t="shared" si="1"/>
        <v>-3.48899595678103e-6</v>
      </c>
      <c r="E7" s="27">
        <f t="shared" si="2"/>
        <v>3.88343328155165e-5</v>
      </c>
      <c r="F7" s="27">
        <f t="shared" si="3"/>
        <v>1.94538042225721e-7</v>
      </c>
      <c r="G7" s="9">
        <f t="shared" si="4"/>
        <v>0</v>
      </c>
    </row>
    <row r="8" spans="1:9">
      <c r="A8" s="9">
        <v>180</v>
      </c>
      <c r="B8" s="9">
        <v>1</v>
      </c>
      <c r="C8" s="27">
        <f>1/(1+(EXP(-((A8*$I$2)+$I$1))))</f>
        <v>0.597300196767352</v>
      </c>
      <c r="D8" s="9">
        <f t="shared" si="1"/>
        <v>-0.908108780070666</v>
      </c>
      <c r="E8" s="27">
        <f t="shared" si="2"/>
        <v>-0.402699803232648</v>
      </c>
      <c r="F8" s="27">
        <f t="shared" si="3"/>
        <v>-17.4352427222852</v>
      </c>
      <c r="G8" s="9">
        <f t="shared" si="4"/>
        <v>1</v>
      </c>
      <c r="I8" s="36"/>
    </row>
    <row r="9" spans="1:9">
      <c r="A9" s="9">
        <v>185</v>
      </c>
      <c r="B9" s="9">
        <v>1</v>
      </c>
      <c r="C9" s="27">
        <f>1/(1+(EXP(-((A9*$I$2)+$I$1))))</f>
        <v>0.806680114283899</v>
      </c>
      <c r="D9" s="9">
        <f t="shared" si="1"/>
        <v>-0.777600086736524</v>
      </c>
      <c r="E9" s="27">
        <f t="shared" si="2"/>
        <v>-0.193319885716101</v>
      </c>
      <c r="F9" s="27">
        <f t="shared" si="3"/>
        <v>-5.57732739787287</v>
      </c>
      <c r="G9" s="9">
        <f t="shared" si="4"/>
        <v>1</v>
      </c>
      <c r="I9" s="36"/>
    </row>
    <row r="10" spans="1:7">
      <c r="A10" s="9">
        <v>190</v>
      </c>
      <c r="B10" s="9">
        <v>1</v>
      </c>
      <c r="C10" s="27">
        <f>1/(1+(EXP(-((A10*$I$2)+$I$1))))</f>
        <v>0.921502118602723</v>
      </c>
      <c r="D10" s="9">
        <f t="shared" si="1"/>
        <v>-0.719805099854544</v>
      </c>
      <c r="E10" s="27">
        <f t="shared" si="2"/>
        <v>-0.0784978813972773</v>
      </c>
      <c r="F10" s="27">
        <f t="shared" si="3"/>
        <v>-1.07886178553775</v>
      </c>
      <c r="G10" s="9">
        <f t="shared" si="4"/>
        <v>1</v>
      </c>
    </row>
    <row r="11" spans="1:7">
      <c r="A11" s="9">
        <v>195</v>
      </c>
      <c r="B11" s="9">
        <v>1</v>
      </c>
      <c r="C11" s="27">
        <f>1/(1+(EXP(-((A11*$I$2)+$I$1))))</f>
        <v>0.970610447177923</v>
      </c>
      <c r="D11" s="9">
        <f t="shared" si="1"/>
        <v>-0.697256476347866</v>
      </c>
      <c r="E11" s="27">
        <f t="shared" si="2"/>
        <v>-0.029389552822077</v>
      </c>
      <c r="F11" s="27">
        <f t="shared" si="3"/>
        <v>-0.163480338805771</v>
      </c>
      <c r="G11" s="9">
        <f t="shared" si="4"/>
        <v>1</v>
      </c>
    </row>
    <row r="12" spans="1:7">
      <c r="A12" s="9">
        <v>200</v>
      </c>
      <c r="B12" s="9">
        <v>1</v>
      </c>
      <c r="C12" s="27">
        <f>1/(1+(EXP(-((A12*$I$2)+$I$1))))</f>
        <v>0.989351582067333</v>
      </c>
      <c r="D12" s="9">
        <f t="shared" si="1"/>
        <v>-0.688950785300316</v>
      </c>
      <c r="E12" s="27">
        <f t="shared" si="2"/>
        <v>-0.010648417932667</v>
      </c>
      <c r="F12" s="27">
        <f t="shared" si="3"/>
        <v>-0.0224362786179752</v>
      </c>
      <c r="G12" s="9">
        <f t="shared" si="4"/>
        <v>1</v>
      </c>
    </row>
    <row r="13" spans="1:7">
      <c r="A13" s="9">
        <v>205</v>
      </c>
      <c r="B13" s="9">
        <v>1</v>
      </c>
      <c r="C13" s="27">
        <f>1/(1+(EXP(-((A13*$I$2)+$I$1))))</f>
        <v>0.996188793273292</v>
      </c>
      <c r="D13" s="9">
        <f t="shared" si="1"/>
        <v>-0.68595978610239</v>
      </c>
      <c r="E13" s="27">
        <f t="shared" si="2"/>
        <v>-0.00381120672670798</v>
      </c>
      <c r="F13" s="27">
        <f t="shared" si="3"/>
        <v>-0.0029663372500581</v>
      </c>
      <c r="G13" s="9">
        <f t="shared" si="4"/>
        <v>1</v>
      </c>
    </row>
    <row r="14" spans="1:7">
      <c r="A14" s="9"/>
      <c r="B14" s="9"/>
      <c r="C14" s="9"/>
      <c r="D14" s="9"/>
      <c r="E14" s="9"/>
      <c r="F14" s="30"/>
      <c r="G14" s="30"/>
    </row>
    <row r="15" spans="1:7">
      <c r="A15" s="9"/>
      <c r="B15" s="9"/>
      <c r="C15" s="9"/>
      <c r="D15" s="31"/>
      <c r="E15" s="27">
        <f>SUM(E2:E13)</f>
        <v>-0.718211761592049</v>
      </c>
      <c r="F15" s="27">
        <f>SUM(F2:F13)/I3</f>
        <v>-2.02335951480612</v>
      </c>
      <c r="G15" s="32"/>
    </row>
    <row r="16" spans="6:7">
      <c r="F16" s="33"/>
      <c r="G16" s="33"/>
    </row>
    <row r="17" spans="6:7">
      <c r="F17" s="33"/>
      <c r="G17" s="33"/>
    </row>
    <row r="18" spans="6:7">
      <c r="F18" s="33"/>
      <c r="G18" s="33"/>
    </row>
    <row r="19" spans="6:7">
      <c r="F19" s="33"/>
      <c r="G19" s="33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4"/>
  <sheetViews>
    <sheetView zoomScale="160" zoomScaleNormal="160" workbookViewId="0">
      <selection activeCell="H18" sqref="H18"/>
    </sheetView>
  </sheetViews>
  <sheetFormatPr defaultColWidth="9.14285714285714" defaultRowHeight="15"/>
  <cols>
    <col min="4" max="4" width="10.7142857142857" customWidth="1"/>
    <col min="7" max="7" width="11.0666666666667" customWidth="1"/>
    <col min="10" max="10" width="11.3333333333333" customWidth="1"/>
  </cols>
  <sheetData>
    <row r="1" ht="15.75" spans="1:11">
      <c r="A1" s="1" t="s">
        <v>34</v>
      </c>
      <c r="B1" s="1"/>
      <c r="C1" s="1"/>
      <c r="D1" s="1"/>
      <c r="E1" s="1"/>
      <c r="F1" s="1"/>
      <c r="G1" s="1"/>
      <c r="H1" s="1"/>
      <c r="I1" s="1"/>
      <c r="J1" s="1"/>
      <c r="K1" s="1"/>
    </row>
    <row r="2" spans="1:13">
      <c r="A2" s="2" t="s">
        <v>35</v>
      </c>
      <c r="B2" s="3" t="s">
        <v>36</v>
      </c>
      <c r="C2" s="4" t="s">
        <v>37</v>
      </c>
      <c r="D2" s="4" t="s">
        <v>38</v>
      </c>
      <c r="E2" s="3" t="s">
        <v>39</v>
      </c>
      <c r="F2" s="4" t="s">
        <v>40</v>
      </c>
      <c r="G2" s="4" t="s">
        <v>41</v>
      </c>
      <c r="H2" s="3" t="s">
        <v>42</v>
      </c>
      <c r="I2" s="4" t="s">
        <v>43</v>
      </c>
      <c r="J2" s="4" t="s">
        <v>44</v>
      </c>
      <c r="K2" s="22" t="s">
        <v>45</v>
      </c>
      <c r="L2" s="9"/>
      <c r="M2" s="9"/>
    </row>
    <row r="3" spans="1:13">
      <c r="A3" s="5">
        <v>0</v>
      </c>
      <c r="B3" s="6">
        <v>0</v>
      </c>
      <c r="C3" s="6">
        <f>A3*$B$9+B3*$B$10+$B$11</f>
        <v>-1</v>
      </c>
      <c r="D3" s="7">
        <f>1/(1+(EXP(-(C3))))</f>
        <v>0.268941421369995</v>
      </c>
      <c r="E3" s="6">
        <f>IF(D3&gt;0.5,1,0)</f>
        <v>0</v>
      </c>
      <c r="F3" s="6">
        <f>A3*$C$9+B3*$C$10+$C$11</f>
        <v>1</v>
      </c>
      <c r="G3" s="7">
        <f>1/(1+(EXP(-(F3))))</f>
        <v>0.731058578630005</v>
      </c>
      <c r="H3" s="6">
        <f>IF(G3&gt;0.5,1,0)</f>
        <v>1</v>
      </c>
      <c r="I3" s="6">
        <f>E3*$D$9+H3*$D$10+$D$11</f>
        <v>1</v>
      </c>
      <c r="J3" s="7">
        <f>1/(1+(EXP(-(I3))))</f>
        <v>0.731058578630005</v>
      </c>
      <c r="K3" s="23">
        <f>IF(J3&gt;0.5,1,0)</f>
        <v>1</v>
      </c>
      <c r="L3" s="9"/>
      <c r="M3" s="9"/>
    </row>
    <row r="4" spans="1:13">
      <c r="A4" s="8">
        <v>0</v>
      </c>
      <c r="B4" s="9">
        <v>1</v>
      </c>
      <c r="C4" s="9">
        <f>A4*$B$9+B4*$B$10+$B$11</f>
        <v>0</v>
      </c>
      <c r="D4" s="9">
        <f>1/(1+(EXP(-(C4))))</f>
        <v>0.5</v>
      </c>
      <c r="E4" s="9">
        <f>IF(D4&gt;0.5,1,0)</f>
        <v>0</v>
      </c>
      <c r="F4" s="9">
        <f>A4*$C$9+B4*$C$10+$C$11</f>
        <v>0</v>
      </c>
      <c r="G4" s="9">
        <f>1/(1+(EXP(-(F4))))</f>
        <v>0.5</v>
      </c>
      <c r="H4" s="9">
        <f>IF(G4&gt;0.5,1,0)</f>
        <v>0</v>
      </c>
      <c r="I4" s="9">
        <f>E4*$D$9+H4*$D$10+$D$11</f>
        <v>-1</v>
      </c>
      <c r="J4" s="24">
        <f>1/(1+(EXP(-(I4))))</f>
        <v>0.268941421369995</v>
      </c>
      <c r="K4" s="18">
        <f>IF(J4&gt;0.5,1,0)</f>
        <v>0</v>
      </c>
      <c r="L4" s="9"/>
      <c r="M4" s="9"/>
    </row>
    <row r="5" spans="1:13">
      <c r="A5" s="8">
        <v>1</v>
      </c>
      <c r="B5" s="9">
        <v>0</v>
      </c>
      <c r="C5" s="9">
        <f>A5*$B$9+B5*$B$10+$B$11</f>
        <v>0</v>
      </c>
      <c r="D5" s="9">
        <f>1/(1+(EXP(-(C5))))</f>
        <v>0.5</v>
      </c>
      <c r="E5" s="9">
        <f>IF(D5&gt;0.5,1,0)</f>
        <v>0</v>
      </c>
      <c r="F5" s="9">
        <f>A5*$C$9+B5*$C$10+$C$11</f>
        <v>0</v>
      </c>
      <c r="G5" s="9">
        <f>1/(1+(EXP(-(F5))))</f>
        <v>0.5</v>
      </c>
      <c r="H5" s="9">
        <f>IF(G5&gt;0.5,1,0)</f>
        <v>0</v>
      </c>
      <c r="I5" s="9">
        <f>E5*$D$9+H5*$D$10+$D$11</f>
        <v>-1</v>
      </c>
      <c r="J5" s="24">
        <f>1/(1+(EXP(-(I5))))</f>
        <v>0.268941421369995</v>
      </c>
      <c r="K5" s="18">
        <f>IF(J5&gt;0.5,1,0)</f>
        <v>0</v>
      </c>
      <c r="L5" s="9"/>
      <c r="M5" s="9"/>
    </row>
    <row r="6" spans="1:13">
      <c r="A6" s="10">
        <v>1</v>
      </c>
      <c r="B6" s="11">
        <v>1</v>
      </c>
      <c r="C6" s="11">
        <f>A6*$B$9+B6*$B$10+$B$11</f>
        <v>1</v>
      </c>
      <c r="D6" s="12">
        <f>1/(1+(EXP(-(C6))))</f>
        <v>0.731058578630005</v>
      </c>
      <c r="E6" s="11">
        <f>IF(D6&gt;0.5,1,0)</f>
        <v>1</v>
      </c>
      <c r="F6" s="11">
        <f>A6*$C$9+B6*$C$10+$C$11</f>
        <v>-1</v>
      </c>
      <c r="G6" s="12">
        <f>1/(1+(EXP(-(F6))))</f>
        <v>0.268941421369995</v>
      </c>
      <c r="H6" s="11">
        <f>IF(G6&gt;0.5,1,0)</f>
        <v>0</v>
      </c>
      <c r="I6" s="11">
        <f>E6*$D$9+H6*$D$10+$D$11</f>
        <v>1</v>
      </c>
      <c r="J6" s="12">
        <f>1/(1+(EXP(-(I6))))</f>
        <v>0.731058578630005</v>
      </c>
      <c r="K6" s="21">
        <f>IF(J6&gt;0.5,1,0)</f>
        <v>1</v>
      </c>
      <c r="L6" s="9"/>
      <c r="M6" s="9"/>
    </row>
    <row r="7" ht="15.75" spans="1:13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</row>
    <row r="8" ht="15.75" spans="1:13">
      <c r="A8" s="9"/>
      <c r="B8" s="13" t="s">
        <v>46</v>
      </c>
      <c r="C8" s="14" t="s">
        <v>47</v>
      </c>
      <c r="D8" s="15" t="s">
        <v>48</v>
      </c>
      <c r="E8" s="9"/>
      <c r="F8" s="9"/>
      <c r="G8" s="9"/>
      <c r="H8" s="9"/>
      <c r="I8" s="9"/>
      <c r="J8" s="9"/>
      <c r="K8" s="9"/>
      <c r="L8" s="9"/>
      <c r="M8" s="9"/>
    </row>
    <row r="9" spans="1:13">
      <c r="A9" s="16" t="s">
        <v>17</v>
      </c>
      <c r="B9" s="8">
        <v>1</v>
      </c>
      <c r="C9" s="17">
        <v>-1</v>
      </c>
      <c r="D9" s="18">
        <v>2</v>
      </c>
      <c r="E9" s="9"/>
      <c r="F9" s="9"/>
      <c r="G9" s="9"/>
      <c r="H9" s="9"/>
      <c r="I9" s="9"/>
      <c r="J9" s="9"/>
      <c r="K9" s="9"/>
      <c r="L9" s="9"/>
      <c r="M9" s="9"/>
    </row>
    <row r="10" spans="1:13">
      <c r="A10" s="19" t="s">
        <v>18</v>
      </c>
      <c r="B10" s="8">
        <v>1</v>
      </c>
      <c r="C10" s="9">
        <v>-1</v>
      </c>
      <c r="D10" s="18">
        <v>2</v>
      </c>
      <c r="E10" s="9"/>
      <c r="F10" s="9"/>
      <c r="G10" s="9"/>
      <c r="H10" s="9"/>
      <c r="I10" s="9"/>
      <c r="J10" s="9"/>
      <c r="K10" s="9"/>
      <c r="L10" s="9"/>
      <c r="M10" s="9"/>
    </row>
    <row r="11" spans="1:13">
      <c r="A11" s="20" t="s">
        <v>29</v>
      </c>
      <c r="B11" s="10">
        <v>-1</v>
      </c>
      <c r="C11" s="11">
        <v>1</v>
      </c>
      <c r="D11" s="21">
        <v>-1</v>
      </c>
      <c r="E11" s="9"/>
      <c r="F11" s="9"/>
      <c r="G11" s="9"/>
      <c r="H11" s="9"/>
      <c r="I11" s="9"/>
      <c r="J11" s="9"/>
      <c r="K11" s="9"/>
      <c r="L11" s="9"/>
      <c r="M11" s="9"/>
    </row>
    <row r="12" spans="1:13">
      <c r="A12" s="9"/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</row>
    <row r="13" spans="1:13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</row>
    <row r="14" spans="1:13">
      <c r="A14" s="9"/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</row>
  </sheetData>
  <mergeCells count="1">
    <mergeCell ref="A1:K1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Linear Regression Example</vt:lpstr>
      <vt:lpstr>Multi-Variant LR</vt:lpstr>
      <vt:lpstr>Logistic Regression</vt:lpstr>
      <vt:lpstr>Nueral Networks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Inspiron</dc:creator>
  <cp:lastModifiedBy>Inspiron</cp:lastModifiedBy>
  <dcterms:created xsi:type="dcterms:W3CDTF">2022-10-10T08:44:00Z</dcterms:created>
  <dcterms:modified xsi:type="dcterms:W3CDTF">2022-10-27T06:44:49Z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5E7B22F5FBFA4D54BE183A20A768A9A0</vt:lpwstr>
  </property>
  <property fmtid="{D5CDD505-2E9C-101B-9397-08002B2CF9AE}" pid="3" name="KSOProductBuildVer">
    <vt:lpwstr>1033-11.2.0.11380</vt:lpwstr>
  </property>
</Properties>
</file>