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loneWork\WEEK 45\"/>
    </mc:Choice>
  </mc:AlternateContent>
  <bookViews>
    <workbookView xWindow="0" yWindow="0" windowWidth="20490" windowHeight="7500"/>
  </bookViews>
  <sheets>
    <sheet name="E36" sheetId="1" r:id="rId1"/>
    <sheet name="Sheet1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9" i="1" l="1"/>
  <c r="F51" i="1"/>
  <c r="F19" i="1"/>
  <c r="D88" i="1"/>
  <c r="F88" i="1" s="1"/>
  <c r="F32" i="1" l="1"/>
  <c r="F126" i="1" l="1"/>
  <c r="F114" i="1" l="1"/>
  <c r="F123" i="1" l="1"/>
  <c r="F122" i="1"/>
  <c r="F121" i="1"/>
  <c r="F120" i="1"/>
  <c r="E14" i="2" l="1"/>
  <c r="E13" i="2"/>
  <c r="E12" i="2"/>
  <c r="E11" i="2"/>
  <c r="E10" i="2"/>
  <c r="E9" i="2"/>
  <c r="E8" i="2"/>
  <c r="E7" i="2"/>
  <c r="E6" i="2"/>
  <c r="E5" i="2"/>
  <c r="E4" i="2"/>
  <c r="E3" i="2"/>
  <c r="E2" i="2"/>
  <c r="E1" i="2"/>
  <c r="F148" i="1" l="1"/>
  <c r="F128" i="1" l="1"/>
  <c r="F134" i="1"/>
  <c r="F89" i="1"/>
  <c r="F143" i="1" l="1"/>
  <c r="F146" i="1"/>
  <c r="F141" i="1"/>
  <c r="F136" i="1"/>
  <c r="F127" i="1"/>
  <c r="F125" i="1"/>
  <c r="F104" i="1"/>
  <c r="F131" i="1"/>
  <c r="F133" i="1"/>
  <c r="F132" i="1"/>
  <c r="F100" i="1" l="1"/>
  <c r="F117" i="1"/>
  <c r="F113" i="1"/>
  <c r="F115" i="1"/>
  <c r="F110" i="1"/>
  <c r="F109" i="1"/>
  <c r="F108" i="1"/>
  <c r="F107" i="1"/>
  <c r="F106" i="1"/>
  <c r="F102" i="1"/>
  <c r="F92" i="1"/>
  <c r="F78" i="1"/>
  <c r="F77" i="1"/>
  <c r="F73" i="1"/>
  <c r="F72" i="1"/>
  <c r="F71" i="1"/>
  <c r="F70" i="1"/>
  <c r="F69" i="1"/>
  <c r="F67" i="1"/>
  <c r="F63" i="1"/>
  <c r="F58" i="1"/>
  <c r="F57" i="1"/>
  <c r="F56" i="1"/>
  <c r="F59" i="1" l="1"/>
  <c r="F8" i="1" l="1"/>
  <c r="F74" i="1" l="1"/>
  <c r="F64" i="1" l="1"/>
  <c r="F65" i="1"/>
  <c r="F66" i="1"/>
  <c r="F75" i="1"/>
  <c r="F76" i="1"/>
  <c r="F68" i="1"/>
  <c r="F79" i="1"/>
  <c r="F80" i="1"/>
  <c r="F81" i="1"/>
  <c r="F82" i="1"/>
  <c r="F85" i="1"/>
  <c r="F86" i="1"/>
  <c r="F91" i="1"/>
  <c r="F83" i="1"/>
  <c r="F84" i="1"/>
  <c r="F87" i="1"/>
  <c r="F90" i="1"/>
  <c r="F94" i="1"/>
  <c r="F95" i="1"/>
  <c r="F96" i="1"/>
  <c r="F93" i="1"/>
  <c r="F111" i="1"/>
  <c r="F112" i="1"/>
  <c r="F116" i="1"/>
  <c r="F139" i="1"/>
  <c r="F105" i="1"/>
  <c r="F142" i="1"/>
  <c r="F119" i="1"/>
  <c r="F118" i="1"/>
  <c r="F145" i="1"/>
  <c r="F103" i="1"/>
  <c r="F97" i="1"/>
  <c r="F124" i="1"/>
  <c r="F129" i="1"/>
  <c r="F98" i="1"/>
  <c r="F130" i="1"/>
  <c r="F101" i="1"/>
  <c r="F137" i="1"/>
  <c r="F138" i="1"/>
  <c r="F140" i="1"/>
  <c r="F144" i="1"/>
  <c r="F147" i="1"/>
  <c r="F149" i="1"/>
  <c r="F62" i="1"/>
  <c r="F52" i="1"/>
  <c r="F50" i="1"/>
  <c r="F42" i="1"/>
  <c r="F43" i="1"/>
  <c r="F44" i="1"/>
  <c r="F41" i="1"/>
  <c r="F16" i="1"/>
  <c r="F17" i="1"/>
  <c r="F18" i="1"/>
  <c r="F20" i="1"/>
  <c r="F21" i="1"/>
  <c r="F27" i="1"/>
  <c r="F22" i="1"/>
  <c r="F23" i="1"/>
  <c r="F24" i="1"/>
  <c r="F25" i="1"/>
  <c r="F26" i="1"/>
  <c r="F28" i="1"/>
  <c r="F29" i="1"/>
  <c r="F30" i="1"/>
  <c r="F31" i="1"/>
  <c r="F33" i="1"/>
  <c r="F34" i="1"/>
  <c r="F35" i="1"/>
  <c r="F150" i="1" l="1"/>
  <c r="F45" i="1"/>
  <c r="F38" i="1"/>
  <c r="F15" i="1"/>
  <c r="F49" i="1"/>
  <c r="F47" i="1"/>
  <c r="F14" i="1"/>
  <c r="F13" i="1"/>
  <c r="F9" i="1"/>
  <c r="F7" i="1"/>
  <c r="F6" i="1"/>
  <c r="F5" i="1"/>
  <c r="F151" i="1" l="1"/>
  <c r="F152" i="1" s="1"/>
  <c r="F53" i="1"/>
  <c r="F36" i="1"/>
  <c r="F10" i="1"/>
  <c r="F154" i="1" l="1"/>
</calcChain>
</file>

<file path=xl/sharedStrings.xml><?xml version="1.0" encoding="utf-8"?>
<sst xmlns="http://schemas.openxmlformats.org/spreadsheetml/2006/main" count="293" uniqueCount="166">
  <si>
    <t>No.</t>
  </si>
  <si>
    <t>Description</t>
  </si>
  <si>
    <t>Unit</t>
  </si>
  <si>
    <t>Unit price(USD)</t>
  </si>
  <si>
    <t>Quantity</t>
  </si>
  <si>
    <t>Total</t>
  </si>
  <si>
    <t>Engineering Costs</t>
  </si>
  <si>
    <t>Fundamental Planning</t>
  </si>
  <si>
    <t>hr</t>
  </si>
  <si>
    <t>Outside Plant Evaluation ( Site and Route Surveys)</t>
  </si>
  <si>
    <t>Construction</t>
  </si>
  <si>
    <t>Trenching     Normal Soil</t>
  </si>
  <si>
    <t>m</t>
  </si>
  <si>
    <t>Backfilling</t>
  </si>
  <si>
    <t>Overhead Cable Pulling</t>
  </si>
  <si>
    <t>Overhead Cable Binding</t>
  </si>
  <si>
    <t>Hole digging</t>
  </si>
  <si>
    <t>ea</t>
  </si>
  <si>
    <t>Pole Planting</t>
  </si>
  <si>
    <t>Pole Preparation</t>
  </si>
  <si>
    <t>Stay Wire Preparation</t>
  </si>
  <si>
    <t>Bush cutting (Variable)</t>
  </si>
  <si>
    <t>sq m</t>
  </si>
  <si>
    <t>Cable Termination</t>
  </si>
  <si>
    <t xml:space="preserve">Cable Splicing </t>
  </si>
  <si>
    <t>splice</t>
  </si>
  <si>
    <t>End to End Testing</t>
  </si>
  <si>
    <t>Labour</t>
  </si>
  <si>
    <t>Reinstatement (fix &amp; supply)</t>
  </si>
  <si>
    <t>Wayleaves</t>
  </si>
  <si>
    <t>Clearance Fees (ZESA, etc)</t>
  </si>
  <si>
    <t>Council Trenching Fees</t>
  </si>
  <si>
    <t>EMA</t>
  </si>
  <si>
    <t>Other</t>
  </si>
  <si>
    <t>Damage to Others Infrastructure</t>
  </si>
  <si>
    <t>Transport</t>
  </si>
  <si>
    <t>Lorry</t>
  </si>
  <si>
    <t>km</t>
  </si>
  <si>
    <t>Truck</t>
  </si>
  <si>
    <t>Passenger</t>
  </si>
  <si>
    <t>Total Transport</t>
  </si>
  <si>
    <t>T&amp;S</t>
  </si>
  <si>
    <t>Materials</t>
  </si>
  <si>
    <t>Wooden Pole (10m)</t>
  </si>
  <si>
    <t>Dead end binder</t>
  </si>
  <si>
    <t>pcs</t>
  </si>
  <si>
    <t>Middle span binder</t>
  </si>
  <si>
    <t>single hook</t>
  </si>
  <si>
    <t>double hooks</t>
  </si>
  <si>
    <t>slack storage</t>
  </si>
  <si>
    <t>stay set</t>
  </si>
  <si>
    <t>set</t>
  </si>
  <si>
    <t>HDPE pipe</t>
  </si>
  <si>
    <t>Pig tails (3m)</t>
  </si>
  <si>
    <t>Splicing Sleeves</t>
  </si>
  <si>
    <t>kg</t>
  </si>
  <si>
    <t>handhole</t>
  </si>
  <si>
    <t>Subtotal</t>
  </si>
  <si>
    <t>5% Contingencies</t>
  </si>
  <si>
    <t>Total Materials</t>
  </si>
  <si>
    <t>Grand Total     (Materials, Transport, Labour, Wayleaves and Engineering costs)</t>
  </si>
  <si>
    <t>Planning, Design and Design Reporting</t>
  </si>
  <si>
    <t>As -built Documentation</t>
  </si>
  <si>
    <t>HDPE pipe laying</t>
  </si>
  <si>
    <t>Cable laying Duct</t>
  </si>
  <si>
    <t>Fibre Patch Panel</t>
  </si>
  <si>
    <t>6U Cabinet</t>
  </si>
  <si>
    <t>Wooden Pole (7.5m)</t>
  </si>
  <si>
    <t>Duct Clearing</t>
  </si>
  <si>
    <t>1G 20km Cisco SFP</t>
  </si>
  <si>
    <t>LAN cable pulling</t>
  </si>
  <si>
    <t>6 core ducted cable</t>
  </si>
  <si>
    <t>Media Converter 30Km</t>
  </si>
  <si>
    <t>Mikrotik Router(wifi) / TP Link AP</t>
  </si>
  <si>
    <t>8 Port Switch (POE)</t>
  </si>
  <si>
    <t xml:space="preserve">CAT 6 indooor </t>
  </si>
  <si>
    <t>Ruckus Indoor wireless AP</t>
  </si>
  <si>
    <t xml:space="preserve">RJ 45 connectors </t>
  </si>
  <si>
    <t>Cable Ties</t>
  </si>
  <si>
    <t>Surge protector  4 Way  Power Adapter</t>
  </si>
  <si>
    <t>Cabinet mounting</t>
  </si>
  <si>
    <t>Pole fixing</t>
  </si>
  <si>
    <t>2 core drop cable</t>
  </si>
  <si>
    <t>1/2 moon conduit pipe (5m)</t>
  </si>
  <si>
    <t>4U Cabinet</t>
  </si>
  <si>
    <t>12 core ducted cable</t>
  </si>
  <si>
    <t xml:space="preserve">Trunking 16x25mm </t>
  </si>
  <si>
    <t>Rawl Bolts</t>
  </si>
  <si>
    <t>Fisherplugs(Box)</t>
  </si>
  <si>
    <t>12 core ADSS</t>
  </si>
  <si>
    <t>96 core ducted cable</t>
  </si>
  <si>
    <t xml:space="preserve">U/G Junction Closure </t>
  </si>
  <si>
    <t>Warning Tape</t>
  </si>
  <si>
    <t>Handhole installation Preparation</t>
  </si>
  <si>
    <t>Handhole installation</t>
  </si>
  <si>
    <t>Cable blowing (microduct)</t>
  </si>
  <si>
    <t>road crossings</t>
  </si>
  <si>
    <t>GI Pipe</t>
  </si>
  <si>
    <t>Trust Boring Preparation</t>
  </si>
  <si>
    <t>Configurations</t>
  </si>
  <si>
    <t>hrs</t>
  </si>
  <si>
    <t>Material Mobiliation</t>
  </si>
  <si>
    <t>map</t>
  </si>
  <si>
    <t>T&amp;S TT</t>
  </si>
  <si>
    <t>days</t>
  </si>
  <si>
    <t>T&amp;S Engineer</t>
  </si>
  <si>
    <t>T&amp;S TA</t>
  </si>
  <si>
    <t>Total T&amp;S</t>
  </si>
  <si>
    <t>4 core drop cable</t>
  </si>
  <si>
    <t>24 core ducted cable</t>
  </si>
  <si>
    <t>48 core ducted cable</t>
  </si>
  <si>
    <t>6 core ADSS</t>
  </si>
  <si>
    <t>6 core microducted cable</t>
  </si>
  <si>
    <t>12 core microducted cable</t>
  </si>
  <si>
    <t>24 core microducted cable</t>
  </si>
  <si>
    <t>48 core microducted cable</t>
  </si>
  <si>
    <t>96 core microducted cable</t>
  </si>
  <si>
    <t>24 core ADSS</t>
  </si>
  <si>
    <t>48 core ADSS</t>
  </si>
  <si>
    <t>72 core ADSS</t>
  </si>
  <si>
    <t>Dead end set</t>
  </si>
  <si>
    <t>Downlead clamps</t>
  </si>
  <si>
    <t>Mid span set</t>
  </si>
  <si>
    <t xml:space="preserve">O/H Junction Closure </t>
  </si>
  <si>
    <t>Ubiquiti indoor Aps</t>
  </si>
  <si>
    <t>Baudcom Mux  4FE + 8 POTS</t>
  </si>
  <si>
    <t>Baudcom Mux  4FE + 30 POTS</t>
  </si>
  <si>
    <t>Baudcom Mux  4FE + 256 POTS</t>
  </si>
  <si>
    <t>4 Port IAD (FXO)</t>
  </si>
  <si>
    <t>8 Port IAD (FXO)</t>
  </si>
  <si>
    <t>25U Cabinet</t>
  </si>
  <si>
    <t>9U Cabinet</t>
  </si>
  <si>
    <t>Ethernet single Face Plates</t>
  </si>
  <si>
    <t>Ethernet back boxes</t>
  </si>
  <si>
    <t xml:space="preserve">CAT 6 outdooor </t>
  </si>
  <si>
    <t xml:space="preserve">Ruckus outdoor wireless AP </t>
  </si>
  <si>
    <t>Trunking 25x40mm  (3m length)</t>
  </si>
  <si>
    <t xml:space="preserve">Trunking 40x40mm </t>
  </si>
  <si>
    <t>3m Fly lead</t>
  </si>
  <si>
    <t>1m fly lead</t>
  </si>
  <si>
    <t>Insulation Tape</t>
  </si>
  <si>
    <t>Wood Screws</t>
  </si>
  <si>
    <t>Staples</t>
  </si>
  <si>
    <t>This is just an estimate for doing the job , for final pricing to the client you are expected to make a</t>
  </si>
  <si>
    <t>business decision as you see fit in consultation with finance.</t>
  </si>
  <si>
    <t>cat 5e indoor</t>
  </si>
  <si>
    <t>0.5m fly lead</t>
  </si>
  <si>
    <t>Cisco 1941 series router</t>
  </si>
  <si>
    <t>Cage nuts</t>
  </si>
  <si>
    <t>Brush Tide</t>
  </si>
  <si>
    <t>Mid-couplers ST-ST</t>
  </si>
  <si>
    <t>Patch Cord (3m)</t>
  </si>
  <si>
    <t>Ethernet Patch Panel 24 port</t>
  </si>
  <si>
    <t xml:space="preserve">Trunking 16x40mm </t>
  </si>
  <si>
    <t xml:space="preserve">Trunking 40x46mm </t>
  </si>
  <si>
    <t>Join Trunking 16x40-T</t>
  </si>
  <si>
    <t>Join Trunking 16x40-L</t>
  </si>
  <si>
    <t xml:space="preserve">48-port PoE switch </t>
  </si>
  <si>
    <t>Trunking  100x40mm(3m length)</t>
  </si>
  <si>
    <t>15U Cabinet</t>
  </si>
  <si>
    <t>24-port Cisco switch</t>
  </si>
  <si>
    <t>12 Core ADSS and fibre patch panel is currently unavailable</t>
  </si>
  <si>
    <t xml:space="preserve"> </t>
  </si>
  <si>
    <t>Media Converter 15Km</t>
  </si>
  <si>
    <t>Cisco router 4331 with three year licence</t>
  </si>
  <si>
    <t>New start PSH 40 Kwame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</si>
</sst>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&quot;£&quot;* #,##0.00_-;\-&quot;£&quot;* #,##0.00_-;_-&quot;£&quot;* &quot;-&quot;??_-;_-@_-"/>
    <numFmt numFmtId="166" formatCode="_([$$-409]* #,##0.00_);_([$$-409]* \(#,##0.00\);_([$$-409]* &quot;-&quot;??_);_(@_)"/>
    <numFmt numFmtId="167" formatCode="_-[$$-409]* #,##0.00_ ;_-[$$-409]* \-#,##0.00\ ;_-[$$-409]* &quot;-&quot;??_ ;_-@_ "/>
    <numFmt numFmtId="168" formatCode="_-* #,##0_-;\-* #,##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165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8">
    <xf numFmtId="0" fontId="0" fillId="0" borderId="0" xfId="0"/>
    <xf numFmtId="0" fontId="2" fillId="0" borderId="1" xfId="0" applyFont="1" applyBorder="1" applyAlignment="1">
      <alignment horizontal="justify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/>
    <xf numFmtId="0" fontId="0" fillId="0" borderId="1" xfId="0" applyBorder="1" applyAlignment="1">
      <alignment horizontal="left"/>
    </xf>
    <xf numFmtId="0" fontId="0" fillId="0" borderId="1" xfId="0" applyBorder="1"/>
    <xf numFmtId="166" fontId="0" fillId="0" borderId="1" xfId="0" applyNumberFormat="1" applyBorder="1"/>
    <xf numFmtId="0" fontId="0" fillId="0" borderId="1" xfId="0" applyBorder="1" applyAlignment="1">
      <alignment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wrapText="1"/>
    </xf>
    <xf numFmtId="167" fontId="2" fillId="0" borderId="1" xfId="1" applyNumberFormat="1" applyFont="1" applyBorder="1" applyAlignment="1">
      <alignment horizontal="center" vertical="center"/>
    </xf>
    <xf numFmtId="167" fontId="0" fillId="0" borderId="1" xfId="1" applyNumberFormat="1" applyFont="1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2" fillId="0" borderId="2" xfId="1" applyNumberFormat="1" applyFont="1" applyBorder="1" applyAlignment="1">
      <alignment horizontal="center"/>
    </xf>
    <xf numFmtId="167" fontId="2" fillId="0" borderId="1" xfId="1" applyNumberFormat="1" applyFont="1" applyBorder="1" applyAlignment="1">
      <alignment horizontal="center"/>
    </xf>
    <xf numFmtId="167" fontId="0" fillId="0" borderId="0" xfId="0" applyNumberFormat="1"/>
    <xf numFmtId="167" fontId="0" fillId="0" borderId="1" xfId="0" applyNumberFormat="1" applyBorder="1"/>
    <xf numFmtId="166" fontId="2" fillId="0" borderId="0" xfId="0" applyNumberFormat="1" applyFont="1"/>
    <xf numFmtId="0" fontId="0" fillId="0" borderId="4" xfId="0" applyBorder="1" applyAlignment="1">
      <alignment horizontal="center" vertical="center"/>
    </xf>
    <xf numFmtId="0" fontId="0" fillId="0" borderId="5" xfId="0" applyBorder="1"/>
    <xf numFmtId="166" fontId="0" fillId="2" borderId="1" xfId="0" applyNumberFormat="1" applyFill="1" applyBorder="1"/>
    <xf numFmtId="0" fontId="3" fillId="0" borderId="1" xfId="0" applyFont="1" applyBorder="1"/>
    <xf numFmtId="166" fontId="0" fillId="0" borderId="6" xfId="0" applyNumberFormat="1" applyBorder="1"/>
    <xf numFmtId="0" fontId="0" fillId="0" borderId="3" xfId="0" applyBorder="1"/>
    <xf numFmtId="0" fontId="0" fillId="0" borderId="6" xfId="0" applyBorder="1" applyAlignment="1">
      <alignment horizontal="center" vertical="center"/>
    </xf>
    <xf numFmtId="1" fontId="3" fillId="0" borderId="1" xfId="0" applyNumberFormat="1" applyFont="1" applyBorder="1"/>
    <xf numFmtId="0" fontId="0" fillId="0" borderId="0" xfId="0" applyAlignment="1">
      <alignment vertical="center"/>
    </xf>
    <xf numFmtId="0" fontId="0" fillId="0" borderId="7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6" xfId="0" applyFont="1" applyBorder="1" applyAlignment="1">
      <alignment horizontal="center" vertical="center"/>
    </xf>
    <xf numFmtId="0" fontId="3" fillId="0" borderId="3" xfId="0" applyFont="1" applyBorder="1"/>
    <xf numFmtId="167" fontId="0" fillId="0" borderId="1" xfId="1" applyNumberFormat="1" applyFont="1" applyBorder="1"/>
    <xf numFmtId="167" fontId="6" fillId="0" borderId="6" xfId="1" applyNumberFormat="1" applyFont="1" applyBorder="1" applyAlignment="1">
      <alignment horizontal="center" vertical="center"/>
    </xf>
    <xf numFmtId="167" fontId="3" fillId="0" borderId="3" xfId="1" applyNumberFormat="1" applyFont="1" applyBorder="1"/>
    <xf numFmtId="167" fontId="3" fillId="0" borderId="1" xfId="1" applyNumberFormat="1" applyFont="1" applyBorder="1"/>
    <xf numFmtId="167" fontId="0" fillId="0" borderId="3" xfId="1" applyNumberFormat="1" applyFont="1" applyBorder="1"/>
    <xf numFmtId="167" fontId="2" fillId="0" borderId="6" xfId="0" applyNumberFormat="1" applyFont="1" applyBorder="1" applyAlignment="1">
      <alignment horizontal="center" vertical="center"/>
    </xf>
    <xf numFmtId="167" fontId="3" fillId="0" borderId="3" xfId="0" applyNumberFormat="1" applyFont="1" applyBorder="1"/>
    <xf numFmtId="167" fontId="0" fillId="0" borderId="3" xfId="0" applyNumberFormat="1" applyBorder="1"/>
    <xf numFmtId="0" fontId="3" fillId="0" borderId="4" xfId="0" applyFont="1" applyBorder="1" applyAlignment="1">
      <alignment horizontal="center" vertical="center"/>
    </xf>
    <xf numFmtId="0" fontId="3" fillId="0" borderId="5" xfId="0" applyFont="1" applyBorder="1"/>
    <xf numFmtId="4" fontId="3" fillId="0" borderId="1" xfId="0" applyNumberFormat="1" applyFont="1" applyBorder="1"/>
    <xf numFmtId="166" fontId="0" fillId="0" borderId="3" xfId="0" applyNumberFormat="1" applyBorder="1"/>
    <xf numFmtId="0" fontId="2" fillId="0" borderId="7" xfId="0" applyFont="1" applyBorder="1" applyAlignment="1">
      <alignment horizontal="center" vertical="center"/>
    </xf>
    <xf numFmtId="0" fontId="0" fillId="2" borderId="1" xfId="0" applyFill="1" applyBorder="1"/>
    <xf numFmtId="0" fontId="3" fillId="0" borderId="8" xfId="0" applyFont="1" applyBorder="1" applyAlignment="1">
      <alignment horizontal="center" vertical="center"/>
    </xf>
    <xf numFmtId="0" fontId="3" fillId="0" borderId="0" xfId="0" applyFont="1"/>
    <xf numFmtId="166" fontId="3" fillId="0" borderId="1" xfId="0" applyNumberFormat="1" applyFont="1" applyBorder="1"/>
    <xf numFmtId="0" fontId="2" fillId="0" borderId="4" xfId="0" applyFont="1" applyBorder="1" applyAlignment="1">
      <alignment horizontal="center" vertical="center"/>
    </xf>
    <xf numFmtId="0" fontId="0" fillId="0" borderId="5" xfId="0" applyBorder="1" applyAlignment="1">
      <alignment wrapText="1"/>
    </xf>
    <xf numFmtId="0" fontId="3" fillId="2" borderId="1" xfId="0" applyFont="1" applyFill="1" applyBorder="1"/>
    <xf numFmtId="0" fontId="3" fillId="0" borderId="5" xfId="0" applyFont="1" applyBorder="1" applyAlignment="1">
      <alignment wrapText="1"/>
    </xf>
    <xf numFmtId="167" fontId="1" fillId="0" borderId="2" xfId="1" applyNumberFormat="1" applyFont="1" applyBorder="1" applyAlignment="1">
      <alignment horizontal="center"/>
    </xf>
    <xf numFmtId="0" fontId="0" fillId="0" borderId="0" xfId="0" applyAlignment="1">
      <alignment horizontal="left" vertical="center" indent="5"/>
    </xf>
    <xf numFmtId="44" fontId="0" fillId="0" borderId="1" xfId="2" applyFont="1" applyBorder="1"/>
    <xf numFmtId="0" fontId="0" fillId="0" borderId="9" xfId="0" applyBorder="1" applyAlignment="1">
      <alignment horizontal="center" vertical="center"/>
    </xf>
    <xf numFmtId="0" fontId="7" fillId="0" borderId="3" xfId="0" applyFont="1" applyBorder="1"/>
    <xf numFmtId="0" fontId="8" fillId="0" borderId="0" xfId="0" applyFont="1"/>
    <xf numFmtId="167" fontId="8" fillId="0" borderId="1" xfId="0" applyNumberFormat="1" applyFont="1" applyBorder="1"/>
    <xf numFmtId="166" fontId="8" fillId="0" borderId="1" xfId="0" applyNumberFormat="1" applyFont="1" applyBorder="1"/>
    <xf numFmtId="0" fontId="0" fillId="0" borderId="8" xfId="0" applyBorder="1" applyAlignment="1">
      <alignment horizontal="center" vertical="center"/>
    </xf>
    <xf numFmtId="166" fontId="0" fillId="0" borderId="2" xfId="0" applyNumberFormat="1" applyBorder="1"/>
    <xf numFmtId="164" fontId="0" fillId="0" borderId="1" xfId="3" applyFont="1" applyBorder="1"/>
    <xf numFmtId="164" fontId="0" fillId="0" borderId="2" xfId="3" applyFont="1" applyBorder="1" applyAlignment="1">
      <alignment horizontal="center"/>
    </xf>
    <xf numFmtId="164" fontId="0" fillId="0" borderId="0" xfId="3" applyFont="1"/>
    <xf numFmtId="167" fontId="6" fillId="0" borderId="9" xfId="1" applyNumberFormat="1" applyFont="1" applyBorder="1" applyAlignment="1">
      <alignment horizontal="center" vertical="center"/>
    </xf>
    <xf numFmtId="167" fontId="0" fillId="0" borderId="0" xfId="1" applyNumberFormat="1" applyFont="1" applyBorder="1"/>
    <xf numFmtId="8" fontId="0" fillId="0" borderId="0" xfId="0" applyNumberFormat="1"/>
    <xf numFmtId="6" fontId="0" fillId="0" borderId="0" xfId="0" applyNumberFormat="1"/>
    <xf numFmtId="168" fontId="3" fillId="0" borderId="1" xfId="3" applyNumberFormat="1" applyFont="1" applyBorder="1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</cellXfs>
  <cellStyles count="4">
    <cellStyle name="Comma" xfId="3" builtinId="3"/>
    <cellStyle name="Currency" xfId="1" builtinId="4"/>
    <cellStyle name="Currency 2" xfId="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3"/>
  <sheetViews>
    <sheetView tabSelected="1" zoomScaleNormal="100" workbookViewId="0">
      <selection activeCell="E1" sqref="E1:F1"/>
    </sheetView>
  </sheetViews>
  <sheetFormatPr defaultRowHeight="15" x14ac:dyDescent="0.25"/>
  <cols>
    <col min="1" max="1" width="4.140625" bestFit="1" customWidth="1"/>
    <col min="2" max="2" width="35.85546875" customWidth="1"/>
    <col min="3" max="3" width="6.140625" bestFit="1" customWidth="1"/>
    <col min="4" max="4" width="14.140625" style="19" customWidth="1"/>
    <col min="5" max="5" width="8.7109375" bestFit="1" customWidth="1"/>
    <col min="6" max="6" width="17.85546875" customWidth="1"/>
    <col min="8" max="8" width="31.5703125" customWidth="1"/>
    <col min="9" max="9" width="11.28515625" bestFit="1" customWidth="1"/>
  </cols>
  <sheetData>
    <row r="1" spans="1:6" ht="30" customHeight="1" x14ac:dyDescent="0.25">
      <c r="A1" s="1" t="s">
        <v>0</v>
      </c>
      <c r="B1" s="1" t="s">
        <v>1</v>
      </c>
      <c r="C1" s="2" t="s">
        <v>2</v>
      </c>
      <c r="D1" s="14" t="s">
        <v>3</v>
      </c>
      <c r="E1" s="75" t="s">
        <v>165</v>
      </c>
      <c r="F1" s="76"/>
    </row>
    <row r="2" spans="1:6" x14ac:dyDescent="0.25">
      <c r="A2" s="1"/>
      <c r="B2" s="1"/>
      <c r="C2" s="2"/>
      <c r="D2" s="14"/>
      <c r="E2" s="77"/>
      <c r="F2" s="77"/>
    </row>
    <row r="3" spans="1:6" x14ac:dyDescent="0.25">
      <c r="A3" s="1"/>
      <c r="B3" s="1"/>
      <c r="C3" s="2"/>
      <c r="D3" s="14"/>
      <c r="E3" s="1" t="s">
        <v>4</v>
      </c>
      <c r="F3" s="1" t="s">
        <v>5</v>
      </c>
    </row>
    <row r="4" spans="1:6" x14ac:dyDescent="0.25">
      <c r="A4" s="3">
        <v>1</v>
      </c>
      <c r="B4" s="4" t="s">
        <v>6</v>
      </c>
      <c r="C4" s="5"/>
      <c r="D4" s="15"/>
      <c r="E4" s="6"/>
      <c r="F4" s="6"/>
    </row>
    <row r="5" spans="1:6" x14ac:dyDescent="0.25">
      <c r="A5" s="3"/>
      <c r="B5" s="6" t="s">
        <v>7</v>
      </c>
      <c r="C5" s="5" t="s">
        <v>8</v>
      </c>
      <c r="D5" s="16">
        <v>27</v>
      </c>
      <c r="E5" s="6">
        <v>1</v>
      </c>
      <c r="F5" s="7">
        <f>D5*E5</f>
        <v>27</v>
      </c>
    </row>
    <row r="6" spans="1:6" ht="30" x14ac:dyDescent="0.25">
      <c r="A6" s="3"/>
      <c r="B6" s="8" t="s">
        <v>9</v>
      </c>
      <c r="C6" s="5" t="s">
        <v>8</v>
      </c>
      <c r="D6" s="16">
        <v>50</v>
      </c>
      <c r="E6" s="6">
        <v>1</v>
      </c>
      <c r="F6" s="7">
        <f>D6*E6</f>
        <v>50</v>
      </c>
    </row>
    <row r="7" spans="1:6" x14ac:dyDescent="0.25">
      <c r="A7" s="3"/>
      <c r="B7" s="8" t="s">
        <v>61</v>
      </c>
      <c r="C7" s="5" t="s">
        <v>8</v>
      </c>
      <c r="D7" s="16">
        <v>27</v>
      </c>
      <c r="E7" s="6">
        <v>1</v>
      </c>
      <c r="F7" s="7">
        <f>D7*E7</f>
        <v>27</v>
      </c>
    </row>
    <row r="8" spans="1:6" x14ac:dyDescent="0.25">
      <c r="A8" s="3"/>
      <c r="B8" s="8" t="s">
        <v>101</v>
      </c>
      <c r="C8" s="5" t="s">
        <v>17</v>
      </c>
      <c r="D8" s="16">
        <v>500</v>
      </c>
      <c r="E8" s="6">
        <v>1</v>
      </c>
      <c r="F8" s="7">
        <f>D8*E8</f>
        <v>500</v>
      </c>
    </row>
    <row r="9" spans="1:6" x14ac:dyDescent="0.25">
      <c r="A9" s="3"/>
      <c r="B9" s="6" t="s">
        <v>62</v>
      </c>
      <c r="C9" s="5" t="s">
        <v>8</v>
      </c>
      <c r="D9" s="16">
        <v>23</v>
      </c>
      <c r="E9" s="6">
        <v>1</v>
      </c>
      <c r="F9" s="7">
        <f>D9*E9</f>
        <v>23</v>
      </c>
    </row>
    <row r="10" spans="1:6" x14ac:dyDescent="0.25">
      <c r="A10" s="9"/>
      <c r="B10" s="4" t="s">
        <v>6</v>
      </c>
      <c r="C10" s="10"/>
      <c r="D10" s="17"/>
      <c r="E10" s="6"/>
      <c r="F10" s="11">
        <f>SUM(F5:F9)</f>
        <v>627</v>
      </c>
    </row>
    <row r="11" spans="1:6" x14ac:dyDescent="0.25">
      <c r="A11" s="9"/>
      <c r="B11" s="4"/>
      <c r="C11" s="10"/>
      <c r="D11" s="17"/>
      <c r="E11" s="6"/>
      <c r="F11" s="11"/>
    </row>
    <row r="12" spans="1:6" x14ac:dyDescent="0.25">
      <c r="A12" s="3">
        <v>2</v>
      </c>
      <c r="B12" s="4" t="s">
        <v>10</v>
      </c>
      <c r="C12" s="5"/>
      <c r="D12" s="16"/>
      <c r="E12" s="6"/>
      <c r="F12" s="6"/>
    </row>
    <row r="13" spans="1:6" x14ac:dyDescent="0.25">
      <c r="A13" s="3"/>
      <c r="B13" s="6" t="s">
        <v>11</v>
      </c>
      <c r="C13" s="5" t="s">
        <v>12</v>
      </c>
      <c r="D13" s="16">
        <v>3.7</v>
      </c>
      <c r="E13" s="6"/>
      <c r="F13" s="7">
        <f>D13*E13</f>
        <v>0</v>
      </c>
    </row>
    <row r="14" spans="1:6" x14ac:dyDescent="0.25">
      <c r="A14" s="3"/>
      <c r="B14" s="6" t="s">
        <v>13</v>
      </c>
      <c r="C14" s="5" t="s">
        <v>12</v>
      </c>
      <c r="D14" s="16">
        <v>1.5</v>
      </c>
      <c r="E14" s="6"/>
      <c r="F14" s="7">
        <f>D14*E14</f>
        <v>0</v>
      </c>
    </row>
    <row r="15" spans="1:6" x14ac:dyDescent="0.25">
      <c r="A15" s="3"/>
      <c r="B15" s="6" t="s">
        <v>63</v>
      </c>
      <c r="C15" s="5" t="s">
        <v>12</v>
      </c>
      <c r="D15" s="16">
        <v>0.3</v>
      </c>
      <c r="E15" s="6"/>
      <c r="F15" s="7">
        <f t="shared" ref="F15:F35" si="0">D15*E15</f>
        <v>0</v>
      </c>
    </row>
    <row r="16" spans="1:6" x14ac:dyDescent="0.25">
      <c r="A16" s="3"/>
      <c r="B16" s="6" t="s">
        <v>68</v>
      </c>
      <c r="C16" s="5" t="s">
        <v>12</v>
      </c>
      <c r="D16" s="16">
        <v>0.3</v>
      </c>
      <c r="E16" s="6">
        <v>200</v>
      </c>
      <c r="F16" s="7">
        <f t="shared" si="0"/>
        <v>60</v>
      </c>
    </row>
    <row r="17" spans="1:7" x14ac:dyDescent="0.25">
      <c r="A17" s="22"/>
      <c r="B17" s="23" t="s">
        <v>95</v>
      </c>
      <c r="C17" s="6" t="s">
        <v>12</v>
      </c>
      <c r="D17" s="7">
        <v>0.3</v>
      </c>
      <c r="E17" s="25"/>
      <c r="F17" s="7">
        <f t="shared" si="0"/>
        <v>0</v>
      </c>
    </row>
    <row r="18" spans="1:7" x14ac:dyDescent="0.25">
      <c r="A18" s="3"/>
      <c r="B18" s="6" t="s">
        <v>64</v>
      </c>
      <c r="C18" s="5" t="s">
        <v>12</v>
      </c>
      <c r="D18" s="16">
        <v>0.3</v>
      </c>
      <c r="E18" s="6">
        <v>200</v>
      </c>
      <c r="F18" s="7">
        <f t="shared" si="0"/>
        <v>60</v>
      </c>
    </row>
    <row r="19" spans="1:7" x14ac:dyDescent="0.25">
      <c r="A19" s="3"/>
      <c r="B19" s="6" t="s">
        <v>14</v>
      </c>
      <c r="C19" s="5" t="s">
        <v>12</v>
      </c>
      <c r="D19" s="15">
        <v>0.3</v>
      </c>
      <c r="E19" s="6"/>
      <c r="F19" s="7">
        <f t="shared" si="0"/>
        <v>0</v>
      </c>
    </row>
    <row r="20" spans="1:7" s="6" customFormat="1" x14ac:dyDescent="0.25">
      <c r="A20" s="22"/>
      <c r="B20" s="23" t="s">
        <v>70</v>
      </c>
      <c r="C20" s="6" t="s">
        <v>12</v>
      </c>
      <c r="D20" s="24">
        <v>0.22772000000000001</v>
      </c>
      <c r="F20" s="7">
        <f t="shared" si="0"/>
        <v>0</v>
      </c>
    </row>
    <row r="21" spans="1:7" x14ac:dyDescent="0.25">
      <c r="A21" s="3"/>
      <c r="B21" s="6" t="s">
        <v>15</v>
      </c>
      <c r="C21" s="5" t="s">
        <v>12</v>
      </c>
      <c r="D21" s="16">
        <v>0.15</v>
      </c>
      <c r="E21" s="25"/>
      <c r="F21" s="7">
        <f t="shared" si="0"/>
        <v>0</v>
      </c>
    </row>
    <row r="22" spans="1:7" s="25" customFormat="1" x14ac:dyDescent="0.25">
      <c r="A22" s="44"/>
      <c r="B22" s="45" t="s">
        <v>81</v>
      </c>
      <c r="C22" s="25" t="s">
        <v>17</v>
      </c>
      <c r="D22" s="46">
        <v>1</v>
      </c>
      <c r="F22" s="7">
        <f t="shared" si="0"/>
        <v>0</v>
      </c>
    </row>
    <row r="23" spans="1:7" x14ac:dyDescent="0.25">
      <c r="A23" s="3"/>
      <c r="B23" s="6" t="s">
        <v>16</v>
      </c>
      <c r="C23" s="5" t="s">
        <v>17</v>
      </c>
      <c r="D23" s="16">
        <v>4.8</v>
      </c>
      <c r="E23" s="25"/>
      <c r="F23" s="7">
        <f t="shared" si="0"/>
        <v>0</v>
      </c>
    </row>
    <row r="24" spans="1:7" x14ac:dyDescent="0.25">
      <c r="A24" s="3"/>
      <c r="B24" s="6" t="s">
        <v>18</v>
      </c>
      <c r="C24" s="5" t="s">
        <v>17</v>
      </c>
      <c r="D24" s="16">
        <v>2.5</v>
      </c>
      <c r="E24" s="6"/>
      <c r="F24" s="7">
        <f t="shared" si="0"/>
        <v>0</v>
      </c>
    </row>
    <row r="25" spans="1:7" x14ac:dyDescent="0.25">
      <c r="A25" s="3"/>
      <c r="B25" s="6" t="s">
        <v>19</v>
      </c>
      <c r="C25" s="5" t="s">
        <v>17</v>
      </c>
      <c r="D25" s="16">
        <v>1</v>
      </c>
      <c r="E25" s="6"/>
      <c r="F25" s="7">
        <f t="shared" si="0"/>
        <v>0</v>
      </c>
    </row>
    <row r="26" spans="1:7" x14ac:dyDescent="0.25">
      <c r="A26" s="3"/>
      <c r="B26" s="6" t="s">
        <v>20</v>
      </c>
      <c r="C26" s="5" t="s">
        <v>17</v>
      </c>
      <c r="D26" s="16">
        <v>5</v>
      </c>
      <c r="E26" s="6"/>
      <c r="F26" s="7">
        <f t="shared" si="0"/>
        <v>0</v>
      </c>
    </row>
    <row r="27" spans="1:7" s="6" customFormat="1" x14ac:dyDescent="0.25">
      <c r="A27" s="22"/>
      <c r="B27" s="23" t="s">
        <v>80</v>
      </c>
      <c r="C27" s="6" t="s">
        <v>17</v>
      </c>
      <c r="D27" s="24">
        <v>25</v>
      </c>
      <c r="E27" s="6">
        <v>1</v>
      </c>
      <c r="F27" s="7">
        <f>D27*E27</f>
        <v>25</v>
      </c>
    </row>
    <row r="28" spans="1:7" x14ac:dyDescent="0.25">
      <c r="A28" s="3"/>
      <c r="B28" s="6" t="s">
        <v>21</v>
      </c>
      <c r="C28" s="5" t="s">
        <v>22</v>
      </c>
      <c r="D28" s="16">
        <v>0.2</v>
      </c>
      <c r="E28" s="6"/>
      <c r="F28" s="7">
        <f t="shared" si="0"/>
        <v>0</v>
      </c>
    </row>
    <row r="29" spans="1:7" x14ac:dyDescent="0.25">
      <c r="A29" s="44"/>
      <c r="B29" s="45" t="s">
        <v>93</v>
      </c>
      <c r="C29" s="25" t="s">
        <v>17</v>
      </c>
      <c r="D29" s="52">
        <v>40</v>
      </c>
      <c r="E29" s="6"/>
      <c r="F29" s="7">
        <f t="shared" si="0"/>
        <v>0</v>
      </c>
      <c r="G29" s="25"/>
    </row>
    <row r="30" spans="1:7" x14ac:dyDescent="0.25">
      <c r="A30" s="50"/>
      <c r="B30" s="45" t="s">
        <v>94</v>
      </c>
      <c r="C30" s="25" t="s">
        <v>17</v>
      </c>
      <c r="D30" s="52">
        <v>20</v>
      </c>
      <c r="E30" s="25"/>
      <c r="F30" s="7">
        <f t="shared" si="0"/>
        <v>0</v>
      </c>
      <c r="G30" s="51"/>
    </row>
    <row r="31" spans="1:7" x14ac:dyDescent="0.25">
      <c r="A31" s="44"/>
      <c r="B31" s="45" t="s">
        <v>98</v>
      </c>
      <c r="C31" s="25" t="s">
        <v>17</v>
      </c>
      <c r="D31" s="52">
        <v>30</v>
      </c>
      <c r="E31" s="25"/>
      <c r="F31" s="7">
        <f t="shared" si="0"/>
        <v>0</v>
      </c>
      <c r="G31" s="51"/>
    </row>
    <row r="32" spans="1:7" x14ac:dyDescent="0.25">
      <c r="A32" s="3"/>
      <c r="B32" s="6" t="s">
        <v>99</v>
      </c>
      <c r="C32" s="5" t="s">
        <v>100</v>
      </c>
      <c r="D32" s="16">
        <v>50</v>
      </c>
      <c r="E32" s="25">
        <v>1</v>
      </c>
      <c r="F32" s="7">
        <f t="shared" si="0"/>
        <v>50</v>
      </c>
    </row>
    <row r="33" spans="1:7" x14ac:dyDescent="0.25">
      <c r="A33" s="3"/>
      <c r="B33" s="6" t="s">
        <v>23</v>
      </c>
      <c r="C33" s="5" t="s">
        <v>17</v>
      </c>
      <c r="D33" s="16">
        <v>10</v>
      </c>
      <c r="E33" s="74">
        <v>2</v>
      </c>
      <c r="F33" s="7">
        <f t="shared" si="0"/>
        <v>20</v>
      </c>
    </row>
    <row r="34" spans="1:7" x14ac:dyDescent="0.25">
      <c r="A34" s="3"/>
      <c r="B34" s="6" t="s">
        <v>24</v>
      </c>
      <c r="C34" s="5" t="s">
        <v>25</v>
      </c>
      <c r="D34" s="16">
        <v>10</v>
      </c>
      <c r="E34" s="6">
        <v>2</v>
      </c>
      <c r="F34" s="7">
        <f t="shared" si="0"/>
        <v>20</v>
      </c>
    </row>
    <row r="35" spans="1:7" x14ac:dyDescent="0.25">
      <c r="A35" s="3"/>
      <c r="B35" s="6" t="s">
        <v>26</v>
      </c>
      <c r="C35" s="5" t="s">
        <v>17</v>
      </c>
      <c r="D35" s="16">
        <v>250</v>
      </c>
      <c r="E35" s="6">
        <v>1</v>
      </c>
      <c r="F35" s="7">
        <f t="shared" si="0"/>
        <v>250</v>
      </c>
    </row>
    <row r="36" spans="1:7" x14ac:dyDescent="0.25">
      <c r="A36" s="9"/>
      <c r="B36" s="4" t="s">
        <v>27</v>
      </c>
      <c r="C36" s="10"/>
      <c r="D36" s="17"/>
      <c r="E36" s="6"/>
      <c r="F36" s="11">
        <f>SUM(F13:F35)</f>
        <v>485</v>
      </c>
    </row>
    <row r="37" spans="1:7" x14ac:dyDescent="0.25">
      <c r="A37" s="9"/>
      <c r="B37" s="4"/>
      <c r="C37" s="10"/>
      <c r="D37" s="17"/>
      <c r="E37" s="6"/>
      <c r="F37" s="11"/>
    </row>
    <row r="38" spans="1:7" x14ac:dyDescent="0.25">
      <c r="A38" s="3">
        <v>3</v>
      </c>
      <c r="B38" s="6" t="s">
        <v>28</v>
      </c>
      <c r="C38" s="5" t="s">
        <v>12</v>
      </c>
      <c r="D38" s="16">
        <v>35</v>
      </c>
      <c r="E38" s="6"/>
      <c r="F38" s="7">
        <f>D38*E39</f>
        <v>0</v>
      </c>
    </row>
    <row r="39" spans="1:7" x14ac:dyDescent="0.25">
      <c r="A39" s="3"/>
      <c r="B39" s="6"/>
      <c r="C39" s="5"/>
      <c r="D39" s="16"/>
      <c r="E39" s="6"/>
      <c r="F39" s="7"/>
    </row>
    <row r="40" spans="1:7" x14ac:dyDescent="0.25">
      <c r="A40" s="9">
        <v>4</v>
      </c>
      <c r="B40" s="4" t="s">
        <v>29</v>
      </c>
      <c r="C40" s="10"/>
      <c r="D40" s="17"/>
      <c r="E40" s="6"/>
      <c r="F40" s="11"/>
    </row>
    <row r="41" spans="1:7" x14ac:dyDescent="0.25">
      <c r="A41" s="9"/>
      <c r="B41" s="6" t="s">
        <v>30</v>
      </c>
      <c r="C41" s="5" t="s">
        <v>102</v>
      </c>
      <c r="D41" s="15">
        <v>40</v>
      </c>
      <c r="E41" s="6"/>
      <c r="F41" s="7">
        <f>D41*E41</f>
        <v>0</v>
      </c>
    </row>
    <row r="42" spans="1:7" x14ac:dyDescent="0.25">
      <c r="A42" s="9"/>
      <c r="B42" s="6" t="s">
        <v>31</v>
      </c>
      <c r="C42" s="5" t="s">
        <v>12</v>
      </c>
      <c r="D42" s="16">
        <v>3000</v>
      </c>
      <c r="E42" s="6"/>
      <c r="F42" s="7">
        <f t="shared" ref="F42:F44" si="1">D42*E42</f>
        <v>0</v>
      </c>
    </row>
    <row r="43" spans="1:7" x14ac:dyDescent="0.25">
      <c r="A43" s="53"/>
      <c r="B43" s="54" t="s">
        <v>96</v>
      </c>
      <c r="D43" s="7">
        <v>500</v>
      </c>
      <c r="E43" s="25"/>
      <c r="F43" s="7">
        <f t="shared" si="1"/>
        <v>0</v>
      </c>
      <c r="G43" s="27"/>
    </row>
    <row r="44" spans="1:7" x14ac:dyDescent="0.25">
      <c r="A44" s="9"/>
      <c r="B44" s="6" t="s">
        <v>32</v>
      </c>
      <c r="C44" s="10"/>
      <c r="D44" s="17"/>
      <c r="E44" s="6"/>
      <c r="F44" s="7">
        <f t="shared" si="1"/>
        <v>0</v>
      </c>
    </row>
    <row r="45" spans="1:7" x14ac:dyDescent="0.25">
      <c r="A45" s="9"/>
      <c r="B45" s="4" t="s">
        <v>29</v>
      </c>
      <c r="C45" s="10"/>
      <c r="D45" s="17"/>
      <c r="E45" s="6"/>
      <c r="F45" s="11">
        <f>SUM(F41:F44)</f>
        <v>0</v>
      </c>
    </row>
    <row r="46" spans="1:7" x14ac:dyDescent="0.25">
      <c r="A46" s="9">
        <v>5</v>
      </c>
      <c r="B46" s="4" t="s">
        <v>33</v>
      </c>
      <c r="C46" s="10"/>
      <c r="D46" s="17"/>
      <c r="E46" s="6"/>
      <c r="F46" s="11"/>
    </row>
    <row r="47" spans="1:7" x14ac:dyDescent="0.25">
      <c r="A47" s="9"/>
      <c r="B47" s="4" t="s">
        <v>34</v>
      </c>
      <c r="C47" s="10"/>
      <c r="D47" s="17"/>
      <c r="E47" s="6"/>
      <c r="F47" s="11">
        <f>D47*E49</f>
        <v>0</v>
      </c>
    </row>
    <row r="48" spans="1:7" x14ac:dyDescent="0.25">
      <c r="A48" s="9"/>
      <c r="B48" s="4"/>
      <c r="C48" s="10"/>
      <c r="D48" s="17"/>
      <c r="E48" s="6"/>
      <c r="F48" s="11"/>
    </row>
    <row r="49" spans="1:7" x14ac:dyDescent="0.25">
      <c r="A49" s="9">
        <v>6</v>
      </c>
      <c r="B49" s="4" t="s">
        <v>35</v>
      </c>
      <c r="C49" s="10"/>
      <c r="D49" s="17"/>
      <c r="E49" s="6"/>
      <c r="F49" s="11">
        <f>D49*E50</f>
        <v>0</v>
      </c>
    </row>
    <row r="50" spans="1:7" x14ac:dyDescent="0.25">
      <c r="A50" s="3"/>
      <c r="B50" s="6" t="s">
        <v>36</v>
      </c>
      <c r="C50" s="5" t="s">
        <v>37</v>
      </c>
      <c r="D50" s="16">
        <v>2</v>
      </c>
      <c r="E50" s="6">
        <v>4</v>
      </c>
      <c r="F50" s="7">
        <f>D50*E50</f>
        <v>8</v>
      </c>
    </row>
    <row r="51" spans="1:7" x14ac:dyDescent="0.25">
      <c r="A51" s="3"/>
      <c r="B51" s="6" t="s">
        <v>38</v>
      </c>
      <c r="C51" s="5" t="s">
        <v>37</v>
      </c>
      <c r="D51" s="16">
        <v>1.5</v>
      </c>
      <c r="E51" s="6">
        <v>20</v>
      </c>
      <c r="F51" s="7">
        <f>D51*E51</f>
        <v>30</v>
      </c>
    </row>
    <row r="52" spans="1:7" x14ac:dyDescent="0.25">
      <c r="A52" s="3"/>
      <c r="B52" s="6" t="s">
        <v>39</v>
      </c>
      <c r="C52" s="5" t="s">
        <v>37</v>
      </c>
      <c r="D52" s="16">
        <v>1.6</v>
      </c>
      <c r="E52" s="6"/>
      <c r="F52" s="7">
        <f t="shared" ref="F52" si="2">D52*E52</f>
        <v>0</v>
      </c>
    </row>
    <row r="53" spans="1:7" x14ac:dyDescent="0.25">
      <c r="A53" s="9"/>
      <c r="B53" s="4" t="s">
        <v>40</v>
      </c>
      <c r="C53" s="10"/>
      <c r="D53" s="17"/>
      <c r="E53" s="6"/>
      <c r="F53" s="11">
        <f>SUM(F50:F52)</f>
        <v>38</v>
      </c>
    </row>
    <row r="54" spans="1:7" x14ac:dyDescent="0.25">
      <c r="A54" s="9"/>
      <c r="B54" s="4"/>
      <c r="C54" s="10"/>
      <c r="D54" s="17"/>
      <c r="E54" s="6"/>
      <c r="F54" s="11"/>
    </row>
    <row r="55" spans="1:7" x14ac:dyDescent="0.25">
      <c r="A55" s="9">
        <v>7</v>
      </c>
      <c r="B55" s="4" t="s">
        <v>41</v>
      </c>
      <c r="C55" s="10"/>
      <c r="D55" s="17"/>
      <c r="E55" s="6"/>
      <c r="F55" s="11"/>
    </row>
    <row r="56" spans="1:7" x14ac:dyDescent="0.25">
      <c r="A56" s="9"/>
      <c r="B56" s="6" t="s">
        <v>103</v>
      </c>
      <c r="C56" s="5" t="s">
        <v>104</v>
      </c>
      <c r="D56" s="57">
        <v>54</v>
      </c>
      <c r="E56" s="6"/>
      <c r="F56" s="7">
        <f>D56*E56</f>
        <v>0</v>
      </c>
    </row>
    <row r="57" spans="1:7" x14ac:dyDescent="0.25">
      <c r="A57" s="9"/>
      <c r="B57" s="6" t="s">
        <v>105</v>
      </c>
      <c r="C57" s="5" t="s">
        <v>104</v>
      </c>
      <c r="D57" s="57">
        <v>54</v>
      </c>
      <c r="E57" s="6"/>
      <c r="F57" s="7">
        <f t="shared" ref="F57:F58" si="3">D57*E57</f>
        <v>0</v>
      </c>
    </row>
    <row r="58" spans="1:7" x14ac:dyDescent="0.25">
      <c r="A58" s="9"/>
      <c r="B58" s="6" t="s">
        <v>106</v>
      </c>
      <c r="C58" s="5" t="s">
        <v>104</v>
      </c>
      <c r="D58" s="57">
        <v>54</v>
      </c>
      <c r="E58" s="6"/>
      <c r="F58" s="7">
        <f t="shared" si="3"/>
        <v>0</v>
      </c>
    </row>
    <row r="59" spans="1:7" x14ac:dyDescent="0.25">
      <c r="A59" s="9"/>
      <c r="B59" s="4" t="s">
        <v>107</v>
      </c>
      <c r="C59" s="5"/>
      <c r="D59" s="57"/>
      <c r="E59" s="6"/>
      <c r="F59" s="11">
        <f>SUM(F56:F58)</f>
        <v>0</v>
      </c>
    </row>
    <row r="60" spans="1:7" x14ac:dyDescent="0.25">
      <c r="A60" s="9"/>
      <c r="B60" s="4"/>
      <c r="C60" s="10"/>
      <c r="D60" s="17"/>
      <c r="E60" s="6"/>
      <c r="F60" s="11"/>
    </row>
    <row r="61" spans="1:7" x14ac:dyDescent="0.25">
      <c r="A61" s="9">
        <v>8</v>
      </c>
      <c r="B61" s="4" t="s">
        <v>42</v>
      </c>
      <c r="C61" s="5"/>
      <c r="D61" s="16"/>
      <c r="E61" s="6"/>
      <c r="F61" s="6"/>
    </row>
    <row r="62" spans="1:7" s="6" customFormat="1" x14ac:dyDescent="0.25">
      <c r="A62" s="22"/>
      <c r="B62" s="23" t="s">
        <v>82</v>
      </c>
      <c r="C62" s="6" t="s">
        <v>12</v>
      </c>
      <c r="D62" s="36">
        <v>0.4</v>
      </c>
      <c r="F62" s="26">
        <f>D62*E62</f>
        <v>0</v>
      </c>
      <c r="G62" s="27"/>
    </row>
    <row r="63" spans="1:7" s="6" customFormat="1" x14ac:dyDescent="0.25">
      <c r="A63" s="22"/>
      <c r="B63" s="23" t="s">
        <v>108</v>
      </c>
      <c r="C63" s="6" t="s">
        <v>12</v>
      </c>
      <c r="D63" s="7">
        <v>0.42</v>
      </c>
      <c r="E63" s="25"/>
      <c r="F63" s="26">
        <f t="shared" ref="F63" si="4">D63*E63</f>
        <v>0</v>
      </c>
    </row>
    <row r="64" spans="1:7" s="6" customFormat="1" x14ac:dyDescent="0.25">
      <c r="A64" s="22"/>
      <c r="B64" s="23" t="s">
        <v>71</v>
      </c>
      <c r="C64" s="6" t="s">
        <v>12</v>
      </c>
      <c r="D64" s="7">
        <v>0.6</v>
      </c>
      <c r="E64" s="25"/>
      <c r="F64" s="26">
        <f t="shared" ref="F64:F112" si="5">D64*E64</f>
        <v>0</v>
      </c>
    </row>
    <row r="65" spans="1:7" s="6" customFormat="1" x14ac:dyDescent="0.25">
      <c r="A65" s="22"/>
      <c r="B65" s="23" t="s">
        <v>85</v>
      </c>
      <c r="C65" s="6" t="s">
        <v>12</v>
      </c>
      <c r="D65" s="7">
        <v>0.9</v>
      </c>
      <c r="E65" s="6">
        <v>200</v>
      </c>
      <c r="F65" s="26">
        <f t="shared" si="5"/>
        <v>180</v>
      </c>
      <c r="G65" s="27"/>
    </row>
    <row r="66" spans="1:7" x14ac:dyDescent="0.25">
      <c r="A66" s="3"/>
      <c r="B66" s="6" t="s">
        <v>109</v>
      </c>
      <c r="C66" s="5" t="s">
        <v>12</v>
      </c>
      <c r="D66" s="16">
        <v>1.5</v>
      </c>
      <c r="E66" s="6"/>
      <c r="F66" s="26">
        <f t="shared" si="5"/>
        <v>0</v>
      </c>
      <c r="G66" s="61"/>
    </row>
    <row r="67" spans="1:7" s="6" customFormat="1" x14ac:dyDescent="0.25">
      <c r="A67" s="22"/>
      <c r="B67" s="23" t="s">
        <v>110</v>
      </c>
      <c r="C67" s="6" t="s">
        <v>12</v>
      </c>
      <c r="D67" s="7">
        <v>2</v>
      </c>
      <c r="F67" s="26">
        <f t="shared" si="5"/>
        <v>0</v>
      </c>
    </row>
    <row r="68" spans="1:7" s="6" customFormat="1" x14ac:dyDescent="0.25">
      <c r="A68" s="22"/>
      <c r="B68" s="23" t="s">
        <v>90</v>
      </c>
      <c r="C68" s="6" t="s">
        <v>12</v>
      </c>
      <c r="D68" s="7">
        <v>3</v>
      </c>
      <c r="F68" s="26">
        <f>D68*E68</f>
        <v>0</v>
      </c>
      <c r="G68"/>
    </row>
    <row r="69" spans="1:7" s="6" customFormat="1" x14ac:dyDescent="0.25">
      <c r="A69" s="22"/>
      <c r="B69" s="23" t="s">
        <v>112</v>
      </c>
      <c r="C69" s="6" t="s">
        <v>12</v>
      </c>
      <c r="D69" s="7">
        <v>0</v>
      </c>
      <c r="F69" s="26">
        <f t="shared" ref="F69:F73" si="6">D69*E69</f>
        <v>0</v>
      </c>
    </row>
    <row r="70" spans="1:7" s="6" customFormat="1" x14ac:dyDescent="0.25">
      <c r="A70" s="22"/>
      <c r="B70" s="23" t="s">
        <v>113</v>
      </c>
      <c r="C70" s="6" t="s">
        <v>12</v>
      </c>
      <c r="D70" s="7">
        <v>0.5</v>
      </c>
      <c r="F70" s="26">
        <f t="shared" si="6"/>
        <v>0</v>
      </c>
      <c r="G70" s="58"/>
    </row>
    <row r="71" spans="1:7" s="6" customFormat="1" x14ac:dyDescent="0.25">
      <c r="A71" s="22"/>
      <c r="B71" s="23" t="s">
        <v>114</v>
      </c>
      <c r="C71" s="6" t="s">
        <v>12</v>
      </c>
      <c r="D71" s="7">
        <v>0.7</v>
      </c>
      <c r="F71" s="26">
        <f t="shared" si="6"/>
        <v>0</v>
      </c>
      <c r="G71" s="58"/>
    </row>
    <row r="72" spans="1:7" s="6" customFormat="1" x14ac:dyDescent="0.25">
      <c r="A72" s="22"/>
      <c r="B72" s="23" t="s">
        <v>115</v>
      </c>
      <c r="C72" s="6" t="s">
        <v>12</v>
      </c>
      <c r="D72" s="7">
        <v>0.9</v>
      </c>
      <c r="F72" s="26">
        <f t="shared" si="6"/>
        <v>0</v>
      </c>
      <c r="G72" s="27"/>
    </row>
    <row r="73" spans="1:7" s="6" customFormat="1" x14ac:dyDescent="0.25">
      <c r="A73" s="22"/>
      <c r="B73" s="23" t="s">
        <v>116</v>
      </c>
      <c r="C73" s="6" t="s">
        <v>12</v>
      </c>
      <c r="D73" s="7">
        <v>2</v>
      </c>
      <c r="E73" s="4"/>
      <c r="F73" s="26">
        <f t="shared" si="6"/>
        <v>0</v>
      </c>
      <c r="G73" s="27"/>
    </row>
    <row r="74" spans="1:7" x14ac:dyDescent="0.25">
      <c r="A74" s="22"/>
      <c r="B74" s="23" t="s">
        <v>111</v>
      </c>
      <c r="C74" s="6" t="s">
        <v>12</v>
      </c>
      <c r="D74" s="7">
        <v>0.8</v>
      </c>
      <c r="E74" s="6"/>
      <c r="F74" s="26">
        <f t="shared" ref="F74" si="7">D74*E74</f>
        <v>0</v>
      </c>
    </row>
    <row r="75" spans="1:7" x14ac:dyDescent="0.25">
      <c r="A75" s="22"/>
      <c r="B75" s="23" t="s">
        <v>89</v>
      </c>
      <c r="C75" s="6" t="s">
        <v>12</v>
      </c>
      <c r="D75" s="7">
        <v>1.2</v>
      </c>
      <c r="E75" s="6"/>
      <c r="F75" s="26">
        <f t="shared" si="5"/>
        <v>0</v>
      </c>
    </row>
    <row r="76" spans="1:7" x14ac:dyDescent="0.25">
      <c r="A76" s="3"/>
      <c r="B76" s="6" t="s">
        <v>117</v>
      </c>
      <c r="C76" s="5" t="s">
        <v>12</v>
      </c>
      <c r="D76" s="16">
        <v>1.8</v>
      </c>
      <c r="E76" s="49"/>
      <c r="F76" s="26">
        <f t="shared" si="5"/>
        <v>0</v>
      </c>
      <c r="G76" s="27"/>
    </row>
    <row r="77" spans="1:7" s="6" customFormat="1" x14ac:dyDescent="0.25">
      <c r="A77" s="22"/>
      <c r="B77" s="54" t="s">
        <v>118</v>
      </c>
      <c r="C77" s="8" t="s">
        <v>12</v>
      </c>
      <c r="D77" s="7">
        <v>2</v>
      </c>
      <c r="E77" s="49"/>
      <c r="F77" s="26">
        <f t="shared" si="5"/>
        <v>0</v>
      </c>
      <c r="G77" s="27"/>
    </row>
    <row r="78" spans="1:7" s="6" customFormat="1" x14ac:dyDescent="0.25">
      <c r="A78" s="22"/>
      <c r="B78" s="56" t="s">
        <v>119</v>
      </c>
      <c r="C78" s="8" t="s">
        <v>12</v>
      </c>
      <c r="D78" s="7">
        <v>3</v>
      </c>
      <c r="E78" s="49"/>
      <c r="F78" s="26">
        <f t="shared" si="5"/>
        <v>0</v>
      </c>
      <c r="G78" s="27"/>
    </row>
    <row r="79" spans="1:7" x14ac:dyDescent="0.25">
      <c r="A79" s="3"/>
      <c r="B79" s="6" t="s">
        <v>67</v>
      </c>
      <c r="C79" s="5" t="s">
        <v>12</v>
      </c>
      <c r="D79" s="16">
        <v>30</v>
      </c>
      <c r="E79" s="6"/>
      <c r="F79" s="26">
        <f t="shared" si="5"/>
        <v>0</v>
      </c>
    </row>
    <row r="80" spans="1:7" x14ac:dyDescent="0.25">
      <c r="A80" s="3"/>
      <c r="B80" s="6" t="s">
        <v>43</v>
      </c>
      <c r="C80" s="5" t="s">
        <v>17</v>
      </c>
      <c r="D80" s="16">
        <v>40</v>
      </c>
      <c r="E80" s="6"/>
      <c r="F80" s="26">
        <f t="shared" si="5"/>
        <v>0</v>
      </c>
    </row>
    <row r="81" spans="1:7" x14ac:dyDescent="0.25">
      <c r="A81" s="3"/>
      <c r="B81" s="6" t="s">
        <v>44</v>
      </c>
      <c r="C81" s="5" t="s">
        <v>45</v>
      </c>
      <c r="D81" s="16">
        <v>9.56</v>
      </c>
      <c r="E81" s="6"/>
      <c r="F81" s="26">
        <f t="shared" si="5"/>
        <v>0</v>
      </c>
    </row>
    <row r="82" spans="1:7" x14ac:dyDescent="0.25">
      <c r="A82" s="3"/>
      <c r="B82" s="6" t="s">
        <v>46</v>
      </c>
      <c r="C82" s="5" t="s">
        <v>45</v>
      </c>
      <c r="D82" s="16">
        <v>7.33</v>
      </c>
      <c r="E82" s="6"/>
      <c r="F82" s="26">
        <f t="shared" si="5"/>
        <v>0</v>
      </c>
    </row>
    <row r="83" spans="1:7" x14ac:dyDescent="0.25">
      <c r="A83" s="3"/>
      <c r="B83" s="6" t="s">
        <v>120</v>
      </c>
      <c r="C83" s="5" t="s">
        <v>45</v>
      </c>
      <c r="D83" s="16">
        <v>22</v>
      </c>
      <c r="E83" s="6"/>
      <c r="F83" s="26">
        <f>D83*E83</f>
        <v>0</v>
      </c>
    </row>
    <row r="84" spans="1:7" x14ac:dyDescent="0.25">
      <c r="A84" s="3"/>
      <c r="B84" s="6" t="s">
        <v>122</v>
      </c>
      <c r="C84" s="5" t="s">
        <v>45</v>
      </c>
      <c r="D84" s="16">
        <v>22</v>
      </c>
      <c r="E84" s="6"/>
      <c r="F84" s="26">
        <f>D84*E84</f>
        <v>0</v>
      </c>
    </row>
    <row r="85" spans="1:7" x14ac:dyDescent="0.25">
      <c r="A85" s="3"/>
      <c r="B85" s="6" t="s">
        <v>47</v>
      </c>
      <c r="C85" s="5" t="s">
        <v>45</v>
      </c>
      <c r="D85" s="16">
        <v>1.58</v>
      </c>
      <c r="E85" s="6"/>
      <c r="F85" s="26">
        <f t="shared" si="5"/>
        <v>0</v>
      </c>
    </row>
    <row r="86" spans="1:7" x14ac:dyDescent="0.25">
      <c r="A86" s="3"/>
      <c r="B86" s="6" t="s">
        <v>48</v>
      </c>
      <c r="C86" s="5" t="s">
        <v>45</v>
      </c>
      <c r="D86" s="16">
        <v>2.1</v>
      </c>
      <c r="E86" s="6"/>
      <c r="F86" s="26">
        <f t="shared" si="5"/>
        <v>0</v>
      </c>
    </row>
    <row r="87" spans="1:7" x14ac:dyDescent="0.25">
      <c r="A87" s="3"/>
      <c r="B87" s="6" t="s">
        <v>121</v>
      </c>
      <c r="C87" s="5"/>
      <c r="D87" s="16">
        <v>22</v>
      </c>
      <c r="E87" s="6"/>
      <c r="F87" s="26">
        <f>D87*E87</f>
        <v>0</v>
      </c>
    </row>
    <row r="88" spans="1:7" x14ac:dyDescent="0.25">
      <c r="A88" s="3"/>
      <c r="B88" s="6" t="s">
        <v>160</v>
      </c>
      <c r="C88" s="5" t="s">
        <v>17</v>
      </c>
      <c r="D88" s="16">
        <f>1050</f>
        <v>1050</v>
      </c>
      <c r="E88" s="6"/>
      <c r="F88" s="26">
        <f>E88*D88</f>
        <v>0</v>
      </c>
    </row>
    <row r="89" spans="1:7" x14ac:dyDescent="0.25">
      <c r="A89" s="3"/>
      <c r="B89" s="6" t="s">
        <v>157</v>
      </c>
      <c r="C89" s="5" t="s">
        <v>17</v>
      </c>
      <c r="D89" s="16">
        <v>1500</v>
      </c>
      <c r="E89" s="6"/>
      <c r="F89" s="26">
        <f>D89*E89</f>
        <v>0</v>
      </c>
    </row>
    <row r="90" spans="1:7" x14ac:dyDescent="0.25">
      <c r="A90" s="3"/>
      <c r="B90" s="6" t="s">
        <v>50</v>
      </c>
      <c r="C90" s="5" t="s">
        <v>51</v>
      </c>
      <c r="D90" s="16">
        <v>50</v>
      </c>
      <c r="E90" s="6"/>
      <c r="F90" s="26">
        <f>D90*E90</f>
        <v>0</v>
      </c>
      <c r="G90" s="27"/>
    </row>
    <row r="91" spans="1:7" x14ac:dyDescent="0.25">
      <c r="A91" s="3"/>
      <c r="B91" s="6" t="s">
        <v>49</v>
      </c>
      <c r="C91" s="5" t="s">
        <v>45</v>
      </c>
      <c r="D91" s="16">
        <v>22</v>
      </c>
      <c r="E91" s="6"/>
      <c r="F91" s="26">
        <f t="shared" si="5"/>
        <v>0</v>
      </c>
    </row>
    <row r="92" spans="1:7" s="25" customFormat="1" x14ac:dyDescent="0.25">
      <c r="A92" s="44"/>
      <c r="B92" s="45" t="s">
        <v>123</v>
      </c>
      <c r="C92" s="25" t="s">
        <v>17</v>
      </c>
      <c r="D92" s="52">
        <v>100</v>
      </c>
      <c r="E92" s="55"/>
      <c r="F92" s="26">
        <f t="shared" si="5"/>
        <v>0</v>
      </c>
      <c r="G92" s="35"/>
    </row>
    <row r="93" spans="1:7" x14ac:dyDescent="0.25">
      <c r="A93" s="3"/>
      <c r="B93" s="6" t="s">
        <v>91</v>
      </c>
      <c r="C93" s="5" t="s">
        <v>17</v>
      </c>
      <c r="D93" s="16">
        <v>200</v>
      </c>
      <c r="E93" s="25"/>
      <c r="F93" s="26">
        <f>D93*E93</f>
        <v>0</v>
      </c>
      <c r="G93" s="47"/>
    </row>
    <row r="94" spans="1:7" x14ac:dyDescent="0.25">
      <c r="A94" s="22"/>
      <c r="B94" s="56" t="s">
        <v>97</v>
      </c>
      <c r="C94" s="6" t="s">
        <v>12</v>
      </c>
      <c r="D94" s="7">
        <v>10</v>
      </c>
      <c r="E94" s="55"/>
      <c r="F94" s="26">
        <f t="shared" si="5"/>
        <v>0</v>
      </c>
    </row>
    <row r="95" spans="1:7" x14ac:dyDescent="0.25">
      <c r="A95" s="3"/>
      <c r="B95" s="6" t="s">
        <v>52</v>
      </c>
      <c r="C95" s="5" t="s">
        <v>12</v>
      </c>
      <c r="D95" s="16">
        <v>2.8</v>
      </c>
      <c r="E95" s="6"/>
      <c r="F95" s="26">
        <f t="shared" si="5"/>
        <v>0</v>
      </c>
      <c r="G95" s="27"/>
    </row>
    <row r="96" spans="1:7" s="6" customFormat="1" x14ac:dyDescent="0.25">
      <c r="A96" s="31"/>
      <c r="B96" s="27" t="s">
        <v>92</v>
      </c>
      <c r="C96" s="6" t="s">
        <v>12</v>
      </c>
      <c r="D96" s="7">
        <v>0.5</v>
      </c>
      <c r="F96" s="26">
        <f t="shared" si="5"/>
        <v>0</v>
      </c>
      <c r="G96"/>
    </row>
    <row r="97" spans="1:8" s="6" customFormat="1" x14ac:dyDescent="0.25">
      <c r="A97" s="28"/>
      <c r="B97" s="27" t="s">
        <v>163</v>
      </c>
      <c r="C97" s="6" t="s">
        <v>17</v>
      </c>
      <c r="D97" s="7">
        <v>90</v>
      </c>
      <c r="E97" s="25">
        <v>2</v>
      </c>
      <c r="F97" s="26">
        <f>D97*E97</f>
        <v>180</v>
      </c>
      <c r="G97"/>
    </row>
    <row r="98" spans="1:8" ht="15.75" x14ac:dyDescent="0.25">
      <c r="A98" s="31"/>
      <c r="B98" s="27" t="s">
        <v>73</v>
      </c>
      <c r="C98" s="6" t="s">
        <v>17</v>
      </c>
      <c r="D98" s="7">
        <v>120</v>
      </c>
      <c r="E98" s="6"/>
      <c r="F98" s="26">
        <f>D98*E98</f>
        <v>0</v>
      </c>
      <c r="G98" s="32"/>
    </row>
    <row r="99" spans="1:8" ht="15.75" x14ac:dyDescent="0.25">
      <c r="A99" s="60"/>
      <c r="B99" s="27" t="s">
        <v>164</v>
      </c>
      <c r="C99" s="6" t="s">
        <v>17</v>
      </c>
      <c r="D99" s="7">
        <v>2800</v>
      </c>
      <c r="E99" s="6"/>
      <c r="F99" s="26">
        <f>D99*E99</f>
        <v>0</v>
      </c>
      <c r="G99" s="32"/>
    </row>
    <row r="100" spans="1:8" s="6" customFormat="1" ht="15.75" x14ac:dyDescent="0.25">
      <c r="A100" s="28"/>
      <c r="B100" s="27" t="s">
        <v>147</v>
      </c>
      <c r="C100" s="6" t="s">
        <v>17</v>
      </c>
      <c r="D100" s="7">
        <v>1500</v>
      </c>
      <c r="E100" s="25"/>
      <c r="F100" s="26">
        <f>D100*E100</f>
        <v>0</v>
      </c>
      <c r="G100" s="32"/>
      <c r="H100" s="27"/>
    </row>
    <row r="101" spans="1:8" x14ac:dyDescent="0.25">
      <c r="A101" s="31"/>
      <c r="B101" s="27" t="s">
        <v>74</v>
      </c>
      <c r="C101" s="6" t="s">
        <v>17</v>
      </c>
      <c r="D101" s="7">
        <v>72</v>
      </c>
      <c r="E101" s="25"/>
      <c r="F101" s="26">
        <f>D101*E101</f>
        <v>0</v>
      </c>
    </row>
    <row r="102" spans="1:8" s="6" customFormat="1" x14ac:dyDescent="0.25">
      <c r="A102" s="28"/>
      <c r="B102" s="27" t="s">
        <v>124</v>
      </c>
      <c r="C102" s="6" t="s">
        <v>17</v>
      </c>
      <c r="D102" s="7">
        <v>160</v>
      </c>
      <c r="F102" s="26">
        <f t="shared" si="5"/>
        <v>0</v>
      </c>
    </row>
    <row r="103" spans="1:8" x14ac:dyDescent="0.25">
      <c r="A103" s="31"/>
      <c r="B103" s="27" t="s">
        <v>76</v>
      </c>
      <c r="C103" s="6" t="s">
        <v>17</v>
      </c>
      <c r="D103" s="7">
        <v>600</v>
      </c>
      <c r="E103" s="25"/>
      <c r="F103" s="26">
        <f>D103*E103</f>
        <v>0</v>
      </c>
      <c r="G103" s="30"/>
    </row>
    <row r="104" spans="1:8" x14ac:dyDescent="0.25">
      <c r="A104" s="31"/>
      <c r="B104" s="27" t="s">
        <v>135</v>
      </c>
      <c r="C104" s="6" t="s">
        <v>17</v>
      </c>
      <c r="D104" s="7">
        <v>900</v>
      </c>
      <c r="E104" s="25"/>
      <c r="F104" s="26">
        <f>D104*E104</f>
        <v>0</v>
      </c>
    </row>
    <row r="105" spans="1:8" ht="15.75" x14ac:dyDescent="0.25">
      <c r="A105" s="3"/>
      <c r="B105" s="6" t="s">
        <v>69</v>
      </c>
      <c r="C105" s="5" t="s">
        <v>17</v>
      </c>
      <c r="D105" s="16">
        <v>200</v>
      </c>
      <c r="E105" s="29"/>
      <c r="F105" s="26">
        <f>D105*E105</f>
        <v>0</v>
      </c>
      <c r="G105" s="33"/>
    </row>
    <row r="106" spans="1:8" s="6" customFormat="1" x14ac:dyDescent="0.25">
      <c r="A106" s="28"/>
      <c r="B106" s="27" t="s">
        <v>125</v>
      </c>
      <c r="C106" s="6" t="s">
        <v>17</v>
      </c>
      <c r="D106" s="7">
        <v>350</v>
      </c>
      <c r="F106" s="26">
        <f>D106*E106</f>
        <v>0</v>
      </c>
    </row>
    <row r="107" spans="1:8" s="6" customFormat="1" x14ac:dyDescent="0.25">
      <c r="A107" s="28"/>
      <c r="B107" s="27" t="s">
        <v>126</v>
      </c>
      <c r="C107" s="6" t="s">
        <v>17</v>
      </c>
      <c r="D107" s="7">
        <v>425</v>
      </c>
      <c r="F107" s="26">
        <f>D107*E107</f>
        <v>0</v>
      </c>
    </row>
    <row r="108" spans="1:8" s="6" customFormat="1" x14ac:dyDescent="0.25">
      <c r="A108" s="28"/>
      <c r="B108" s="27" t="s">
        <v>127</v>
      </c>
      <c r="C108" s="6" t="s">
        <v>17</v>
      </c>
      <c r="D108" s="7">
        <v>8000</v>
      </c>
      <c r="F108" s="26">
        <f t="shared" si="5"/>
        <v>0</v>
      </c>
    </row>
    <row r="109" spans="1:8" s="6" customFormat="1" x14ac:dyDescent="0.25">
      <c r="A109" s="28"/>
      <c r="B109" s="27" t="s">
        <v>128</v>
      </c>
      <c r="C109" s="6" t="s">
        <v>17</v>
      </c>
      <c r="D109" s="7">
        <v>290</v>
      </c>
      <c r="E109" s="25"/>
      <c r="F109" s="26">
        <f t="shared" si="5"/>
        <v>0</v>
      </c>
      <c r="G109" s="27"/>
    </row>
    <row r="110" spans="1:8" s="6" customFormat="1" x14ac:dyDescent="0.25">
      <c r="A110" s="28"/>
      <c r="B110" s="27" t="s">
        <v>129</v>
      </c>
      <c r="C110" s="6" t="s">
        <v>17</v>
      </c>
      <c r="D110" s="7">
        <v>290</v>
      </c>
      <c r="E110" s="25"/>
      <c r="F110" s="26">
        <f t="shared" si="5"/>
        <v>0</v>
      </c>
      <c r="G110" s="27"/>
    </row>
    <row r="111" spans="1:8" s="6" customFormat="1" x14ac:dyDescent="0.25">
      <c r="A111" s="28"/>
      <c r="B111" s="27" t="s">
        <v>84</v>
      </c>
      <c r="C111" s="6" t="s">
        <v>17</v>
      </c>
      <c r="D111" s="20">
        <v>120</v>
      </c>
      <c r="F111" s="26">
        <f t="shared" si="5"/>
        <v>0</v>
      </c>
      <c r="G111"/>
    </row>
    <row r="112" spans="1:8" x14ac:dyDescent="0.25">
      <c r="A112" s="3"/>
      <c r="B112" s="6" t="s">
        <v>66</v>
      </c>
      <c r="C112" s="5" t="s">
        <v>17</v>
      </c>
      <c r="D112" s="16">
        <v>250</v>
      </c>
      <c r="E112" s="25">
        <v>1</v>
      </c>
      <c r="F112" s="26">
        <f t="shared" si="5"/>
        <v>250</v>
      </c>
    </row>
    <row r="113" spans="1:7" s="6" customFormat="1" ht="15.75" x14ac:dyDescent="0.25">
      <c r="A113" s="28"/>
      <c r="B113" s="27" t="s">
        <v>131</v>
      </c>
      <c r="C113" s="6" t="s">
        <v>17</v>
      </c>
      <c r="D113" s="7">
        <v>450</v>
      </c>
      <c r="E113" s="25"/>
      <c r="F113" s="26">
        <f>D113*E113</f>
        <v>0</v>
      </c>
      <c r="G113" s="32"/>
    </row>
    <row r="114" spans="1:7" s="6" customFormat="1" ht="15.75" x14ac:dyDescent="0.25">
      <c r="A114" s="28"/>
      <c r="B114" s="27" t="s">
        <v>159</v>
      </c>
      <c r="C114" s="6" t="s">
        <v>17</v>
      </c>
      <c r="D114" s="7">
        <v>550</v>
      </c>
      <c r="E114" s="25"/>
      <c r="F114" s="26">
        <f>D114*E114</f>
        <v>0</v>
      </c>
      <c r="G114" s="32"/>
    </row>
    <row r="115" spans="1:7" s="6" customFormat="1" ht="15.75" x14ac:dyDescent="0.25">
      <c r="A115" s="28"/>
      <c r="B115" s="27" t="s">
        <v>130</v>
      </c>
      <c r="C115" s="6" t="s">
        <v>17</v>
      </c>
      <c r="D115" s="7">
        <v>750</v>
      </c>
      <c r="E115" s="25"/>
      <c r="F115" s="26">
        <f>D115*E115</f>
        <v>0</v>
      </c>
      <c r="G115" s="32"/>
    </row>
    <row r="116" spans="1:7" x14ac:dyDescent="0.25">
      <c r="A116" s="3"/>
      <c r="B116" s="6" t="s">
        <v>65</v>
      </c>
      <c r="C116" s="5" t="s">
        <v>17</v>
      </c>
      <c r="D116" s="16">
        <v>45</v>
      </c>
      <c r="E116" s="6">
        <v>1</v>
      </c>
      <c r="F116" s="26">
        <f>D116*E116</f>
        <v>45</v>
      </c>
      <c r="G116" s="27"/>
    </row>
    <row r="117" spans="1:7" x14ac:dyDescent="0.25">
      <c r="A117" s="3"/>
      <c r="B117" s="6" t="s">
        <v>152</v>
      </c>
      <c r="C117" s="5" t="s">
        <v>17</v>
      </c>
      <c r="D117" s="16">
        <v>45</v>
      </c>
      <c r="E117" s="6"/>
      <c r="F117" s="26">
        <f t="shared" ref="F117" si="8">D117*E117</f>
        <v>0</v>
      </c>
      <c r="G117" s="27"/>
    </row>
    <row r="118" spans="1:7" s="20" customFormat="1" x14ac:dyDescent="0.25">
      <c r="A118" s="41"/>
      <c r="B118" s="42" t="s">
        <v>149</v>
      </c>
      <c r="C118" s="20" t="s">
        <v>17</v>
      </c>
      <c r="D118" s="36">
        <v>87</v>
      </c>
      <c r="E118" s="25">
        <v>1</v>
      </c>
      <c r="F118" s="26">
        <f t="shared" ref="F118:F134" si="9">D118*E118</f>
        <v>87</v>
      </c>
      <c r="G118" s="27"/>
    </row>
    <row r="119" spans="1:7" s="36" customFormat="1" x14ac:dyDescent="0.25">
      <c r="A119" s="37"/>
      <c r="B119" s="38" t="s">
        <v>79</v>
      </c>
      <c r="C119" s="39" t="s">
        <v>17</v>
      </c>
      <c r="D119" s="36">
        <v>30</v>
      </c>
      <c r="E119" s="25">
        <v>1</v>
      </c>
      <c r="F119" s="26">
        <f t="shared" si="9"/>
        <v>30</v>
      </c>
      <c r="G119" s="43"/>
    </row>
    <row r="120" spans="1:7" s="71" customFormat="1" x14ac:dyDescent="0.25">
      <c r="A120" s="70"/>
      <c r="B120" s="38" t="s">
        <v>156</v>
      </c>
      <c r="C120" s="39" t="s">
        <v>17</v>
      </c>
      <c r="D120" s="36">
        <v>2.5</v>
      </c>
      <c r="E120" s="25"/>
      <c r="F120" s="26">
        <f t="shared" si="9"/>
        <v>0</v>
      </c>
      <c r="G120" s="43"/>
    </row>
    <row r="121" spans="1:7" s="71" customFormat="1" x14ac:dyDescent="0.25">
      <c r="A121" s="70"/>
      <c r="B121" s="38" t="s">
        <v>155</v>
      </c>
      <c r="C121" s="39" t="s">
        <v>17</v>
      </c>
      <c r="D121" s="36">
        <v>2.5</v>
      </c>
      <c r="E121" s="25"/>
      <c r="F121" s="26">
        <f t="shared" si="9"/>
        <v>0</v>
      </c>
      <c r="G121" s="43"/>
    </row>
    <row r="122" spans="1:7" s="71" customFormat="1" x14ac:dyDescent="0.25">
      <c r="A122" s="70"/>
      <c r="B122" s="38" t="s">
        <v>154</v>
      </c>
      <c r="C122" s="39" t="s">
        <v>17</v>
      </c>
      <c r="D122" s="36">
        <v>3</v>
      </c>
      <c r="E122" s="25"/>
      <c r="F122" s="26">
        <f t="shared" si="9"/>
        <v>0</v>
      </c>
      <c r="G122" s="43"/>
    </row>
    <row r="123" spans="1:7" s="71" customFormat="1" x14ac:dyDescent="0.25">
      <c r="A123" s="70"/>
      <c r="B123" s="38" t="s">
        <v>153</v>
      </c>
      <c r="C123" s="39" t="s">
        <v>17</v>
      </c>
      <c r="D123" s="36">
        <v>2.5</v>
      </c>
      <c r="E123" s="25"/>
      <c r="F123" s="26">
        <f t="shared" si="9"/>
        <v>0</v>
      </c>
      <c r="G123" s="43"/>
    </row>
    <row r="124" spans="1:7" x14ac:dyDescent="0.25">
      <c r="A124" s="31"/>
      <c r="B124" s="27" t="s">
        <v>86</v>
      </c>
      <c r="C124" s="6" t="s">
        <v>17</v>
      </c>
      <c r="D124" s="7">
        <v>3</v>
      </c>
      <c r="E124" s="25"/>
      <c r="F124" s="26">
        <f t="shared" si="9"/>
        <v>0</v>
      </c>
      <c r="G124" s="27"/>
    </row>
    <row r="125" spans="1:7" x14ac:dyDescent="0.25">
      <c r="A125" s="31"/>
      <c r="B125" s="27" t="s">
        <v>136</v>
      </c>
      <c r="C125" s="6" t="s">
        <v>17</v>
      </c>
      <c r="D125" s="7">
        <v>4.25</v>
      </c>
      <c r="E125" s="25"/>
      <c r="F125" s="26">
        <f t="shared" si="9"/>
        <v>0</v>
      </c>
    </row>
    <row r="126" spans="1:7" x14ac:dyDescent="0.25">
      <c r="A126" s="31"/>
      <c r="B126" s="27" t="s">
        <v>158</v>
      </c>
      <c r="C126" s="6" t="s">
        <v>17</v>
      </c>
      <c r="D126" s="7">
        <v>25</v>
      </c>
      <c r="E126" s="25">
        <v>1</v>
      </c>
      <c r="F126" s="26">
        <f t="shared" si="9"/>
        <v>25</v>
      </c>
    </row>
    <row r="127" spans="1:7" x14ac:dyDescent="0.25">
      <c r="A127" s="31"/>
      <c r="B127" s="27" t="s">
        <v>137</v>
      </c>
      <c r="C127" s="6" t="s">
        <v>17</v>
      </c>
      <c r="D127" s="7">
        <v>5.75</v>
      </c>
      <c r="E127" s="25"/>
      <c r="F127" s="26">
        <f t="shared" si="9"/>
        <v>0</v>
      </c>
    </row>
    <row r="128" spans="1:7" x14ac:dyDescent="0.25">
      <c r="A128" s="60"/>
      <c r="B128" s="27" t="s">
        <v>145</v>
      </c>
      <c r="C128" s="6" t="s">
        <v>17</v>
      </c>
      <c r="D128" s="7">
        <v>1.3</v>
      </c>
      <c r="E128" s="25"/>
      <c r="F128" s="26">
        <f t="shared" si="9"/>
        <v>0</v>
      </c>
    </row>
    <row r="129" spans="1:7" s="6" customFormat="1" ht="15.75" x14ac:dyDescent="0.25">
      <c r="A129" s="28"/>
      <c r="B129" s="27" t="s">
        <v>83</v>
      </c>
      <c r="C129" s="6" t="s">
        <v>17</v>
      </c>
      <c r="D129" s="20">
        <v>10</v>
      </c>
      <c r="E129" s="25"/>
      <c r="F129" s="26">
        <f t="shared" si="9"/>
        <v>0</v>
      </c>
      <c r="G129" s="32"/>
    </row>
    <row r="130" spans="1:7" ht="15.75" x14ac:dyDescent="0.25">
      <c r="A130" s="31"/>
      <c r="B130" s="27" t="s">
        <v>75</v>
      </c>
      <c r="C130" s="6" t="s">
        <v>17</v>
      </c>
      <c r="D130" s="7">
        <v>1.5</v>
      </c>
      <c r="E130" s="25"/>
      <c r="F130" s="26">
        <f t="shared" si="9"/>
        <v>0</v>
      </c>
      <c r="G130" s="32"/>
    </row>
    <row r="131" spans="1:7" ht="15.75" x14ac:dyDescent="0.25">
      <c r="A131" s="31"/>
      <c r="B131" s="27" t="s">
        <v>134</v>
      </c>
      <c r="C131" s="6" t="s">
        <v>17</v>
      </c>
      <c r="D131" s="7">
        <v>2</v>
      </c>
      <c r="E131" s="25"/>
      <c r="F131" s="26">
        <f t="shared" si="9"/>
        <v>0</v>
      </c>
      <c r="G131" s="32"/>
    </row>
    <row r="132" spans="1:7" ht="15.75" x14ac:dyDescent="0.25">
      <c r="A132" s="31"/>
      <c r="B132" s="27" t="s">
        <v>132</v>
      </c>
      <c r="C132" s="6" t="s">
        <v>17</v>
      </c>
      <c r="D132" s="7">
        <v>5</v>
      </c>
      <c r="E132" s="25"/>
      <c r="F132" s="26">
        <f t="shared" si="9"/>
        <v>0</v>
      </c>
      <c r="G132" s="32"/>
    </row>
    <row r="133" spans="1:7" ht="15.75" x14ac:dyDescent="0.25">
      <c r="A133" s="31"/>
      <c r="B133" s="27" t="s">
        <v>133</v>
      </c>
      <c r="C133" s="6" t="s">
        <v>17</v>
      </c>
      <c r="D133" s="7">
        <v>5</v>
      </c>
      <c r="E133" s="25"/>
      <c r="F133" s="26">
        <f t="shared" si="9"/>
        <v>0</v>
      </c>
      <c r="G133" s="32"/>
    </row>
    <row r="134" spans="1:7" ht="15.75" x14ac:dyDescent="0.25">
      <c r="A134" s="60"/>
      <c r="B134" s="27" t="s">
        <v>146</v>
      </c>
      <c r="C134" s="6" t="s">
        <v>17</v>
      </c>
      <c r="D134" s="7">
        <v>1</v>
      </c>
      <c r="E134" s="25"/>
      <c r="F134" s="26">
        <f t="shared" si="9"/>
        <v>0</v>
      </c>
      <c r="G134" s="32"/>
    </row>
    <row r="135" spans="1:7" s="6" customFormat="1" x14ac:dyDescent="0.25">
      <c r="A135" s="34"/>
      <c r="B135" s="35" t="s">
        <v>139</v>
      </c>
      <c r="C135" s="25" t="s">
        <v>17</v>
      </c>
      <c r="D135" s="59">
        <v>3.8</v>
      </c>
      <c r="E135" s="25"/>
      <c r="F135" s="26"/>
      <c r="G135" s="27"/>
    </row>
    <row r="136" spans="1:7" s="6" customFormat="1" ht="16.149999999999999" customHeight="1" x14ac:dyDescent="0.25">
      <c r="A136" s="34"/>
      <c r="B136" s="35" t="s">
        <v>138</v>
      </c>
      <c r="C136" s="25" t="s">
        <v>17</v>
      </c>
      <c r="D136" s="59">
        <v>6.8</v>
      </c>
      <c r="E136" s="25"/>
      <c r="F136" s="26">
        <f t="shared" ref="F136:F149" si="10">D136*E136</f>
        <v>0</v>
      </c>
      <c r="G136" s="27"/>
    </row>
    <row r="137" spans="1:7" x14ac:dyDescent="0.25">
      <c r="A137" s="3"/>
      <c r="B137" s="6" t="s">
        <v>150</v>
      </c>
      <c r="C137" s="5" t="s">
        <v>17</v>
      </c>
      <c r="D137" s="16">
        <v>40</v>
      </c>
      <c r="E137" s="25">
        <v>2</v>
      </c>
      <c r="F137" s="26">
        <f t="shared" si="10"/>
        <v>80</v>
      </c>
    </row>
    <row r="138" spans="1:7" x14ac:dyDescent="0.25">
      <c r="A138" s="3"/>
      <c r="B138" s="6" t="s">
        <v>53</v>
      </c>
      <c r="C138" s="5" t="s">
        <v>17</v>
      </c>
      <c r="D138" s="16">
        <v>10</v>
      </c>
      <c r="E138" s="6">
        <v>2</v>
      </c>
      <c r="F138" s="26">
        <f t="shared" si="10"/>
        <v>20</v>
      </c>
    </row>
    <row r="139" spans="1:7" s="6" customFormat="1" ht="15" customHeight="1" x14ac:dyDescent="0.25">
      <c r="A139" s="28"/>
      <c r="B139" s="27" t="s">
        <v>151</v>
      </c>
      <c r="C139" s="6" t="s">
        <v>17</v>
      </c>
      <c r="D139" s="7">
        <v>5</v>
      </c>
      <c r="E139" s="6">
        <v>2</v>
      </c>
      <c r="F139" s="26">
        <f t="shared" si="10"/>
        <v>10</v>
      </c>
      <c r="G139"/>
    </row>
    <row r="140" spans="1:7" x14ac:dyDescent="0.25">
      <c r="A140" s="3"/>
      <c r="B140" s="6" t="s">
        <v>54</v>
      </c>
      <c r="C140" s="5" t="s">
        <v>55</v>
      </c>
      <c r="D140" s="16">
        <v>12</v>
      </c>
      <c r="E140" s="6">
        <v>1</v>
      </c>
      <c r="F140" s="26">
        <f t="shared" si="10"/>
        <v>12</v>
      </c>
      <c r="G140" s="27"/>
    </row>
    <row r="141" spans="1:7" s="6" customFormat="1" x14ac:dyDescent="0.25">
      <c r="A141" s="34"/>
      <c r="B141" s="35" t="s">
        <v>140</v>
      </c>
      <c r="C141" s="25" t="s">
        <v>17</v>
      </c>
      <c r="D141" s="59">
        <v>5</v>
      </c>
      <c r="E141" s="25">
        <v>1</v>
      </c>
      <c r="F141" s="26">
        <f t="shared" si="10"/>
        <v>5</v>
      </c>
      <c r="G141" s="27"/>
    </row>
    <row r="142" spans="1:7" x14ac:dyDescent="0.25">
      <c r="A142" s="31"/>
      <c r="B142" s="27" t="s">
        <v>77</v>
      </c>
      <c r="C142" s="6" t="s">
        <v>17</v>
      </c>
      <c r="D142" s="7">
        <v>0.3</v>
      </c>
      <c r="E142" s="6"/>
      <c r="F142" s="26">
        <f t="shared" si="10"/>
        <v>0</v>
      </c>
      <c r="G142" s="40"/>
    </row>
    <row r="143" spans="1:7" s="6" customFormat="1" x14ac:dyDescent="0.25">
      <c r="A143" s="34"/>
      <c r="B143" s="35" t="s">
        <v>142</v>
      </c>
      <c r="C143" s="25" t="s">
        <v>17</v>
      </c>
      <c r="D143" s="59">
        <v>0.5</v>
      </c>
      <c r="E143" s="25"/>
      <c r="F143" s="26">
        <f t="shared" si="10"/>
        <v>0</v>
      </c>
      <c r="G143" s="27"/>
    </row>
    <row r="144" spans="1:7" s="6" customFormat="1" x14ac:dyDescent="0.25">
      <c r="A144" s="48"/>
      <c r="B144" s="27" t="s">
        <v>88</v>
      </c>
      <c r="C144" s="6" t="s">
        <v>17</v>
      </c>
      <c r="D144" s="7">
        <v>2</v>
      </c>
      <c r="E144" s="6">
        <v>1</v>
      </c>
      <c r="F144" s="26">
        <f t="shared" si="10"/>
        <v>2</v>
      </c>
      <c r="G144" s="27"/>
    </row>
    <row r="145" spans="1:10" s="6" customFormat="1" x14ac:dyDescent="0.25">
      <c r="A145" s="34"/>
      <c r="B145" s="35" t="s">
        <v>78</v>
      </c>
      <c r="C145" s="25" t="s">
        <v>17</v>
      </c>
      <c r="D145" s="36">
        <v>0.3</v>
      </c>
      <c r="E145" s="25">
        <v>10</v>
      </c>
      <c r="F145" s="26">
        <f t="shared" si="10"/>
        <v>3</v>
      </c>
      <c r="G145"/>
    </row>
    <row r="146" spans="1:10" s="6" customFormat="1" x14ac:dyDescent="0.25">
      <c r="A146" s="34"/>
      <c r="B146" s="35" t="s">
        <v>141</v>
      </c>
      <c r="C146" s="25" t="s">
        <v>17</v>
      </c>
      <c r="D146" s="59">
        <v>0.2</v>
      </c>
      <c r="E146" s="25">
        <v>4</v>
      </c>
      <c r="F146" s="26">
        <f t="shared" si="10"/>
        <v>0.8</v>
      </c>
      <c r="G146" s="27"/>
    </row>
    <row r="147" spans="1:10" s="6" customFormat="1" x14ac:dyDescent="0.25">
      <c r="A147" s="31"/>
      <c r="B147" s="27" t="s">
        <v>87</v>
      </c>
      <c r="C147" s="6" t="s">
        <v>17</v>
      </c>
      <c r="D147" s="7">
        <v>2</v>
      </c>
      <c r="E147" s="25">
        <v>4</v>
      </c>
      <c r="F147" s="26">
        <f t="shared" si="10"/>
        <v>8</v>
      </c>
      <c r="G147"/>
    </row>
    <row r="148" spans="1:10" x14ac:dyDescent="0.25">
      <c r="A148" s="65"/>
      <c r="B148" s="27" t="s">
        <v>148</v>
      </c>
      <c r="C148" s="6" t="s">
        <v>17</v>
      </c>
      <c r="D148" s="66">
        <v>3.6</v>
      </c>
      <c r="E148" s="25">
        <v>8</v>
      </c>
      <c r="F148" s="26">
        <f t="shared" si="10"/>
        <v>28.8</v>
      </c>
    </row>
    <row r="149" spans="1:10" x14ac:dyDescent="0.25">
      <c r="A149" s="3"/>
      <c r="B149" s="6" t="s">
        <v>56</v>
      </c>
      <c r="C149" s="5" t="s">
        <v>17</v>
      </c>
      <c r="D149" s="16">
        <v>530</v>
      </c>
      <c r="E149" s="25"/>
      <c r="F149" s="26">
        <f t="shared" si="10"/>
        <v>0</v>
      </c>
    </row>
    <row r="150" spans="1:10" x14ac:dyDescent="0.25">
      <c r="A150" s="9"/>
      <c r="B150" s="4" t="s">
        <v>57</v>
      </c>
      <c r="C150" s="10"/>
      <c r="D150" s="17"/>
      <c r="E150" s="6"/>
      <c r="F150" s="11">
        <f>SUM(F62:F149)</f>
        <v>966.59999999999991</v>
      </c>
    </row>
    <row r="151" spans="1:10" x14ac:dyDescent="0.25">
      <c r="A151" s="9"/>
      <c r="B151" s="6" t="s">
        <v>58</v>
      </c>
      <c r="C151" s="5"/>
      <c r="D151" s="16"/>
      <c r="E151" s="6"/>
      <c r="F151" s="11">
        <f>0.05*F150</f>
        <v>48.33</v>
      </c>
    </row>
    <row r="152" spans="1:10" x14ac:dyDescent="0.25">
      <c r="A152" s="12"/>
      <c r="B152" s="4" t="s">
        <v>59</v>
      </c>
      <c r="C152" s="10"/>
      <c r="D152" s="18"/>
      <c r="E152" s="6"/>
      <c r="F152" s="11">
        <f>F150+F151</f>
        <v>1014.93</v>
      </c>
    </row>
    <row r="153" spans="1:10" x14ac:dyDescent="0.25">
      <c r="A153" s="12"/>
      <c r="B153" s="4"/>
      <c r="C153" s="10"/>
      <c r="D153" s="18"/>
      <c r="E153" s="6" t="s">
        <v>162</v>
      </c>
      <c r="F153" s="11"/>
      <c r="H153" s="62"/>
      <c r="I153" s="63"/>
      <c r="J153" s="11"/>
    </row>
    <row r="154" spans="1:10" ht="18" customHeight="1" x14ac:dyDescent="0.25">
      <c r="B154" s="13" t="s">
        <v>60</v>
      </c>
      <c r="C154" s="10"/>
      <c r="D154" s="18"/>
      <c r="E154" s="6"/>
      <c r="F154" s="11">
        <f>F10+F36+F38+F45+F47+F53+F55+F152</f>
        <v>2164.9299999999998</v>
      </c>
      <c r="H154" s="62"/>
      <c r="I154" s="64"/>
    </row>
    <row r="155" spans="1:10" x14ac:dyDescent="0.25">
      <c r="E155" s="6"/>
    </row>
    <row r="156" spans="1:10" x14ac:dyDescent="0.25">
      <c r="A156" s="11"/>
      <c r="B156" t="s">
        <v>143</v>
      </c>
      <c r="D156"/>
    </row>
    <row r="157" spans="1:10" x14ac:dyDescent="0.25">
      <c r="B157" t="s">
        <v>144</v>
      </c>
      <c r="D157"/>
      <c r="F157" s="72"/>
    </row>
    <row r="158" spans="1:10" x14ac:dyDescent="0.25">
      <c r="D158"/>
      <c r="F158" s="72"/>
    </row>
    <row r="159" spans="1:10" x14ac:dyDescent="0.25">
      <c r="D159"/>
      <c r="F159" s="72"/>
    </row>
    <row r="160" spans="1:10" x14ac:dyDescent="0.25">
      <c r="B160" t="s">
        <v>161</v>
      </c>
      <c r="D160"/>
      <c r="F160" s="73"/>
    </row>
    <row r="161" spans="4:6" x14ac:dyDescent="0.25">
      <c r="D161"/>
      <c r="F161" s="72"/>
    </row>
    <row r="163" spans="4:6" x14ac:dyDescent="0.25">
      <c r="F163" s="21"/>
    </row>
  </sheetData>
  <mergeCells count="2">
    <mergeCell ref="E1:F1"/>
    <mergeCell ref="E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workbookViewId="0">
      <selection activeCell="D1" sqref="D1"/>
    </sheetView>
  </sheetViews>
  <sheetFormatPr defaultRowHeight="15" x14ac:dyDescent="0.25"/>
  <cols>
    <col min="2" max="2" width="31.85546875" customWidth="1"/>
    <col min="3" max="3" width="10.85546875" style="69" customWidth="1"/>
    <col min="5" max="5" width="11.140625" customWidth="1"/>
  </cols>
  <sheetData>
    <row r="1" spans="1:6" x14ac:dyDescent="0.25">
      <c r="A1" s="22"/>
      <c r="B1" s="23" t="s">
        <v>89</v>
      </c>
      <c r="C1" s="67">
        <v>1.2</v>
      </c>
      <c r="D1" s="6">
        <v>700</v>
      </c>
      <c r="E1" s="26">
        <f t="shared" ref="E1:E14" si="0">C1*D1</f>
        <v>840</v>
      </c>
    </row>
    <row r="2" spans="1:6" x14ac:dyDescent="0.25">
      <c r="A2" s="3"/>
      <c r="B2" s="6" t="s">
        <v>67</v>
      </c>
      <c r="C2" s="68">
        <v>30</v>
      </c>
      <c r="D2" s="6">
        <v>12</v>
      </c>
      <c r="E2" s="26">
        <f t="shared" si="0"/>
        <v>360</v>
      </c>
    </row>
    <row r="3" spans="1:6" x14ac:dyDescent="0.25">
      <c r="A3" s="3"/>
      <c r="B3" s="6" t="s">
        <v>44</v>
      </c>
      <c r="C3" s="68">
        <v>9.56</v>
      </c>
      <c r="D3" s="6">
        <v>12</v>
      </c>
      <c r="E3" s="26">
        <f t="shared" si="0"/>
        <v>114.72</v>
      </c>
    </row>
    <row r="4" spans="1:6" x14ac:dyDescent="0.25">
      <c r="A4" s="3"/>
      <c r="B4" s="6" t="s">
        <v>46</v>
      </c>
      <c r="C4" s="68">
        <v>7.33</v>
      </c>
      <c r="D4" s="6">
        <v>5</v>
      </c>
      <c r="E4" s="26">
        <f t="shared" si="0"/>
        <v>36.65</v>
      </c>
    </row>
    <row r="5" spans="1:6" x14ac:dyDescent="0.25">
      <c r="A5" s="3"/>
      <c r="B5" s="6" t="s">
        <v>120</v>
      </c>
      <c r="C5" s="68">
        <v>22</v>
      </c>
      <c r="D5" s="6">
        <v>12</v>
      </c>
      <c r="E5" s="26">
        <f t="shared" ref="E5:E10" si="1">C5*D5</f>
        <v>264</v>
      </c>
    </row>
    <row r="6" spans="1:6" x14ac:dyDescent="0.25">
      <c r="A6" s="3"/>
      <c r="B6" s="6" t="s">
        <v>122</v>
      </c>
      <c r="C6" s="68">
        <v>22</v>
      </c>
      <c r="D6" s="6">
        <v>5</v>
      </c>
      <c r="E6" s="26">
        <f t="shared" si="1"/>
        <v>110</v>
      </c>
    </row>
    <row r="7" spans="1:6" s="6" customFormat="1" x14ac:dyDescent="0.25">
      <c r="A7" s="28"/>
      <c r="B7" s="27" t="s">
        <v>72</v>
      </c>
      <c r="C7" s="67">
        <v>120</v>
      </c>
      <c r="D7" s="25">
        <v>2</v>
      </c>
      <c r="E7" s="26">
        <f t="shared" si="1"/>
        <v>240</v>
      </c>
      <c r="F7"/>
    </row>
    <row r="8" spans="1:6" ht="15.75" x14ac:dyDescent="0.25">
      <c r="A8" s="31"/>
      <c r="B8" s="27" t="s">
        <v>73</v>
      </c>
      <c r="C8" s="67">
        <v>120</v>
      </c>
      <c r="D8" s="6">
        <v>1</v>
      </c>
      <c r="E8" s="26">
        <f t="shared" si="1"/>
        <v>120</v>
      </c>
      <c r="F8" s="32"/>
    </row>
    <row r="9" spans="1:6" x14ac:dyDescent="0.25">
      <c r="A9" s="31"/>
      <c r="B9" s="27" t="s">
        <v>76</v>
      </c>
      <c r="C9" s="67">
        <v>600</v>
      </c>
      <c r="D9" s="25">
        <v>2</v>
      </c>
      <c r="E9" s="26">
        <f t="shared" si="1"/>
        <v>1200</v>
      </c>
      <c r="F9" s="30"/>
    </row>
    <row r="10" spans="1:6" s="6" customFormat="1" ht="15.75" x14ac:dyDescent="0.25">
      <c r="A10" s="28"/>
      <c r="B10" s="27" t="s">
        <v>130</v>
      </c>
      <c r="C10" s="67">
        <v>750</v>
      </c>
      <c r="D10" s="25">
        <v>1</v>
      </c>
      <c r="E10" s="26">
        <f t="shared" si="1"/>
        <v>750</v>
      </c>
      <c r="F10" s="32"/>
    </row>
    <row r="11" spans="1:6" x14ac:dyDescent="0.25">
      <c r="A11" s="3"/>
      <c r="B11" s="6" t="s">
        <v>65</v>
      </c>
      <c r="C11" s="68">
        <v>45</v>
      </c>
      <c r="D11" s="6">
        <v>1</v>
      </c>
      <c r="E11" s="26">
        <f t="shared" si="0"/>
        <v>45</v>
      </c>
      <c r="F11" s="27"/>
    </row>
    <row r="12" spans="1:6" x14ac:dyDescent="0.25">
      <c r="A12" s="3"/>
      <c r="B12" s="6" t="s">
        <v>152</v>
      </c>
      <c r="C12" s="68">
        <v>45</v>
      </c>
      <c r="D12" s="6">
        <v>1</v>
      </c>
      <c r="E12" s="26">
        <f t="shared" si="0"/>
        <v>45</v>
      </c>
      <c r="F12" s="27"/>
    </row>
    <row r="13" spans="1:6" s="36" customFormat="1" x14ac:dyDescent="0.25">
      <c r="A13" s="37"/>
      <c r="B13" s="38" t="s">
        <v>79</v>
      </c>
      <c r="C13" s="67">
        <v>30</v>
      </c>
      <c r="D13" s="25">
        <v>2</v>
      </c>
      <c r="E13" s="26">
        <f t="shared" si="0"/>
        <v>60</v>
      </c>
      <c r="F13" s="43"/>
    </row>
    <row r="14" spans="1:6" ht="15.75" x14ac:dyDescent="0.25">
      <c r="A14" s="31"/>
      <c r="B14" s="27" t="s">
        <v>75</v>
      </c>
      <c r="C14" s="67">
        <v>1.5</v>
      </c>
      <c r="D14" s="25">
        <v>300</v>
      </c>
      <c r="E14" s="26">
        <f t="shared" si="0"/>
        <v>450</v>
      </c>
      <c r="F1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E36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spa</dc:creator>
  <cp:lastModifiedBy>DELL</cp:lastModifiedBy>
  <cp:lastPrinted>2014-05-22T15:04:44Z</cp:lastPrinted>
  <dcterms:created xsi:type="dcterms:W3CDTF">2014-05-21T10:03:41Z</dcterms:created>
  <dcterms:modified xsi:type="dcterms:W3CDTF">2023-11-14T14:02:42Z</dcterms:modified>
</cp:coreProperties>
</file>