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metadata.xml" ContentType="application/vnd.openxmlformats-officedocument.spreadsheetml.sheetMetadata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custom-properties" Target="docProps/custom.xml"/><Relationship Id="rId4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1013"/>
  <workbookPr defaultThemeVersion="202300"/>
  <mc:AlternateContent>
    <mc:Choice Requires="x15">
      <x15ac:absPath xmlns:x15ac="http://schemas.microsoft.com/office/spreadsheetml/2010/11/ac" url="/Users/kejzlar/Dropbox/scripts/lf-ocr/"/>
    </mc:Choice>
  </mc:AlternateContent>
  <bookViews>
    <workbookView xWindow="2780" yWindow="2900" windowWidth="27240" windowHeight="16440" activeTab="1"/>
  </bookViews>
  <sheets>
    <sheet name="Overview" sheetId="1" r:id="rId5"/>
    <sheet name="IDs" sheetId="2" r:id="rId6"/>
    <sheet name="CPs" sheetId="3" r:id="rId7"/>
    <sheet name="Cities" sheetId="6" r:id="rId8"/>
    <sheet name="ADs" sheetId="4" r:id="rId9"/>
    <sheet name="LVLs" sheetId="7" r:id="rId10"/>
    <sheet name="TZs" sheetId="5" r:id="rId11"/>
    <sheet name="SupportLists" sheetId="8" r:id="rId12"/>
  </sheets>
  <calcPr calcId="191029" fullCalcOnLoad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8" i="2" l="1"/>
  <c r="C107" i="2"/>
  <c r="C106" i="2"/>
  <c r="C105" i="2"/>
  <c r="C104" i="2"/>
  <c r="C103" i="2"/>
  <c r="C102" i="2"/>
  <c r="C101" i="2"/>
  <c r="C100" i="2"/>
  <c r="C99" i="2"/>
  <c r="C98" i="2"/>
  <c r="C97" i="2"/>
  <c r="C96" i="2"/>
  <c r="C95" i="2"/>
  <c r="C94" i="2"/>
  <c r="C93" i="2"/>
  <c r="C92" i="2"/>
  <c r="C91" i="2"/>
  <c r="C90" i="2"/>
  <c r="C89" i="2"/>
  <c r="C88" i="2"/>
  <c r="C87" i="2"/>
  <c r="C86" i="2"/>
  <c r="C85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  <c r="E4" i="4"/>
  <c r="E3" i="4"/>
  <c r="F3" i="4" s="1"/>
  <c r="E2" i="4"/>
  <c r="F2" i="4" s="1"/>
  <c r="A4" i="4"/>
  <c r="F4" i="4" s="1"/>
  <c r="A3" i="4"/>
  <c r="A2" i="4"/>
  <c r="H83" i="1" s="1" a="1"/>
  <c r="H83" i="1" s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  <c r="B89" i="5"/>
  <c r="B88" i="5"/>
  <c r="B87" i="5"/>
  <c r="B86" i="5"/>
  <c r="B85" i="5"/>
  <c r="B84" i="5"/>
  <c r="B83" i="5"/>
  <c r="B82" i="5"/>
  <c r="B81" i="5"/>
  <c r="B80" i="5"/>
  <c r="B79" i="5"/>
  <c r="B78" i="5"/>
  <c r="B77" i="5"/>
  <c r="B76" i="5"/>
  <c r="B75" i="5"/>
  <c r="B74" i="5"/>
  <c r="B73" i="5"/>
  <c r="B72" i="5"/>
  <c r="B71" i="5"/>
  <c r="B70" i="5"/>
  <c r="B69" i="5"/>
  <c r="B68" i="5"/>
  <c r="B67" i="5"/>
  <c r="B66" i="5"/>
  <c r="B65" i="5"/>
  <c r="B64" i="5"/>
  <c r="B63" i="5"/>
  <c r="B62" i="5"/>
  <c r="B61" i="5"/>
  <c r="B60" i="5"/>
  <c r="B59" i="5"/>
  <c r="B58" i="5"/>
  <c r="B57" i="5"/>
  <c r="B56" i="5"/>
  <c r="B55" i="5"/>
  <c r="B54" i="5"/>
  <c r="B53" i="5"/>
  <c r="B52" i="5"/>
  <c r="B51" i="5"/>
  <c r="B50" i="5"/>
  <c r="B49" i="5"/>
  <c r="B48" i="5"/>
  <c r="B47" i="5"/>
  <c r="B46" i="5"/>
  <c r="B45" i="5"/>
  <c r="B44" i="5"/>
  <c r="B43" i="5"/>
  <c r="B42" i="5"/>
  <c r="B41" i="5"/>
  <c r="B40" i="5"/>
  <c r="B39" i="5"/>
  <c r="B38" i="5"/>
  <c r="B37" i="5"/>
  <c r="B36" i="5"/>
  <c r="B35" i="5"/>
  <c r="B34" i="5"/>
  <c r="B33" i="5"/>
  <c r="B32" i="5"/>
  <c r="B31" i="5"/>
  <c r="B30" i="5"/>
  <c r="B29" i="5"/>
  <c r="B28" i="5"/>
  <c r="B27" i="5"/>
  <c r="B26" i="5"/>
  <c r="B25" i="5"/>
  <c r="B24" i="5"/>
  <c r="B23" i="5"/>
  <c r="B22" i="5"/>
  <c r="B21" i="5"/>
  <c r="B20" i="5"/>
  <c r="B19" i="5"/>
  <c r="B18" i="5"/>
  <c r="B17" i="5"/>
  <c r="B16" i="5"/>
  <c r="B15" i="5"/>
  <c r="B14" i="5"/>
  <c r="B13" i="5"/>
  <c r="B12" i="5"/>
  <c r="B11" i="5"/>
  <c r="B10" i="5"/>
  <c r="B9" i="5"/>
  <c r="B8" i="5"/>
  <c r="B7" i="5"/>
  <c r="B6" i="5"/>
  <c r="B5" i="5"/>
  <c r="B4" i="5"/>
  <c r="B3" i="5"/>
  <c r="B2" i="5"/>
  <c r="A6" i="3"/>
  <c r="B3" i="8"/>
  <c r="B2" i="8"/>
  <c r="E88" i="3"/>
  <c r="E87" i="3"/>
  <c r="E86" i="3"/>
  <c r="E85" i="3"/>
  <c r="E84" i="3"/>
  <c r="E83" i="3"/>
  <c r="E82" i="3"/>
  <c r="E81" i="3"/>
  <c r="E80" i="3"/>
  <c r="E79" i="3"/>
  <c r="E78" i="3"/>
  <c r="E77" i="3"/>
  <c r="E76" i="3"/>
  <c r="E75" i="3"/>
  <c r="E74" i="3"/>
  <c r="E73" i="3"/>
  <c r="E72" i="3"/>
  <c r="E71" i="3"/>
  <c r="E70" i="3"/>
  <c r="E69" i="3"/>
  <c r="E68" i="3"/>
  <c r="E67" i="3"/>
  <c r="E66" i="3"/>
  <c r="E65" i="3"/>
  <c r="E64" i="3"/>
  <c r="E63" i="3"/>
  <c r="E62" i="3"/>
  <c r="E61" i="3"/>
  <c r="E60" i="3"/>
  <c r="E59" i="3"/>
  <c r="E58" i="3"/>
  <c r="E57" i="3"/>
  <c r="E56" i="3"/>
  <c r="E55" i="3"/>
  <c r="E54" i="3"/>
  <c r="E53" i="3"/>
  <c r="E52" i="3"/>
  <c r="E51" i="3"/>
  <c r="E50" i="3"/>
  <c r="E49" i="3"/>
  <c r="E48" i="3"/>
  <c r="E47" i="3"/>
  <c r="E46" i="3"/>
  <c r="E45" i="3"/>
  <c r="E44" i="3"/>
  <c r="E43" i="3"/>
  <c r="E42" i="3"/>
  <c r="E41" i="3"/>
  <c r="E40" i="3"/>
  <c r="E39" i="3"/>
  <c r="E38" i="3"/>
  <c r="E37" i="3"/>
  <c r="E36" i="3"/>
  <c r="E35" i="3"/>
  <c r="E34" i="3"/>
  <c r="E33" i="3"/>
  <c r="E32" i="3"/>
  <c r="E31" i="3"/>
  <c r="E30" i="3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E2" i="3"/>
  <c r="A88" i="3"/>
  <c r="A87" i="3"/>
  <c r="A86" i="3"/>
  <c r="A85" i="3"/>
  <c r="A84" i="3"/>
  <c r="A83" i="3"/>
  <c r="A82" i="3"/>
  <c r="A81" i="3"/>
  <c r="A80" i="3"/>
  <c r="A79" i="3"/>
  <c r="A78" i="3"/>
  <c r="A77" i="3"/>
  <c r="A76" i="3"/>
  <c r="A75" i="3"/>
  <c r="A74" i="3"/>
  <c r="A73" i="3"/>
  <c r="A72" i="3"/>
  <c r="A71" i="3"/>
  <c r="A70" i="3"/>
  <c r="A69" i="3"/>
  <c r="A68" i="3"/>
  <c r="A67" i="3"/>
  <c r="A66" i="3"/>
  <c r="A65" i="3"/>
  <c r="A64" i="3"/>
  <c r="A63" i="3"/>
  <c r="A62" i="3"/>
  <c r="A61" i="3"/>
  <c r="A60" i="3"/>
  <c r="A59" i="3"/>
  <c r="A58" i="3"/>
  <c r="A57" i="3"/>
  <c r="A56" i="3"/>
  <c r="A55" i="3"/>
  <c r="A54" i="3"/>
  <c r="A53" i="3"/>
  <c r="A52" i="3"/>
  <c r="A51" i="3"/>
  <c r="A50" i="3"/>
  <c r="A49" i="3"/>
  <c r="A48" i="3"/>
  <c r="A47" i="3"/>
  <c r="A46" i="3"/>
  <c r="A45" i="3"/>
  <c r="A44" i="3"/>
  <c r="A43" i="3"/>
  <c r="A42" i="3"/>
  <c r="A41" i="3"/>
  <c r="A40" i="3"/>
  <c r="A39" i="3"/>
  <c r="A38" i="3"/>
  <c r="A37" i="3"/>
  <c r="A36" i="3"/>
  <c r="A35" i="3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5" i="3"/>
  <c r="A4" i="3"/>
  <c r="A3" i="3"/>
  <c r="A2" i="3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  <c r="C55" i="1" l="1" a="1"/>
  <c r="C55" i="1" s="1"/>
  <c r="F85" i="1" a="1"/>
  <c r="F85" i="1" s="1"/>
  <c r="C15" i="1" a="1"/>
  <c r="C15" i="1" s="1"/>
  <c r="C68" i="1" a="1"/>
  <c r="C68" i="1" s="1"/>
  <c r="F30" i="1" a="1"/>
  <c r="F30" i="1" s="1"/>
  <c r="C19" i="1" a="1"/>
  <c r="C19" i="1" s="1"/>
  <c r="C69" i="1" a="1"/>
  <c r="C69" i="1" s="1"/>
  <c r="F31" i="1" a="1"/>
  <c r="F31" i="1" s="1"/>
  <c r="C29" i="1" a="1"/>
  <c r="C29" i="1" s="1"/>
  <c r="C79" i="1" a="1"/>
  <c r="C79" i="1" s="1"/>
  <c r="F44" i="1" a="1"/>
  <c r="F44" i="1" s="1"/>
  <c r="C30" i="1" a="1"/>
  <c r="C30" i="1" s="1"/>
  <c r="C83" i="1" a="1"/>
  <c r="C83" i="1" s="1"/>
  <c r="F45" i="1" a="1"/>
  <c r="F45" i="1" s="1"/>
  <c r="C43" i="1" a="1"/>
  <c r="C43" i="1" s="1"/>
  <c r="F5" i="1" a="1"/>
  <c r="F5" i="1" s="1"/>
  <c r="F59" i="1" a="1"/>
  <c r="F59" i="1" s="1"/>
  <c r="C44" i="1" a="1"/>
  <c r="C44" i="1" s="1"/>
  <c r="F6" i="1" a="1"/>
  <c r="F6" i="1" s="1"/>
  <c r="F60" i="1" a="1"/>
  <c r="F60" i="1" s="1"/>
  <c r="C4" i="1" a="1"/>
  <c r="C4" i="1" s="1"/>
  <c r="C54" i="1" a="1"/>
  <c r="C54" i="1" s="1"/>
  <c r="F19" i="1" a="1"/>
  <c r="F19" i="1" s="1"/>
  <c r="F75" i="1" a="1"/>
  <c r="F75" i="1" s="1"/>
  <c r="C5" i="1" a="1"/>
  <c r="C5" i="1" s="1"/>
  <c r="F20" i="1" a="1"/>
  <c r="F20" i="1" s="1"/>
  <c r="F76" i="1" a="1"/>
  <c r="F76" i="1" s="1"/>
  <c r="C6" i="1" a="1"/>
  <c r="C6" i="1" s="1"/>
  <c r="C20" i="1" a="1"/>
  <c r="C20" i="1" s="1"/>
  <c r="C31" i="1" a="1"/>
  <c r="C31" i="1" s="1"/>
  <c r="C45" i="1" a="1"/>
  <c r="C45" i="1" s="1"/>
  <c r="C59" i="1" a="1"/>
  <c r="C59" i="1" s="1"/>
  <c r="C70" i="1" a="1"/>
  <c r="C70" i="1" s="1"/>
  <c r="C84" i="1" a="1"/>
  <c r="C84" i="1" s="1"/>
  <c r="F7" i="1" a="1"/>
  <c r="F7" i="1" s="1"/>
  <c r="F21" i="1" a="1"/>
  <c r="F21" i="1" s="1"/>
  <c r="F35" i="1" a="1"/>
  <c r="F35" i="1" s="1"/>
  <c r="F46" i="1" a="1"/>
  <c r="F46" i="1" s="1"/>
  <c r="F61" i="1" a="1"/>
  <c r="F61" i="1" s="1"/>
  <c r="F77" i="1" a="1"/>
  <c r="F77" i="1" s="1"/>
  <c r="C7" i="1" a="1"/>
  <c r="C7" i="1" s="1"/>
  <c r="C21" i="1" a="1"/>
  <c r="C21" i="1" s="1"/>
  <c r="C35" i="1" a="1"/>
  <c r="C35" i="1" s="1"/>
  <c r="C46" i="1" a="1"/>
  <c r="C46" i="1" s="1"/>
  <c r="C60" i="1" a="1"/>
  <c r="C60" i="1" s="1"/>
  <c r="C71" i="1" a="1"/>
  <c r="C71" i="1" s="1"/>
  <c r="C85" i="1" a="1"/>
  <c r="C85" i="1" s="1"/>
  <c r="F11" i="1" a="1"/>
  <c r="F11" i="1" s="1"/>
  <c r="F22" i="1" a="1"/>
  <c r="F22" i="1" s="1"/>
  <c r="F36" i="1" a="1"/>
  <c r="F36" i="1" s="1"/>
  <c r="F47" i="1" a="1"/>
  <c r="F47" i="1" s="1"/>
  <c r="F62" i="1" a="1"/>
  <c r="F62" i="1" s="1"/>
  <c r="F78" i="1" a="1"/>
  <c r="F78" i="1" s="1"/>
  <c r="C11" i="1" a="1"/>
  <c r="C11" i="1" s="1"/>
  <c r="C22" i="1" a="1"/>
  <c r="C22" i="1" s="1"/>
  <c r="C36" i="1" a="1"/>
  <c r="C36" i="1" s="1"/>
  <c r="C47" i="1" a="1"/>
  <c r="C47" i="1" s="1"/>
  <c r="C61" i="1" a="1"/>
  <c r="C61" i="1" s="1"/>
  <c r="C75" i="1" a="1"/>
  <c r="C75" i="1" s="1"/>
  <c r="C86" i="1" a="1"/>
  <c r="C86" i="1" s="1"/>
  <c r="F12" i="1" a="1"/>
  <c r="F12" i="1" s="1"/>
  <c r="F23" i="1" a="1"/>
  <c r="F23" i="1" s="1"/>
  <c r="F37" i="1" a="1"/>
  <c r="F37" i="1" s="1"/>
  <c r="F51" i="1" a="1"/>
  <c r="F51" i="1" s="1"/>
  <c r="F67" i="1" a="1"/>
  <c r="F67" i="1" s="1"/>
  <c r="F83" i="1" a="1"/>
  <c r="F83" i="1" s="1"/>
  <c r="C12" i="1" a="1"/>
  <c r="C12" i="1" s="1"/>
  <c r="C23" i="1" a="1"/>
  <c r="C23" i="1" s="1"/>
  <c r="C37" i="1" a="1"/>
  <c r="C37" i="1" s="1"/>
  <c r="C51" i="1" a="1"/>
  <c r="C51" i="1" s="1"/>
  <c r="C62" i="1" a="1"/>
  <c r="C62" i="1" s="1"/>
  <c r="C76" i="1" a="1"/>
  <c r="C76" i="1" s="1"/>
  <c r="C87" i="1" a="1"/>
  <c r="C87" i="1" s="1"/>
  <c r="F13" i="1" a="1"/>
  <c r="F13" i="1" s="1"/>
  <c r="F27" i="1" a="1"/>
  <c r="F27" i="1" s="1"/>
  <c r="F38" i="1" a="1"/>
  <c r="F38" i="1" s="1"/>
  <c r="F52" i="1" a="1"/>
  <c r="F52" i="1" s="1"/>
  <c r="F68" i="1" a="1"/>
  <c r="F68" i="1" s="1"/>
  <c r="F84" i="1" a="1"/>
  <c r="F84" i="1" s="1"/>
  <c r="C13" i="1" a="1"/>
  <c r="C13" i="1" s="1"/>
  <c r="C27" i="1" a="1"/>
  <c r="C27" i="1" s="1"/>
  <c r="C38" i="1" a="1"/>
  <c r="C38" i="1" s="1"/>
  <c r="C52" i="1" a="1"/>
  <c r="C52" i="1" s="1"/>
  <c r="C63" i="1" a="1"/>
  <c r="C63" i="1" s="1"/>
  <c r="C77" i="1" a="1"/>
  <c r="C77" i="1" s="1"/>
  <c r="F3" i="1" a="1"/>
  <c r="F3" i="1" s="1"/>
  <c r="F14" i="1" a="1"/>
  <c r="F14" i="1" s="1"/>
  <c r="F28" i="1" a="1"/>
  <c r="F28" i="1" s="1"/>
  <c r="F39" i="1" a="1"/>
  <c r="F39" i="1" s="1"/>
  <c r="F53" i="1" a="1"/>
  <c r="F53" i="1" s="1"/>
  <c r="F69" i="1" a="1"/>
  <c r="F69" i="1" s="1"/>
  <c r="F82" i="1" a="1"/>
  <c r="F82" i="1" s="1"/>
  <c r="F74" i="1" a="1"/>
  <c r="F74" i="1" s="1"/>
  <c r="F66" i="1" a="1"/>
  <c r="F66" i="1" s="1"/>
  <c r="F58" i="1" a="1"/>
  <c r="F58" i="1" s="1"/>
  <c r="F50" i="1" a="1"/>
  <c r="F50" i="1" s="1"/>
  <c r="F42" i="1" a="1"/>
  <c r="F42" i="1" s="1"/>
  <c r="F34" i="1" a="1"/>
  <c r="F34" i="1" s="1"/>
  <c r="F26" i="1" a="1"/>
  <c r="F26" i="1" s="1"/>
  <c r="F18" i="1" a="1"/>
  <c r="F18" i="1" s="1"/>
  <c r="F10" i="1" a="1"/>
  <c r="F10" i="1" s="1"/>
  <c r="F2" i="1" a="1"/>
  <c r="F2" i="1" s="1"/>
  <c r="G2" i="1" s="1" a="1"/>
  <c r="G2" i="1" s="1"/>
  <c r="C82" i="1" a="1"/>
  <c r="C82" i="1" s="1"/>
  <c r="C74" i="1" a="1"/>
  <c r="C74" i="1" s="1"/>
  <c r="C66" i="1" a="1"/>
  <c r="C66" i="1" s="1"/>
  <c r="C58" i="1" a="1"/>
  <c r="C58" i="1" s="1"/>
  <c r="C50" i="1" a="1"/>
  <c r="C50" i="1" s="1"/>
  <c r="C42" i="1" a="1"/>
  <c r="C42" i="1" s="1"/>
  <c r="C34" i="1" a="1"/>
  <c r="C34" i="1" s="1"/>
  <c r="C26" i="1" a="1"/>
  <c r="C26" i="1" s="1"/>
  <c r="C18" i="1" a="1"/>
  <c r="C18" i="1" s="1"/>
  <c r="C10" i="1" a="1"/>
  <c r="C10" i="1" s="1"/>
  <c r="C2" i="1" a="1"/>
  <c r="C2" i="1" s="1"/>
  <c r="D2" i="1" s="1" a="1"/>
  <c r="D2" i="1" s="1"/>
  <c r="F89" i="1" a="1"/>
  <c r="F89" i="1" s="1"/>
  <c r="F81" i="1" a="1"/>
  <c r="F81" i="1" s="1"/>
  <c r="F73" i="1" a="1"/>
  <c r="F73" i="1" s="1"/>
  <c r="F65" i="1" a="1"/>
  <c r="F65" i="1" s="1"/>
  <c r="F57" i="1" a="1"/>
  <c r="F57" i="1" s="1"/>
  <c r="F49" i="1" a="1"/>
  <c r="F49" i="1" s="1"/>
  <c r="F41" i="1" a="1"/>
  <c r="F41" i="1" s="1"/>
  <c r="F33" i="1" a="1"/>
  <c r="F33" i="1" s="1"/>
  <c r="F25" i="1" a="1"/>
  <c r="F25" i="1" s="1"/>
  <c r="F17" i="1" a="1"/>
  <c r="F17" i="1" s="1"/>
  <c r="F9" i="1" a="1"/>
  <c r="F9" i="1" s="1"/>
  <c r="C89" i="1" a="1"/>
  <c r="C89" i="1" s="1"/>
  <c r="C81" i="1" a="1"/>
  <c r="C81" i="1" s="1"/>
  <c r="C73" i="1" a="1"/>
  <c r="C73" i="1" s="1"/>
  <c r="C65" i="1" a="1"/>
  <c r="C65" i="1" s="1"/>
  <c r="C57" i="1" a="1"/>
  <c r="C57" i="1" s="1"/>
  <c r="C49" i="1" a="1"/>
  <c r="C49" i="1" s="1"/>
  <c r="C41" i="1" a="1"/>
  <c r="C41" i="1" s="1"/>
  <c r="C33" i="1" a="1"/>
  <c r="C33" i="1" s="1"/>
  <c r="C25" i="1" a="1"/>
  <c r="C25" i="1" s="1"/>
  <c r="C17" i="1" a="1"/>
  <c r="C17" i="1" s="1"/>
  <c r="C9" i="1" a="1"/>
  <c r="C9" i="1" s="1"/>
  <c r="F88" i="1" a="1"/>
  <c r="F88" i="1" s="1"/>
  <c r="F80" i="1" a="1"/>
  <c r="F80" i="1" s="1"/>
  <c r="F72" i="1" a="1"/>
  <c r="F72" i="1" s="1"/>
  <c r="F64" i="1" a="1"/>
  <c r="F64" i="1" s="1"/>
  <c r="F56" i="1" a="1"/>
  <c r="F56" i="1" s="1"/>
  <c r="F48" i="1" a="1"/>
  <c r="F48" i="1" s="1"/>
  <c r="F40" i="1" a="1"/>
  <c r="F40" i="1" s="1"/>
  <c r="F32" i="1" a="1"/>
  <c r="F32" i="1" s="1"/>
  <c r="F24" i="1" a="1"/>
  <c r="F24" i="1" s="1"/>
  <c r="F16" i="1" a="1"/>
  <c r="F16" i="1" s="1"/>
  <c r="F8" i="1" a="1"/>
  <c r="F8" i="1" s="1"/>
  <c r="C88" i="1" a="1"/>
  <c r="C88" i="1" s="1"/>
  <c r="C80" i="1" a="1"/>
  <c r="C80" i="1" s="1"/>
  <c r="C72" i="1" a="1"/>
  <c r="C72" i="1" s="1"/>
  <c r="C64" i="1" a="1"/>
  <c r="C64" i="1" s="1"/>
  <c r="C56" i="1" a="1"/>
  <c r="C56" i="1" s="1"/>
  <c r="C48" i="1" a="1"/>
  <c r="C48" i="1" s="1"/>
  <c r="C40" i="1" a="1"/>
  <c r="C40" i="1" s="1"/>
  <c r="C32" i="1" a="1"/>
  <c r="C32" i="1" s="1"/>
  <c r="C24" i="1" a="1"/>
  <c r="C24" i="1" s="1"/>
  <c r="C16" i="1" a="1"/>
  <c r="C16" i="1" s="1"/>
  <c r="C8" i="1" a="1"/>
  <c r="C8" i="1" s="1"/>
  <c r="F87" i="1" a="1"/>
  <c r="F87" i="1" s="1"/>
  <c r="F79" i="1" a="1"/>
  <c r="F79" i="1" s="1"/>
  <c r="F71" i="1" a="1"/>
  <c r="F71" i="1" s="1"/>
  <c r="F63" i="1" a="1"/>
  <c r="F63" i="1" s="1"/>
  <c r="F55" i="1" a="1"/>
  <c r="F55" i="1" s="1"/>
  <c r="C3" i="1" a="1"/>
  <c r="C3" i="1" s="1"/>
  <c r="C14" i="1" a="1"/>
  <c r="C14" i="1" s="1"/>
  <c r="C28" i="1" a="1"/>
  <c r="C28" i="1" s="1"/>
  <c r="C39" i="1" a="1"/>
  <c r="C39" i="1" s="1"/>
  <c r="C53" i="1" a="1"/>
  <c r="C53" i="1" s="1"/>
  <c r="C67" i="1" a="1"/>
  <c r="C67" i="1" s="1"/>
  <c r="C78" i="1" a="1"/>
  <c r="C78" i="1" s="1"/>
  <c r="F4" i="1" a="1"/>
  <c r="F4" i="1" s="1"/>
  <c r="F15" i="1" a="1"/>
  <c r="F15" i="1" s="1"/>
  <c r="F29" i="1" a="1"/>
  <c r="F29" i="1" s="1"/>
  <c r="F43" i="1" a="1"/>
  <c r="F43" i="1" s="1"/>
  <c r="F54" i="1" a="1"/>
  <c r="F54" i="1" s="1"/>
  <c r="F70" i="1" a="1"/>
  <c r="F70" i="1" s="1"/>
  <c r="F86" i="1" a="1"/>
  <c r="F86" i="1" s="1"/>
  <c r="H4" i="1" a="1"/>
  <c r="H4" i="1" s="1"/>
  <c r="H12" i="1" a="1"/>
  <c r="H12" i="1" s="1"/>
  <c r="H20" i="1" a="1"/>
  <c r="H20" i="1" s="1"/>
  <c r="H28" i="1" a="1"/>
  <c r="H28" i="1" s="1"/>
  <c r="H36" i="1" a="1"/>
  <c r="H36" i="1" s="1"/>
  <c r="H44" i="1" a="1"/>
  <c r="H44" i="1" s="1"/>
  <c r="H52" i="1" a="1"/>
  <c r="H52" i="1" s="1"/>
  <c r="H60" i="1" a="1"/>
  <c r="H60" i="1" s="1"/>
  <c r="H68" i="1" a="1"/>
  <c r="H68" i="1" s="1"/>
  <c r="H76" i="1" a="1"/>
  <c r="H76" i="1" s="1"/>
  <c r="H84" i="1" a="1"/>
  <c r="H84" i="1" s="1"/>
  <c r="H5" i="1" a="1"/>
  <c r="H5" i="1" s="1"/>
  <c r="H13" i="1" a="1"/>
  <c r="H13" i="1" s="1"/>
  <c r="H21" i="1" a="1"/>
  <c r="H21" i="1" s="1"/>
  <c r="H29" i="1" a="1"/>
  <c r="H29" i="1" s="1"/>
  <c r="H37" i="1" a="1"/>
  <c r="H37" i="1" s="1"/>
  <c r="H45" i="1" a="1"/>
  <c r="H45" i="1" s="1"/>
  <c r="H53" i="1" a="1"/>
  <c r="H53" i="1" s="1"/>
  <c r="H61" i="1" a="1"/>
  <c r="H61" i="1" s="1"/>
  <c r="H69" i="1" a="1"/>
  <c r="H69" i="1" s="1"/>
  <c r="H77" i="1" a="1"/>
  <c r="H77" i="1" s="1"/>
  <c r="H85" i="1" a="1"/>
  <c r="H85" i="1" s="1"/>
  <c r="H6" i="1" a="1"/>
  <c r="H6" i="1" s="1"/>
  <c r="H14" i="1" a="1"/>
  <c r="H14" i="1" s="1"/>
  <c r="H22" i="1" a="1"/>
  <c r="H22" i="1" s="1"/>
  <c r="H30" i="1" a="1"/>
  <c r="H30" i="1" s="1"/>
  <c r="H38" i="1" a="1"/>
  <c r="H38" i="1" s="1"/>
  <c r="H46" i="1" a="1"/>
  <c r="H46" i="1" s="1"/>
  <c r="H54" i="1" a="1"/>
  <c r="H54" i="1" s="1"/>
  <c r="H62" i="1" a="1"/>
  <c r="H62" i="1" s="1"/>
  <c r="H70" i="1" a="1"/>
  <c r="H70" i="1" s="1"/>
  <c r="H78" i="1" a="1"/>
  <c r="H78" i="1" s="1"/>
  <c r="H86" i="1" a="1"/>
  <c r="H86" i="1" s="1"/>
  <c r="H7" i="1" a="1"/>
  <c r="H7" i="1" s="1"/>
  <c r="H15" i="1" a="1"/>
  <c r="H15" i="1" s="1"/>
  <c r="H23" i="1" a="1"/>
  <c r="H23" i="1" s="1"/>
  <c r="H31" i="1" a="1"/>
  <c r="H31" i="1" s="1"/>
  <c r="H39" i="1" a="1"/>
  <c r="H39" i="1" s="1"/>
  <c r="H47" i="1" a="1"/>
  <c r="H47" i="1" s="1"/>
  <c r="H55" i="1" a="1"/>
  <c r="H55" i="1" s="1"/>
  <c r="H63" i="1" a="1"/>
  <c r="H63" i="1" s="1"/>
  <c r="H71" i="1" a="1"/>
  <c r="H71" i="1" s="1"/>
  <c r="H79" i="1" a="1"/>
  <c r="H79" i="1" s="1"/>
  <c r="H87" i="1" a="1"/>
  <c r="H87" i="1" s="1"/>
  <c r="H8" i="1" a="1"/>
  <c r="H8" i="1" s="1"/>
  <c r="H16" i="1" a="1"/>
  <c r="H16" i="1" s="1"/>
  <c r="H24" i="1" a="1"/>
  <c r="H24" i="1" s="1"/>
  <c r="H32" i="1" a="1"/>
  <c r="H32" i="1" s="1"/>
  <c r="H40" i="1" a="1"/>
  <c r="H40" i="1" s="1"/>
  <c r="H48" i="1" a="1"/>
  <c r="H48" i="1" s="1"/>
  <c r="H56" i="1" a="1"/>
  <c r="H56" i="1" s="1"/>
  <c r="H64" i="1" a="1"/>
  <c r="H64" i="1" s="1"/>
  <c r="H72" i="1" a="1"/>
  <c r="H72" i="1" s="1"/>
  <c r="H80" i="1" a="1"/>
  <c r="H80" i="1" s="1"/>
  <c r="H88" i="1" a="1"/>
  <c r="H88" i="1" s="1"/>
  <c r="H9" i="1" a="1"/>
  <c r="H9" i="1" s="1"/>
  <c r="H17" i="1" a="1"/>
  <c r="H17" i="1" s="1"/>
  <c r="H25" i="1" a="1"/>
  <c r="H25" i="1" s="1"/>
  <c r="H33" i="1" a="1"/>
  <c r="H33" i="1" s="1"/>
  <c r="H41" i="1" a="1"/>
  <c r="H41" i="1" s="1"/>
  <c r="H49" i="1" a="1"/>
  <c r="H49" i="1" s="1"/>
  <c r="H57" i="1" a="1"/>
  <c r="H57" i="1" s="1"/>
  <c r="H65" i="1" a="1"/>
  <c r="H65" i="1" s="1"/>
  <c r="H73" i="1" a="1"/>
  <c r="H73" i="1" s="1"/>
  <c r="H81" i="1" a="1"/>
  <c r="H81" i="1" s="1"/>
  <c r="H89" i="1" a="1"/>
  <c r="H89" i="1" s="1"/>
  <c r="H2" i="1" a="1"/>
  <c r="H2" i="1" s="1"/>
  <c r="H10" i="1" a="1"/>
  <c r="H10" i="1" s="1"/>
  <c r="H18" i="1" a="1"/>
  <c r="H18" i="1" s="1"/>
  <c r="H26" i="1" a="1"/>
  <c r="H26" i="1" s="1"/>
  <c r="H34" i="1" a="1"/>
  <c r="H34" i="1" s="1"/>
  <c r="H42" i="1" a="1"/>
  <c r="H42" i="1" s="1"/>
  <c r="H50" i="1" a="1"/>
  <c r="H50" i="1" s="1"/>
  <c r="H58" i="1" a="1"/>
  <c r="H58" i="1" s="1"/>
  <c r="H66" i="1" a="1"/>
  <c r="H66" i="1" s="1"/>
  <c r="H74" i="1" a="1"/>
  <c r="H74" i="1" s="1"/>
  <c r="H82" i="1" a="1"/>
  <c r="H82" i="1" s="1"/>
  <c r="H3" i="1" a="1"/>
  <c r="H3" i="1" s="1"/>
  <c r="H11" i="1" a="1"/>
  <c r="H11" i="1" s="1"/>
  <c r="H19" i="1" a="1"/>
  <c r="H19" i="1" s="1"/>
  <c r="H27" i="1" a="1"/>
  <c r="H27" i="1" s="1"/>
  <c r="H35" i="1" a="1"/>
  <c r="H35" i="1" s="1"/>
  <c r="H43" i="1" a="1"/>
  <c r="H43" i="1" s="1"/>
  <c r="H51" i="1" a="1"/>
  <c r="H51" i="1" s="1"/>
  <c r="H59" i="1" a="1"/>
  <c r="H59" i="1" s="1"/>
  <c r="H67" i="1" a="1"/>
  <c r="H67" i="1" s="1"/>
  <c r="H75" i="1" a="1"/>
  <c r="H7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<sst xmlns="http://schemas.openxmlformats.org/spreadsheetml/2006/main" uniqueCount="300" count="300">
  <si>
    <t>Name</t>
  </si>
  <si>
    <t>ID</t>
  </si>
  <si>
    <t>CP</t>
  </si>
  <si>
    <t>Date</t>
  </si>
  <si>
    <t>Score</t>
  </si>
  <si>
    <t>LVL</t>
  </si>
  <si>
    <t>Timezone</t>
  </si>
  <si>
    <t>PN8DTAR3</t>
  </si>
  <si>
    <t>PTWDNALK</t>
  </si>
  <si>
    <t>PDUSYAWM</t>
  </si>
  <si>
    <t>P8Z7YA8P</t>
  </si>
  <si>
    <t>P6RN5A57</t>
  </si>
  <si>
    <t>PL53FAQJ</t>
  </si>
  <si>
    <t>PLEWHAXP</t>
  </si>
  <si>
    <t>P45X8A5Q</t>
  </si>
  <si>
    <t>7QUJCA33</t>
  </si>
  <si>
    <t>PHHUMAL7</t>
  </si>
  <si>
    <t>PECZTA63</t>
  </si>
  <si>
    <t>PV8X5ACE</t>
  </si>
  <si>
    <t>7QCM6A6Y</t>
  </si>
  <si>
    <t>PEP2NAB7</t>
  </si>
  <si>
    <t>PTXVRA23</t>
  </si>
  <si>
    <t>PZUKHAD6</t>
  </si>
  <si>
    <t>P8SGRAHG</t>
  </si>
  <si>
    <t>P6X2DAXR</t>
  </si>
  <si>
    <t>PN732ANY</t>
  </si>
  <si>
    <t>PL8R4ABE</t>
  </si>
  <si>
    <t>PVFMZAJ8</t>
  </si>
  <si>
    <t>PVJR3AJK</t>
  </si>
  <si>
    <t>PSQRRA4Y</t>
  </si>
  <si>
    <t>P2V3FAQF</t>
  </si>
  <si>
    <t>7Q9YZAM6</t>
  </si>
  <si>
    <t>PNZBZA7H</t>
  </si>
  <si>
    <t>PHVX6AUM</t>
  </si>
  <si>
    <t>PVPR5AFW</t>
  </si>
  <si>
    <t>PLET7ASL</t>
  </si>
  <si>
    <t>PEKV3AWQ</t>
  </si>
  <si>
    <t>7TJ5TATN</t>
  </si>
  <si>
    <t>PT6KZA7X</t>
  </si>
  <si>
    <t>P83FTAG7</t>
  </si>
  <si>
    <t>PZRCCA4B</t>
  </si>
  <si>
    <t>PEDUVAQY</t>
  </si>
  <si>
    <t>PBEX7A5W</t>
  </si>
  <si>
    <t>PZWVSA2C</t>
  </si>
  <si>
    <t>P8W89A5U</t>
  </si>
  <si>
    <t>P86C3A87</t>
  </si>
  <si>
    <t>PVYB6A5F</t>
  </si>
  <si>
    <t>PEZ5XAG4</t>
  </si>
  <si>
    <t>PHHUYADX</t>
  </si>
  <si>
    <t>7NTYXAFY</t>
  </si>
  <si>
    <t>PEUFDAKU</t>
  </si>
  <si>
    <t>PUDYVABC</t>
  </si>
  <si>
    <t>PDEG2AWL</t>
  </si>
  <si>
    <t>P82YGAEM</t>
  </si>
  <si>
    <t>PSBRKA2T</t>
  </si>
  <si>
    <t>PEJDSAEZ</t>
  </si>
  <si>
    <t>PVPMSAF2</t>
  </si>
  <si>
    <t>7QR4EALV</t>
  </si>
  <si>
    <t>7GMJYA4L</t>
  </si>
  <si>
    <t>PN6W5AN9</t>
  </si>
  <si>
    <t>PER2BALF</t>
  </si>
  <si>
    <t>P88Z6A87</t>
  </si>
  <si>
    <t>P8EDGAPB</t>
  </si>
  <si>
    <t>PXSSYAMS</t>
  </si>
  <si>
    <t>PTXV4AXM</t>
  </si>
  <si>
    <t>PS474ALJ</t>
  </si>
  <si>
    <t>PN4Z9AYC</t>
  </si>
  <si>
    <t>PNVSCA2M</t>
  </si>
  <si>
    <t>PS3CMAKB</t>
  </si>
  <si>
    <t>P68H7A9B</t>
  </si>
  <si>
    <t>PVHCVAE8</t>
  </si>
  <si>
    <t>PHRCLAEP</t>
  </si>
  <si>
    <t>P2XTYAM2</t>
  </si>
  <si>
    <t>P4RB2A4W</t>
  </si>
  <si>
    <t>PHEK5AVE</t>
  </si>
  <si>
    <t>7Q33DAL6</t>
  </si>
  <si>
    <t>P8V8TA9X</t>
  </si>
  <si>
    <t>PEQWRA3J</t>
  </si>
  <si>
    <t>PTUC4AHG</t>
  </si>
  <si>
    <t>PHNQCASN</t>
  </si>
  <si>
    <t>P69PLA35</t>
  </si>
  <si>
    <t>PV83UAHH</t>
  </si>
  <si>
    <t>P8H9EAKP</t>
  </si>
  <si>
    <t>P8D4NAVR</t>
  </si>
  <si>
    <t>PETGJANK</t>
  </si>
  <si>
    <t>PUWS6AQL</t>
  </si>
  <si>
    <t>P6QFTA94</t>
  </si>
  <si>
    <t>7QYLJA25</t>
  </si>
  <si>
    <t>PN2SEAGQ</t>
  </si>
  <si>
    <t>PV648AQ5</t>
  </si>
  <si>
    <t>PVNF2APD</t>
  </si>
  <si>
    <t>PVFQLAYS</t>
  </si>
  <si>
    <t>PVGK4A97</t>
  </si>
  <si>
    <t>PHU33AJN</t>
  </si>
  <si>
    <t>P27RMAKR</t>
  </si>
  <si>
    <t>Ares</t>
  </si>
  <si>
    <t>Artiemoose</t>
  </si>
  <si>
    <t>BasilFawlty</t>
  </si>
  <si>
    <t>Brilith</t>
  </si>
  <si>
    <t>Busijay</t>
  </si>
  <si>
    <t>CastyBunbun</t>
  </si>
  <si>
    <t>CastyDRabbit</t>
  </si>
  <si>
    <t>chenjun</t>
  </si>
  <si>
    <t>CMLTO</t>
  </si>
  <si>
    <t>Corba59</t>
  </si>
  <si>
    <t>CrankyCajun</t>
  </si>
  <si>
    <t>Daeloan</t>
  </si>
  <si>
    <t>DangerMouse</t>
  </si>
  <si>
    <t>DiaboliLair</t>
  </si>
  <si>
    <t>dragSD</t>
  </si>
  <si>
    <t>DropKick4</t>
  </si>
  <si>
    <t>dryfondue</t>
  </si>
  <si>
    <t>Elo785</t>
  </si>
  <si>
    <t>Evita.Q</t>
  </si>
  <si>
    <t>Fab1250</t>
  </si>
  <si>
    <t>finanzamtt</t>
  </si>
  <si>
    <t>FloridaGirl4321</t>
  </si>
  <si>
    <t>Garadriel</t>
  </si>
  <si>
    <t>GhostSlayer</t>
  </si>
  <si>
    <t>Goldvale</t>
  </si>
  <si>
    <t>Greatheart</t>
  </si>
  <si>
    <t>Hallen98</t>
  </si>
  <si>
    <t>I am Groot</t>
  </si>
  <si>
    <t>izissuki</t>
  </si>
  <si>
    <t>JJLegend70</t>
  </si>
  <si>
    <t>kafka</t>
  </si>
  <si>
    <t>Kevin1707</t>
  </si>
  <si>
    <t>KingLiz</t>
  </si>
  <si>
    <t>Kivrin</t>
  </si>
  <si>
    <t>Kyredneck30</t>
  </si>
  <si>
    <t>LESINVINCIBLES</t>
  </si>
  <si>
    <t>Letsi</t>
  </si>
  <si>
    <t>LewkSkywatcher</t>
  </si>
  <si>
    <t>Lililulu</t>
  </si>
  <si>
    <t>LittleKnights</t>
  </si>
  <si>
    <t>Loki</t>
  </si>
  <si>
    <t>Luna_Lulu</t>
  </si>
  <si>
    <t>MadSan</t>
  </si>
  <si>
    <t>Maria4612</t>
  </si>
  <si>
    <t>mido009</t>
  </si>
  <si>
    <t>MizzBond</t>
  </si>
  <si>
    <t>MR.Grinch</t>
  </si>
  <si>
    <t>Niimphy</t>
  </si>
  <si>
    <t>ocdMonkey</t>
  </si>
  <si>
    <t>Odin1206</t>
  </si>
  <si>
    <t>OldManLogan</t>
  </si>
  <si>
    <t>Omilixo</t>
  </si>
  <si>
    <t>OptimusOssi</t>
  </si>
  <si>
    <t>Peachypalace</t>
  </si>
  <si>
    <t>POLAR-BEAR</t>
  </si>
  <si>
    <t>Protos</t>
  </si>
  <si>
    <t>RaquelsHero</t>
  </si>
  <si>
    <t>RJShuda</t>
  </si>
  <si>
    <t>RockerFoo</t>
  </si>
  <si>
    <t>Rohese</t>
  </si>
  <si>
    <t>Ruby Sunday</t>
  </si>
  <si>
    <t>runyaover</t>
  </si>
  <si>
    <t>Schneeman</t>
  </si>
  <si>
    <t>Schockaletta</t>
  </si>
  <si>
    <t>Señor.1.</t>
  </si>
  <si>
    <t>ShaRopi69</t>
  </si>
  <si>
    <t>SoulKnightSK</t>
  </si>
  <si>
    <t>Tassin</t>
  </si>
  <si>
    <t>TearsOfCthulu</t>
  </si>
  <si>
    <t>The_Valley</t>
  </si>
  <si>
    <t>Thyri</t>
  </si>
  <si>
    <t>TrebleMaker</t>
  </si>
  <si>
    <t>Tuxe</t>
  </si>
  <si>
    <t>Valessa</t>
  </si>
  <si>
    <t>VON</t>
  </si>
  <si>
    <t>WhoDey812</t>
  </si>
  <si>
    <t>xljhx31</t>
  </si>
  <si>
    <t>Xorron</t>
  </si>
  <si>
    <t>ZeroX_47</t>
  </si>
  <si>
    <t>CP % ⇵</t>
  </si>
  <si>
    <t>Fort Lvl</t>
  </si>
  <si>
    <t>AD</t>
  </si>
  <si>
    <t>AD % ⇵</t>
  </si>
  <si>
    <t>AD Avg</t>
  </si>
  <si>
    <t>Cities Pts</t>
  </si>
  <si>
    <t>xIjhx31</t>
  </si>
  <si>
    <t>JJLEGEND70</t>
  </si>
  <si>
    <t>RockeroFoo</t>
  </si>
  <si>
    <t>finanzamttt</t>
  </si>
  <si>
    <t>TearsOfCthulhu</t>
  </si>
  <si>
    <t>RubySunday</t>
  </si>
  <si>
    <t>_Xorron_</t>
  </si>
  <si>
    <t>MADMONK</t>
  </si>
  <si>
    <t>OldManLogan7</t>
  </si>
  <si>
    <t>dumpeng</t>
  </si>
  <si>
    <t>BasiLFAWLTY</t>
  </si>
  <si>
    <t>Lewk_Skywatcher</t>
  </si>
  <si>
    <t>Et4lTassin</t>
  </si>
  <si>
    <t>Dropkick4</t>
  </si>
  <si>
    <t>Wasores1</t>
  </si>
  <si>
    <t>BIOhaniuireann</t>
  </si>
  <si>
    <t>rPattiCakes</t>
  </si>
  <si>
    <t>POLARBEAR</t>
  </si>
  <si>
    <t>hy__am_GROOT_</t>
  </si>
  <si>
    <t>EvitaQ</t>
  </si>
  <si>
    <t>0F0MRGrinch</t>
  </si>
  <si>
    <t>aof</t>
  </si>
  <si>
    <t>SILEVISLOYA</t>
  </si>
  <si>
    <t>om</t>
  </si>
  <si>
    <t>MrSkieyagi69</t>
  </si>
  <si>
    <t>Sefnor1</t>
  </si>
  <si>
    <t>5schockalet4a</t>
  </si>
  <si>
    <t>OlyPrime</t>
  </si>
  <si>
    <t>eplayer</t>
  </si>
  <si>
    <t>g_Khaleesi_</t>
  </si>
  <si>
    <t>Period</t>
  </si>
  <si>
    <t>MaxPeriodCP</t>
  </si>
  <si>
    <t>MaxPeriodAD</t>
  </si>
  <si>
    <t>T10s</t>
  </si>
  <si>
    <t>Notes</t>
  </si>
  <si>
    <t>Eastern</t>
  </si>
  <si>
    <t>Pacific</t>
  </si>
  <si>
    <t>Phillipines</t>
  </si>
  <si>
    <t xml:space="preserve">EU </t>
  </si>
  <si>
    <t>Central</t>
  </si>
  <si>
    <t>Germany</t>
  </si>
  <si>
    <t>Finland</t>
  </si>
  <si>
    <t>UK</t>
  </si>
  <si>
    <t>Plus 4</t>
  </si>
  <si>
    <t>Asia</t>
  </si>
  <si>
    <t>Mountain</t>
  </si>
  <si>
    <t>France</t>
  </si>
  <si>
    <t>Alaskan</t>
  </si>
  <si>
    <t>Timezones</t>
  </si>
  <si>
    <t>Lookup</t>
  </si>
  <si>
    <t>P</t>
  </si>
  <si>
    <t>Y</t>
  </si>
  <si>
    <t>Pts</t>
  </si>
  <si>
    <t>7RS59AN6</t>
  </si>
  <si>
    <t>Aileen</t>
  </si>
  <si>
    <t>7FB3MA8U</t>
  </si>
  <si>
    <t>Alecks_</t>
  </si>
  <si>
    <t>74BQJATP</t>
  </si>
  <si>
    <t>Amcoone</t>
  </si>
  <si>
    <t>PMDSGAW9</t>
  </si>
  <si>
    <t>CharLee</t>
  </si>
  <si>
    <t>7WP99A96</t>
  </si>
  <si>
    <t>Daut</t>
  </si>
  <si>
    <t>7RB4FADN</t>
  </si>
  <si>
    <t>Dinamit22</t>
  </si>
  <si>
    <t>PZC5LAML</t>
  </si>
  <si>
    <t>Garrrfield</t>
  </si>
  <si>
    <t>7NSPZA8N</t>
  </si>
  <si>
    <t>Gmmaj</t>
  </si>
  <si>
    <t>7LS4WAXK</t>
  </si>
  <si>
    <t>Grizzly</t>
  </si>
  <si>
    <t>7GZ7JAJZ</t>
  </si>
  <si>
    <t>Horizen</t>
  </si>
  <si>
    <t>74W89ADT</t>
  </si>
  <si>
    <t>itaca90909090</t>
  </si>
  <si>
    <t>Kevo1707</t>
  </si>
  <si>
    <t>PHXRCAV5</t>
  </si>
  <si>
    <t>Kingkõõbra</t>
  </si>
  <si>
    <t>74ZRNAZ7</t>
  </si>
  <si>
    <t>Lucky6612</t>
  </si>
  <si>
    <t>76W92AHN</t>
  </si>
  <si>
    <t>Nefi85</t>
  </si>
  <si>
    <t>7LN63AKQ</t>
  </si>
  <si>
    <t>NightKnight2023</t>
  </si>
  <si>
    <t>74UMKABQ</t>
  </si>
  <si>
    <t>Noah</t>
  </si>
  <si>
    <t>767MXA8T</t>
  </si>
  <si>
    <t>Nyarlathotep</t>
  </si>
  <si>
    <t>7BC38A54</t>
  </si>
  <si>
    <t>Permobil</t>
  </si>
  <si>
    <t>7RE7SASR</t>
  </si>
  <si>
    <t>Pilot_</t>
  </si>
  <si>
    <t>76W5ZASP</t>
  </si>
  <si>
    <t>SengCheng</t>
  </si>
  <si>
    <t>7BFDTAN6</t>
  </si>
  <si>
    <t>Sevenupurs</t>
  </si>
  <si>
    <t>7R5LSA8P</t>
  </si>
  <si>
    <t>ShyDust</t>
  </si>
  <si>
    <t>7LCK7AKH</t>
  </si>
  <si>
    <t>SKIF3006</t>
  </si>
  <si>
    <t>7BLGLA7T</t>
  </si>
  <si>
    <t>Stefan333</t>
  </si>
  <si>
    <t>76F35A38</t>
  </si>
  <si>
    <t>The RoastPotato</t>
  </si>
  <si>
    <t>7B2ZUAVK</t>
  </si>
  <si>
    <t>VonTempsky</t>
  </si>
  <si>
    <t>&lt;#F0F&gt;Horizen</t>
  </si>
  <si>
    <t>Garrrrfield</t>
  </si>
  <si>
    <t>itaca909090</t>
  </si>
  <si>
    <t>TheRoastPotato</t>
  </si>
  <si>
    <t>Kínkōöbra</t>
  </si>
  <si>
    <t>7673XADV</t>
  </si>
  <si>
    <t>LeooGabriel</t>
  </si>
  <si>
    <t>Anicoone</t>
  </si>
  <si>
    <t>SKIP5006</t>
  </si>
  <si>
    <t>-Nyarlathotep-</t>
  </si>
  <si>
    <t>Ghimijay</t>
  </si>
  <si>
    <t>Rev01707</t>
  </si>
  <si>
    <t>Kīngkōōbra</t>
  </si>
  <si>
    <t>Dinatmit22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</si>
</sst>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64" formatCode="dd.mm.YYYY"/>
  </numFmts>
  <fonts count="7">
    <font>
      <name val="Aptos Narrow"/>
      <family val="2"/>
      <color theme="1"/>
      <sz val="12"/>
      <scheme val="minor"/>
    </font>
    <font>
      <name val="Aptos Narrow"/>
      <family val="2"/>
      <color rgb="FF000000"/>
      <sz val="12"/>
      <scheme val="minor"/>
    </font>
    <font>
      <name val="Arial"/>
      <family val="2"/>
      <color rgb="FF000000"/>
      <sz val="10"/>
    </font>
    <font>
      <name val="Arial"/>
      <family val="2"/>
      <color rgb="FF000000"/>
      <sz val="11"/>
    </font>
    <font>
      <name val="Aptos Narrow"/>
      <b val="1"/>
      <color theme="1"/>
      <sz val="12"/>
      <scheme val="minor"/>
    </font>
    <font>
      <name val="Arial"/>
      <family val="2"/>
      <color theme="1"/>
      <sz val="11"/>
    </font>
    <font>
      <name val="Arial"/>
      <family val="2"/>
      <color theme="1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quotePrefix="1"/>
    <xf numFmtId="14" fontId="0" fillId="0" borderId="0" xfId="0" applyNumberFormat="1"/>
    <xf numFmtId="3" fontId="0" fillId="0" borderId="0" xfId="0" applyNumberFormat="1"/>
    <xf numFmtId="0" fontId="4" fillId="0" borderId="0" xfId="0" applyFont="1"/>
    <xf numFmtId="3" fontId="4" fillId="0" borderId="0" xfId="0" applyNumberFormat="1" applyFont="1"/>
    <xf numFmtId="0" fontId="3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Relationship Id="rId13" Type="http://schemas.openxmlformats.org/officeDocument/2006/relationships/sheetMetadata" Target="metadata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L89"/>
  <sheetViews>
    <sheetView workbookViewId="0">
      <selection sqref="A1:L1"/>
    </sheetView>
  </sheetViews>
  <sheetFormatPr baseColWidth="10" defaultRowHeight="16"/>
  <cols>
    <col min="1" max="1" width="11.6640625" bestFit="1" customWidth="1"/>
    <col min="2" max="2" width="14.5" bestFit="1" customWidth="1"/>
    <col min="3" max="3" width="12.6640625" style="6" bestFit="1" customWidth="1"/>
    <col min="6" max="6" width="10.83203125" style="6"/>
    <col min="8" max="8" width="10.83203125" style="6"/>
  </cols>
  <sheetData>
    <row r="1" spans="1:12" customFormat="false">
      <c r="A1" s="7" t="s">
        <v>1</v>
      </c>
      <c r="B1" s="7" t="s">
        <v>0</v>
      </c>
      <c r="C1" s="8" t="s">
        <v>2</v>
      </c>
      <c r="D1" s="7" t="s">
        <v>174</v>
      </c>
      <c r="E1" s="7" t="s">
        <v>175</v>
      </c>
      <c r="F1" s="8" t="s">
        <v>176</v>
      </c>
      <c r="G1" s="7" t="s">
        <v>177</v>
      </c>
      <c r="H1" s="8" t="s">
        <v>178</v>
      </c>
      <c r="I1" s="7" t="s">
        <v>179</v>
      </c>
      <c r="J1" s="7" t="s">
        <v>213</v>
      </c>
      <c r="K1" s="7" t="s">
        <v>6</v>
      </c>
      <c r="L1" s="7" t="s">
        <v>214</v>
      </c>
    </row>
    <row r="2" spans="1:11" customFormat="false">
      <c r="A2" s="2" t="s">
        <v>7</v>
      </c>
      <c r="B2" t="e">
        <f>VLOOKUP(A2,IDs!A:B,2,FALSE)</f>
        <v>#N/A</v>
      </c>
      <c r="C2" s="6" t="e" cm="1">
        <f t="array" ref="C2">VLOOKUP(A2&amp;"|"&amp;SupportLists!$B$3,CHOOSE({1,2},CPs!$A$1:$A$10000&amp;"|"&amp;CPs!$E$1:$E$10000,CPs!$C$1:$C$10000),2,0)</f>
        <v>#N/A</v>
      </c>
      <c r="D2" s="6" t="e" cm="1">
        <f t="array" ref="D2">(C2-VLOOKUP(A2&amp;"|"&amp;(SupportLists!$B$3-1),CHOOSE({1,2},CPs!$A$1:$A$10000&amp;"|"&amp;CPs!$E$1:$E$10000,CPs!$C$1:$C$10000),2,0))/C2</f>
        <v>#N/A</v>
      </c>
      <c r="E2" s="9"/>
      <c r="F2" s="6" t="e" cm="1">
        <f t="array" ref="F2">VLOOKUP(A2&amp;"|"&amp;SupportLists!$B$3,CHOOSE({1,2},ADs!$A$1:$A$10000&amp;"|"&amp;ADs!$E$1:$E$10000,ADs!$C$1:$C$10000),2,0)</f>
        <v>#N/A</v>
      </c>
      <c r="G2" s="6" t="e" cm="1">
        <f t="array" ref="G2">(F2-VLOOKUP(A2&amp;"|"&amp;(SupportLists!$B$3-1),CHOOSE({1,2},ADs!$A$1:$A$10000&amp;"|"&amp;ADs!$E$1:$E$10000,ADs!$C$1:$C$10000),2,0))/F2</f>
        <v>#N/A</v>
      </c>
      <c r="H2" s="6" t="e" cm="1">
        <f t="array" ref="H2">AVERAGE(IF(ADs!A:A=Overview!A2,ADs!$C$1:$C$10000))</f>
        <v>#N/A</v>
      </c>
      <c r="J2" s="9"/>
      <c r="K2" t="str">
        <f>IF(VLOOKUP(A2,TZs!A:C,3,FALSE)=0,"",VLOOKUP(A2,TZs!A:C,3,FALSE))</f>
        <v/>
      </c>
    </row>
    <row r="3" spans="1:11" customFormat="false">
      <c r="A3" s="2" t="s">
        <v>8</v>
      </c>
      <c r="B3" t="e">
        <f>VLOOKUP(A3,IDs!A:B,2,FALSE)</f>
        <v>#N/A</v>
      </c>
      <c r="C3" s="6" t="e" cm="1">
        <f t="array" ref="C3">VLOOKUP(A3&amp;"|"&amp;SupportLists!$B$3,CHOOSE({1,2},CPs!$A$1:$A$10000&amp;"|"&amp;CPs!$E$1:$E$10000,CPs!$C$1:$C$10000),2,0)</f>
        <v>#N/A</v>
      </c>
      <c r="E3" s="9">
        <v>30</v>
      </c>
      <c r="F3" s="6" t="e" cm="1">
        <f t="array" ref="F3">VLOOKUP(A3&amp;"|"&amp;SupportLists!$B$3,CHOOSE({1,2},ADs!$A$1:$A$10000&amp;"|"&amp;ADs!$E$1:$E$10000,ADs!$C$1:$C$10000),2,0)</f>
        <v>#N/A</v>
      </c>
      <c r="H3" s="6" t="e" cm="1">
        <f t="array" ref="H3">AVERAGE(IF(ADs!A:A=Overview!A3,ADs!$C$1:$C$10000))</f>
        <v>#N/A</v>
      </c>
      <c r="J3" s="9" t="s">
        <v>230</v>
      </c>
      <c r="K3" t="str">
        <f>IF(VLOOKUP(A3,TZs!A:C,3,FALSE)=0,"",VLOOKUP(A3,TZs!A:C,3,FALSE))</f>
        <v>Eastern</v>
      </c>
    </row>
    <row r="4" spans="1:11" customFormat="false">
      <c r="A4" s="3" t="s">
        <v>9</v>
      </c>
      <c r="B4" t="str">
        <f>VLOOKUP(A4,IDs!A:B,2,FALSE)</f>
        <v>BasilFawlty</v>
      </c>
      <c r="C4" s="6" cm="1">
        <f t="array" ref="C4">VLOOKUP(A4&amp;"|"&amp;SupportLists!$B$3,CHOOSE({1,2},CPs!$A$1:$A$10000&amp;"|"&amp;CPs!$E$1:$E$10000,CPs!$C$1:$C$10000),2,0)</f>
        <v>67285081</v>
      </c>
      <c r="E4" s="9">
        <v>30</v>
      </c>
      <c r="F4" s="6" t="e" cm="1">
        <f t="array" ref="F4">VLOOKUP(A4&amp;"|"&amp;SupportLists!$B$3,CHOOSE({1,2},ADs!$A$1:$A$10000&amp;"|"&amp;ADs!$E$1:$E$10000,ADs!$C$1:$C$10000),2,0)</f>
        <v>#N/A</v>
      </c>
      <c r="H4" s="6" t="e" cm="1">
        <f t="array" ref="H4">AVERAGE(IF(ADs!A:A=Overview!A4,ADs!$C$1:$C$10000))</f>
        <v>#N/A</v>
      </c>
      <c r="J4" s="9" t="s">
        <v>231</v>
      </c>
      <c r="K4" t="str">
        <f>IF(VLOOKUP(A4,TZs!A:C,3,FALSE)=0,"",VLOOKUP(A4,TZs!A:C,3,FALSE))</f>
        <v xml:space="preserve">EU </v>
      </c>
    </row>
    <row r="5" spans="1:11" customFormat="false">
      <c r="A5" s="3" t="s">
        <v>10</v>
      </c>
      <c r="B5" t="str">
        <f>VLOOKUP(A5,IDs!A:B,2,FALSE)</f>
        <v>Brilith</v>
      </c>
      <c r="C5" s="6" cm="1">
        <f t="array" ref="C5">VLOOKUP(A5&amp;"|"&amp;SupportLists!$B$3,CHOOSE({1,2},CPs!$A$1:$A$10000&amp;"|"&amp;CPs!$E$1:$E$10000,CPs!$C$1:$C$10000),2,0)</f>
        <v>29321172</v>
      </c>
      <c r="E5" s="9"/>
      <c r="F5" s="6" t="e" cm="1">
        <f t="array" ref="F5">VLOOKUP(A5&amp;"|"&amp;SupportLists!$B$3,CHOOSE({1,2},ADs!$A$1:$A$10000&amp;"|"&amp;ADs!$E$1:$E$10000,ADs!$C$1:$C$10000),2,0)</f>
        <v>#N/A</v>
      </c>
      <c r="H5" s="6" t="e" cm="1">
        <f t="array" ref="H5">AVERAGE(IF(ADs!A:A=Overview!A5,ADs!$C$1:$C$10000))</f>
        <v>#N/A</v>
      </c>
      <c r="J5" s="9"/>
      <c r="K5" t="str">
        <f>IF(VLOOKUP(A5,TZs!A:C,3,FALSE)=0,"",VLOOKUP(A5,TZs!A:C,3,FALSE))</f>
        <v/>
      </c>
    </row>
    <row r="6" spans="1:11" customFormat="false">
      <c r="A6" s="2" t="s">
        <v>11</v>
      </c>
      <c r="B6" t="str">
        <f>VLOOKUP(A6,IDs!A:B,2,FALSE)</f>
        <v>Busijay</v>
      </c>
      <c r="C6" s="6" cm="1">
        <f t="array" ref="C6">VLOOKUP(A6&amp;"|"&amp;SupportLists!$B$3,CHOOSE({1,2},CPs!$A$1:$A$10000&amp;"|"&amp;CPs!$E$1:$E$10000,CPs!$C$1:$C$10000),2,0)</f>
        <v>39974641</v>
      </c>
      <c r="E6" s="9">
        <v>29</v>
      </c>
      <c r="F6" s="6" t="e" cm="1">
        <f t="array" ref="F6">VLOOKUP(A6&amp;"|"&amp;SupportLists!$B$3,CHOOSE({1,2},ADs!$A$1:$A$10000&amp;"|"&amp;ADs!$E$1:$E$10000,ADs!$C$1:$C$10000),2,0)</f>
        <v>#N/A</v>
      </c>
      <c r="H6" s="6" t="e" cm="1">
        <f t="array" ref="H6">AVERAGE(IF(ADs!A:A=Overview!A6,ADs!$C$1:$C$10000))</f>
        <v>#N/A</v>
      </c>
      <c r="J6" s="9"/>
      <c r="K6" t="str">
        <f>IF(VLOOKUP(A6,TZs!A:C,3,FALSE)=0,"",VLOOKUP(A6,TZs!A:C,3,FALSE))</f>
        <v>Pacific</v>
      </c>
    </row>
    <row r="7" spans="1:11" customFormat="false">
      <c r="A7" s="2" t="s">
        <v>12</v>
      </c>
      <c r="B7" t="e">
        <f>VLOOKUP(A7,IDs!A:B,2,FALSE)</f>
        <v>#N/A</v>
      </c>
      <c r="C7" s="6" t="e" cm="1">
        <f t="array" ref="C7">VLOOKUP(A7&amp;"|"&amp;SupportLists!$B$3,CHOOSE({1,2},CPs!$A$1:$A$10000&amp;"|"&amp;CPs!$E$1:$E$10000,CPs!$C$1:$C$10000),2,0)</f>
        <v>#N/A</v>
      </c>
      <c r="E7" s="9">
        <v>30</v>
      </c>
      <c r="F7" s="6" t="e" cm="1">
        <f t="array" ref="F7">VLOOKUP(A7&amp;"|"&amp;SupportLists!$B$3,CHOOSE({1,2},ADs!$A$1:$A$10000&amp;"|"&amp;ADs!$E$1:$E$10000,ADs!$C$1:$C$10000),2,0)</f>
        <v>#N/A</v>
      </c>
      <c r="H7" s="6" t="e" cm="1">
        <f t="array" ref="H7">AVERAGE(IF(ADs!A:A=Overview!A7,ADs!$C$1:$C$10000))</f>
        <v>#N/A</v>
      </c>
      <c r="J7" s="9" t="s">
        <v>230</v>
      </c>
      <c r="K7" t="str">
        <f>IF(VLOOKUP(A7,TZs!A:C,3,FALSE)=0,"",VLOOKUP(A7,TZs!A:C,3,FALSE))</f>
        <v>Phillipines</v>
      </c>
    </row>
    <row r="8" spans="1:11" customFormat="false">
      <c r="A8" s="2" t="s">
        <v>13</v>
      </c>
      <c r="B8" t="e">
        <f>VLOOKUP(A8,IDs!A:B,2,FALSE)</f>
        <v>#N/A</v>
      </c>
      <c r="C8" s="6" t="e" cm="1">
        <f t="array" ref="C8">VLOOKUP(A8&amp;"|"&amp;SupportLists!$B$3,CHOOSE({1,2},CPs!$A$1:$A$10000&amp;"|"&amp;CPs!$E$1:$E$10000,CPs!$C$1:$C$10000),2,0)</f>
        <v>#N/A</v>
      </c>
      <c r="E8" s="9">
        <v>30</v>
      </c>
      <c r="F8" s="6" t="e" cm="1">
        <f t="array" ref="F8">VLOOKUP(A8&amp;"|"&amp;SupportLists!$B$3,CHOOSE({1,2},ADs!$A$1:$A$10000&amp;"|"&amp;ADs!$E$1:$E$10000,ADs!$C$1:$C$10000),2,0)</f>
        <v>#N/A</v>
      </c>
      <c r="H8" s="6" t="e" cm="1">
        <f t="array" ref="H8">AVERAGE(IF(ADs!A:A=Overview!A8,ADs!$C$1:$C$10000))</f>
        <v>#N/A</v>
      </c>
      <c r="J8" s="9" t="s">
        <v>230</v>
      </c>
      <c r="K8" t="str">
        <f>IF(VLOOKUP(A8,TZs!A:C,3,FALSE)=0,"",VLOOKUP(A8,TZs!A:C,3,FALSE))</f>
        <v>Phillipines</v>
      </c>
    </row>
    <row r="9" spans="1:11" customFormat="false">
      <c r="A9" s="3" t="s">
        <v>14</v>
      </c>
      <c r="B9" t="e">
        <f>VLOOKUP(A9,IDs!A:B,2,FALSE)</f>
        <v>#N/A</v>
      </c>
      <c r="C9" s="6" t="e" cm="1">
        <f t="array" ref="C9">VLOOKUP(A9&amp;"|"&amp;SupportLists!$B$3,CHOOSE({1,2},CPs!$A$1:$A$10000&amp;"|"&amp;CPs!$E$1:$E$10000,CPs!$C$1:$C$10000),2,0)</f>
        <v>#N/A</v>
      </c>
      <c r="E9" s="9">
        <v>29</v>
      </c>
      <c r="F9" s="6" t="e" cm="1">
        <f t="array" ref="F9">VLOOKUP(A9&amp;"|"&amp;SupportLists!$B$3,CHOOSE({1,2},ADs!$A$1:$A$10000&amp;"|"&amp;ADs!$E$1:$E$10000,ADs!$C$1:$C$10000),2,0)</f>
        <v>#N/A</v>
      </c>
      <c r="H9" s="6" t="e" cm="1">
        <f t="array" ref="H9">AVERAGE(IF(ADs!A:A=Overview!A9,ADs!$C$1:$C$10000))</f>
        <v>#N/A</v>
      </c>
      <c r="J9" s="9"/>
      <c r="K9" t="str">
        <f>IF(VLOOKUP(A9,TZs!A:C,3,FALSE)=0,"",VLOOKUP(A9,TZs!A:C,3,FALSE))</f>
        <v/>
      </c>
    </row>
    <row r="10" spans="1:11" customFormat="false">
      <c r="A10" s="3" t="s">
        <v>15</v>
      </c>
      <c r="B10" t="str">
        <f>VLOOKUP(A10,IDs!A:B,2,FALSE)</f>
        <v>chenjun</v>
      </c>
      <c r="C10" s="6" cm="1">
        <f t="array" ref="C10">VLOOKUP(A10&amp;"|"&amp;SupportLists!$B$3,CHOOSE({1,2},CPs!$A$1:$A$10000&amp;"|"&amp;CPs!$E$1:$E$10000,CPs!$C$1:$C$10000),2,0)</f>
        <v>31475474</v>
      </c>
      <c r="E10" s="9">
        <v>28</v>
      </c>
      <c r="F10" s="6" t="e" cm="1">
        <f t="array" ref="F10">VLOOKUP(A10&amp;"|"&amp;SupportLists!$B$3,CHOOSE({1,2},ADs!$A$1:$A$10000&amp;"|"&amp;ADs!$E$1:$E$10000,ADs!$C$1:$C$10000),2,0)</f>
        <v>#N/A</v>
      </c>
      <c r="H10" s="6" t="e" cm="1">
        <f t="array" ref="H10">AVERAGE(IF(ADs!A:A=Overview!A10,ADs!$C$1:$C$10000))</f>
        <v>#N/A</v>
      </c>
      <c r="J10" s="9"/>
      <c r="K10" t="str">
        <f>IF(VLOOKUP(A10,TZs!A:C,3,FALSE)=0,"",VLOOKUP(A10,TZs!A:C,3,FALSE))</f>
        <v>Eastern</v>
      </c>
    </row>
    <row r="11" spans="1:11" customFormat="false">
      <c r="A11" s="3" t="s">
        <v>16</v>
      </c>
      <c r="B11" t="str">
        <f>VLOOKUP(A11,IDs!A:B,2,FALSE)</f>
        <v>CMLTO</v>
      </c>
      <c r="C11" s="6" t="e" cm="1">
        <f t="array" ref="C11">VLOOKUP(A11&amp;"|"&amp;SupportLists!$B$3,CHOOSE({1,2},CPs!$A$1:$A$10000&amp;"|"&amp;CPs!$E$1:$E$10000,CPs!$C$1:$C$10000),2,0)</f>
        <v>#N/A</v>
      </c>
      <c r="E11" s="9">
        <v>30</v>
      </c>
      <c r="F11" s="6" t="e" cm="1">
        <f t="array" ref="F11">VLOOKUP(A11&amp;"|"&amp;SupportLists!$B$3,CHOOSE({1,2},ADs!$A$1:$A$10000&amp;"|"&amp;ADs!$E$1:$E$10000,ADs!$C$1:$C$10000),2,0)</f>
        <v>#N/A</v>
      </c>
      <c r="H11" s="6" t="e" cm="1">
        <f t="array" ref="H11">AVERAGE(IF(ADs!A:A=Overview!A11,ADs!$C$1:$C$10000))</f>
        <v>#N/A</v>
      </c>
      <c r="J11" s="9" t="s">
        <v>231</v>
      </c>
      <c r="K11" t="str">
        <f>IF(VLOOKUP(A11,TZs!A:C,3,FALSE)=0,"",VLOOKUP(A11,TZs!A:C,3,FALSE))</f>
        <v>Eastern</v>
      </c>
    </row>
    <row r="12" spans="1:11" customFormat="false">
      <c r="A12" s="3" t="s">
        <v>17</v>
      </c>
      <c r="B12" t="str">
        <f>VLOOKUP(A12,IDs!A:B,2,FALSE)</f>
        <v>Corba59</v>
      </c>
      <c r="C12" s="6" cm="1">
        <f t="array" ref="C12">VLOOKUP(A12&amp;"|"&amp;SupportLists!$B$3,CHOOSE({1,2},CPs!$A$1:$A$10000&amp;"|"&amp;CPs!$E$1:$E$10000,CPs!$C$1:$C$10000),2,0)</f>
        <v>39717080</v>
      </c>
      <c r="E12" s="9">
        <v>30</v>
      </c>
      <c r="F12" s="6" t="e" cm="1">
        <f t="array" ref="F12">VLOOKUP(A12&amp;"|"&amp;SupportLists!$B$3,CHOOSE({1,2},ADs!$A$1:$A$10000&amp;"|"&amp;ADs!$E$1:$E$10000,ADs!$C$1:$C$10000),2,0)</f>
        <v>#N/A</v>
      </c>
      <c r="H12" s="6" t="e" cm="1">
        <f t="array" ref="H12">AVERAGE(IF(ADs!A:A=Overview!A12,ADs!$C$1:$C$10000))</f>
        <v>#N/A</v>
      </c>
      <c r="J12" s="9"/>
      <c r="K12" t="str">
        <f>IF(VLOOKUP(A12,TZs!A:C,3,FALSE)=0,"",VLOOKUP(A12,TZs!A:C,3,FALSE))</f>
        <v xml:space="preserve">EU </v>
      </c>
    </row>
    <row r="13" spans="1:11" customFormat="false">
      <c r="A13" s="3" t="s">
        <v>18</v>
      </c>
      <c r="B13" t="str">
        <f>VLOOKUP(A13,IDs!A:B,2,FALSE)</f>
        <v>CrankyCajun</v>
      </c>
      <c r="C13" s="6" cm="1">
        <f t="array" ref="C13">VLOOKUP(A13&amp;"|"&amp;SupportLists!$B$3,CHOOSE({1,2},CPs!$A$1:$A$10000&amp;"|"&amp;CPs!$E$1:$E$10000,CPs!$C$1:$C$10000),2,0)</f>
        <v>34483454</v>
      </c>
      <c r="E13" s="9">
        <v>29</v>
      </c>
      <c r="F13" s="6" t="e" cm="1">
        <f t="array" ref="F13">VLOOKUP(A13&amp;"|"&amp;SupportLists!$B$3,CHOOSE({1,2},ADs!$A$1:$A$10000&amp;"|"&amp;ADs!$E$1:$E$10000,ADs!$C$1:$C$10000),2,0)</f>
        <v>#N/A</v>
      </c>
      <c r="H13" s="6" t="e" cm="1">
        <f t="array" ref="H13">AVERAGE(IF(ADs!A:A=Overview!A13,ADs!$C$1:$C$10000))</f>
        <v>#N/A</v>
      </c>
      <c r="J13" s="9"/>
      <c r="K13" t="str">
        <f>IF(VLOOKUP(A13,TZs!A:C,3,FALSE)=0,"",VLOOKUP(A13,TZs!A:C,3,FALSE))</f>
        <v>Central</v>
      </c>
    </row>
    <row r="14" spans="1:11" customFormat="false">
      <c r="A14" s="3" t="s">
        <v>19</v>
      </c>
      <c r="B14" t="str">
        <f>VLOOKUP(A14,IDs!A:B,2,FALSE)</f>
        <v>Daeloan</v>
      </c>
      <c r="C14" s="6" cm="1">
        <f t="array" ref="C14">VLOOKUP(A14&amp;"|"&amp;SupportLists!$B$3,CHOOSE({1,2},CPs!$A$1:$A$10000&amp;"|"&amp;CPs!$E$1:$E$10000,CPs!$C$1:$C$10000),2,0)</f>
        <v>69063270</v>
      </c>
      <c r="E14" s="9">
        <v>30</v>
      </c>
      <c r="F14" s="6" t="e" cm="1">
        <f t="array" ref="F14">VLOOKUP(A14&amp;"|"&amp;SupportLists!$B$3,CHOOSE({1,2},ADs!$A$1:$A$10000&amp;"|"&amp;ADs!$E$1:$E$10000,ADs!$C$1:$C$10000),2,0)</f>
        <v>#N/A</v>
      </c>
      <c r="H14" s="6" t="e" cm="1">
        <f t="array" ref="H14">AVERAGE(IF(ADs!A:A=Overview!A14,ADs!$C$1:$C$10000))</f>
        <v>#N/A</v>
      </c>
      <c r="J14" s="9" t="s">
        <v>231</v>
      </c>
      <c r="K14" t="str">
        <f>IF(VLOOKUP(A14,TZs!A:C,3,FALSE)=0,"",VLOOKUP(A14,TZs!A:C,3,FALSE))</f>
        <v>Eastern</v>
      </c>
    </row>
    <row r="15" spans="1:11" customFormat="false">
      <c r="A15" s="3" t="s">
        <v>20</v>
      </c>
      <c r="B15" t="str">
        <f>VLOOKUP(A15,IDs!A:B,2,FALSE)</f>
        <v>DangerMouse</v>
      </c>
      <c r="C15" s="6" cm="1">
        <f t="array" ref="C15">VLOOKUP(A15&amp;"|"&amp;SupportLists!$B$3,CHOOSE({1,2},CPs!$A$1:$A$10000&amp;"|"&amp;CPs!$E$1:$E$10000,CPs!$C$1:$C$10000),2,0)</f>
        <v>37360154</v>
      </c>
      <c r="E15" s="9"/>
      <c r="F15" s="6" t="e" cm="1">
        <f t="array" ref="F15">VLOOKUP(A15&amp;"|"&amp;SupportLists!$B$3,CHOOSE({1,2},ADs!$A$1:$A$10000&amp;"|"&amp;ADs!$E$1:$E$10000,ADs!$C$1:$C$10000),2,0)</f>
        <v>#N/A</v>
      </c>
      <c r="H15" s="6" t="e" cm="1">
        <f t="array" ref="H15">AVERAGE(IF(ADs!A:A=Overview!A15,ADs!$C$1:$C$10000))</f>
        <v>#N/A</v>
      </c>
      <c r="J15" s="9"/>
      <c r="K15" t="str">
        <f>IF(VLOOKUP(A15,TZs!A:C,3,FALSE)=0,"",VLOOKUP(A15,TZs!A:C,3,FALSE))</f>
        <v/>
      </c>
    </row>
    <row r="16" spans="1:11" customFormat="false">
      <c r="A16" s="3" t="s">
        <v>21</v>
      </c>
      <c r="B16" t="e">
        <f>VLOOKUP(A16,IDs!A:B,2,FALSE)</f>
        <v>#N/A</v>
      </c>
      <c r="C16" s="6" t="e" cm="1">
        <f t="array" ref="C16">VLOOKUP(A16&amp;"|"&amp;SupportLists!$B$3,CHOOSE({1,2},CPs!$A$1:$A$10000&amp;"|"&amp;CPs!$E$1:$E$10000,CPs!$C$1:$C$10000),2,0)</f>
        <v>#N/A</v>
      </c>
      <c r="E16" s="9">
        <v>28</v>
      </c>
      <c r="F16" s="6" t="e" cm="1">
        <f t="array" ref="F16">VLOOKUP(A16&amp;"|"&amp;SupportLists!$B$3,CHOOSE({1,2},ADs!$A$1:$A$10000&amp;"|"&amp;ADs!$E$1:$E$10000,ADs!$C$1:$C$10000),2,0)</f>
        <v>#N/A</v>
      </c>
      <c r="H16" s="6" t="e" cm="1">
        <f t="array" ref="H16">AVERAGE(IF(ADs!A:A=Overview!A16,ADs!$C$1:$C$10000))</f>
        <v>#N/A</v>
      </c>
      <c r="J16" s="9"/>
      <c r="K16" t="str">
        <f>IF(VLOOKUP(A16,TZs!A:C,3,FALSE)=0,"",VLOOKUP(A16,TZs!A:C,3,FALSE))</f>
        <v>Central</v>
      </c>
    </row>
    <row r="17" spans="1:11" customFormat="false">
      <c r="A17" s="3" t="s">
        <v>22</v>
      </c>
      <c r="B17" t="str">
        <f>VLOOKUP(A17,IDs!A:B,2,FALSE)</f>
        <v>dragSD</v>
      </c>
      <c r="C17" s="6" cm="1">
        <f t="array" ref="C17">VLOOKUP(A17&amp;"|"&amp;SupportLists!$B$3,CHOOSE({1,2},CPs!$A$1:$A$10000&amp;"|"&amp;CPs!$E$1:$E$10000,CPs!$C$1:$C$10000),2,0)</f>
        <v>33838683</v>
      </c>
      <c r="E17" s="9">
        <v>28</v>
      </c>
      <c r="F17" s="6" t="e" cm="1">
        <f t="array" ref="F17">VLOOKUP(A17&amp;"|"&amp;SupportLists!$B$3,CHOOSE({1,2},ADs!$A$1:$A$10000&amp;"|"&amp;ADs!$E$1:$E$10000,ADs!$C$1:$C$10000),2,0)</f>
        <v>#N/A</v>
      </c>
      <c r="H17" s="6" t="e" cm="1">
        <f t="array" ref="H17">AVERAGE(IF(ADs!A:A=Overview!A17,ADs!$C$1:$C$10000))</f>
        <v>#N/A</v>
      </c>
      <c r="J17" s="9"/>
      <c r="K17" t="str">
        <f>IF(VLOOKUP(A17,TZs!A:C,3,FALSE)=0,"",VLOOKUP(A17,TZs!A:C,3,FALSE))</f>
        <v>Germany</v>
      </c>
    </row>
    <row r="18" spans="1:11" customFormat="false">
      <c r="A18" s="3" t="s">
        <v>23</v>
      </c>
      <c r="B18" t="str">
        <f>VLOOKUP(A18,IDs!A:B,2,FALSE)</f>
        <v>DropKick4</v>
      </c>
      <c r="C18" s="6" cm="1">
        <f t="array" ref="C18">VLOOKUP(A18&amp;"|"&amp;SupportLists!$B$3,CHOOSE({1,2},CPs!$A$1:$A$10000&amp;"|"&amp;CPs!$E$1:$E$10000,CPs!$C$1:$C$10000),2,0)</f>
        <v>40569294</v>
      </c>
      <c r="E18" s="9">
        <v>30</v>
      </c>
      <c r="F18" s="6" t="e" cm="1">
        <f t="array" ref="F18">VLOOKUP(A18&amp;"|"&amp;SupportLists!$B$3,CHOOSE({1,2},ADs!$A$1:$A$10000&amp;"|"&amp;ADs!$E$1:$E$10000,ADs!$C$1:$C$10000),2,0)</f>
        <v>#N/A</v>
      </c>
      <c r="H18" s="6" t="e" cm="1">
        <f t="array" ref="H18">AVERAGE(IF(ADs!A:A=Overview!A18,ADs!$C$1:$C$10000))</f>
        <v>#N/A</v>
      </c>
      <c r="J18" s="9"/>
      <c r="K18" t="str">
        <f>IF(VLOOKUP(A18,TZs!A:C,3,FALSE)=0,"",VLOOKUP(A18,TZs!A:C,3,FALSE))</f>
        <v/>
      </c>
    </row>
    <row r="19" spans="1:11" customFormat="false">
      <c r="A19" s="2" t="s">
        <v>24</v>
      </c>
      <c r="B19" t="e">
        <f>VLOOKUP(A19,IDs!A:B,2,FALSE)</f>
        <v>#N/A</v>
      </c>
      <c r="C19" s="6" t="e" cm="1">
        <f t="array" ref="C19">VLOOKUP(A19&amp;"|"&amp;SupportLists!$B$3,CHOOSE({1,2},CPs!$A$1:$A$10000&amp;"|"&amp;CPs!$E$1:$E$10000,CPs!$C$1:$C$10000),2,0)</f>
        <v>#N/A</v>
      </c>
      <c r="E19" s="9">
        <v>30</v>
      </c>
      <c r="F19" s="6" t="e" cm="1">
        <f t="array" ref="F19">VLOOKUP(A19&amp;"|"&amp;SupportLists!$B$3,CHOOSE({1,2},ADs!$A$1:$A$10000&amp;"|"&amp;ADs!$E$1:$E$10000,ADs!$C$1:$C$10000),2,0)</f>
        <v>#N/A</v>
      </c>
      <c r="H19" s="6" t="e" cm="1">
        <f t="array" ref="H19">AVERAGE(IF(ADs!A:A=Overview!A19,ADs!$C$1:$C$10000))</f>
        <v>#N/A</v>
      </c>
      <c r="J19" s="9"/>
      <c r="K19" t="str">
        <f>IF(VLOOKUP(A19,TZs!A:C,3,FALSE)=0,"",VLOOKUP(A19,TZs!A:C,3,FALSE))</f>
        <v>Eastern</v>
      </c>
    </row>
    <row r="20" spans="1:11" customFormat="false">
      <c r="A20" s="2" t="s">
        <v>25</v>
      </c>
      <c r="B20" t="e">
        <f>VLOOKUP(A20,IDs!A:B,2,FALSE)</f>
        <v>#N/A</v>
      </c>
      <c r="C20" s="6" t="e" cm="1">
        <f t="array" ref="C20">VLOOKUP(A20&amp;"|"&amp;SupportLists!$B$3,CHOOSE({1,2},CPs!$A$1:$A$10000&amp;"|"&amp;CPs!$E$1:$E$10000,CPs!$C$1:$C$10000),2,0)</f>
        <v>#N/A</v>
      </c>
      <c r="E20" s="9"/>
      <c r="F20" s="6" t="e" cm="1">
        <f t="array" ref="F20">VLOOKUP(A20&amp;"|"&amp;SupportLists!$B$3,CHOOSE({1,2},ADs!$A$1:$A$10000&amp;"|"&amp;ADs!$E$1:$E$10000,ADs!$C$1:$C$10000),2,0)</f>
        <v>#N/A</v>
      </c>
      <c r="H20" s="6" t="e" cm="1">
        <f t="array" ref="H20">AVERAGE(IF(ADs!A:A=Overview!A20,ADs!$C$1:$C$10000))</f>
        <v>#N/A</v>
      </c>
      <c r="J20" s="9"/>
      <c r="K20" t="str">
        <f>IF(VLOOKUP(A20,TZs!A:C,3,FALSE)=0,"",VLOOKUP(A20,TZs!A:C,3,FALSE))</f>
        <v/>
      </c>
    </row>
    <row r="21" spans="1:11" customFormat="false">
      <c r="A21" s="2" t="s">
        <v>26</v>
      </c>
      <c r="B21" t="e">
        <f>VLOOKUP(A21,IDs!A:B,2,FALSE)</f>
        <v>#N/A</v>
      </c>
      <c r="C21" s="6" t="e" cm="1">
        <f t="array" ref="C21">VLOOKUP(A21&amp;"|"&amp;SupportLists!$B$3,CHOOSE({1,2},CPs!$A$1:$A$10000&amp;"|"&amp;CPs!$E$1:$E$10000,CPs!$C$1:$C$10000),2,0)</f>
        <v>#N/A</v>
      </c>
      <c r="E21" s="9">
        <v>29</v>
      </c>
      <c r="F21" s="6" t="e" cm="1">
        <f t="array" ref="F21">VLOOKUP(A21&amp;"|"&amp;SupportLists!$B$3,CHOOSE({1,2},ADs!$A$1:$A$10000&amp;"|"&amp;ADs!$E$1:$E$10000,ADs!$C$1:$C$10000),2,0)</f>
        <v>#N/A</v>
      </c>
      <c r="H21" s="6" t="e" cm="1">
        <f t="array" ref="H21">AVERAGE(IF(ADs!A:A=Overview!A21,ADs!$C$1:$C$10000))</f>
        <v>#N/A</v>
      </c>
      <c r="J21" s="9"/>
      <c r="K21" t="str">
        <f>IF(VLOOKUP(A21,TZs!A:C,3,FALSE)=0,"",VLOOKUP(A21,TZs!A:C,3,FALSE))</f>
        <v>Germany</v>
      </c>
    </row>
    <row r="22" spans="1:11" customFormat="false">
      <c r="A22" s="3" t="s">
        <v>27</v>
      </c>
      <c r="B22" t="str">
        <f>VLOOKUP(A22,IDs!A:B,2,FALSE)</f>
        <v>Elo785</v>
      </c>
      <c r="C22" s="6" cm="1">
        <f t="array" ref="C22">VLOOKUP(A22&amp;"|"&amp;SupportLists!$B$3,CHOOSE({1,2},CPs!$A$1:$A$10000&amp;"|"&amp;CPs!$E$1:$E$10000,CPs!$C$1:$C$10000),2,0)</f>
        <v>35306066</v>
      </c>
      <c r="E22" s="9"/>
      <c r="F22" s="6" t="e" cm="1">
        <f t="array" ref="F22">VLOOKUP(A22&amp;"|"&amp;SupportLists!$B$3,CHOOSE({1,2},ADs!$A$1:$A$10000&amp;"|"&amp;ADs!$E$1:$E$10000,ADs!$C$1:$C$10000),2,0)</f>
        <v>#N/A</v>
      </c>
      <c r="H22" s="6" t="e" cm="1">
        <f t="array" ref="H22">AVERAGE(IF(ADs!A:A=Overview!A22,ADs!$C$1:$C$10000))</f>
        <v>#N/A</v>
      </c>
      <c r="J22" s="9"/>
      <c r="K22" t="str">
        <f>IF(VLOOKUP(A22,TZs!A:C,3,FALSE)=0,"",VLOOKUP(A22,TZs!A:C,3,FALSE))</f>
        <v/>
      </c>
    </row>
    <row r="23" spans="1:11" customFormat="false">
      <c r="A23" s="3" t="s">
        <v>28</v>
      </c>
      <c r="B23" t="str">
        <f>VLOOKUP(A23,IDs!A:B,2,FALSE)</f>
        <v>Evita.Q</v>
      </c>
      <c r="C23" s="6" t="e" cm="1">
        <f t="array" ref="C23">VLOOKUP(A23&amp;"|"&amp;SupportLists!$B$3,CHOOSE({1,2},CPs!$A$1:$A$10000&amp;"|"&amp;CPs!$E$1:$E$10000,CPs!$C$1:$C$10000),2,0)</f>
        <v>#N/A</v>
      </c>
      <c r="E23" s="9">
        <v>30</v>
      </c>
      <c r="F23" s="6" t="e" cm="1">
        <f t="array" ref="F23">VLOOKUP(A23&amp;"|"&amp;SupportLists!$B$3,CHOOSE({1,2},ADs!$A$1:$A$10000&amp;"|"&amp;ADs!$E$1:$E$10000,ADs!$C$1:$C$10000),2,0)</f>
        <v>#N/A</v>
      </c>
      <c r="H23" s="6" t="e" cm="1">
        <f t="array" ref="H23">AVERAGE(IF(ADs!A:A=Overview!A23,ADs!$C$1:$C$10000))</f>
        <v>#N/A</v>
      </c>
      <c r="J23" s="9"/>
      <c r="K23" t="str">
        <f>IF(VLOOKUP(A23,TZs!A:C,3,FALSE)=0,"",VLOOKUP(A23,TZs!A:C,3,FALSE))</f>
        <v xml:space="preserve">EU </v>
      </c>
    </row>
    <row r="24" spans="1:11" customFormat="false">
      <c r="A24" s="3" t="s">
        <v>29</v>
      </c>
      <c r="B24" t="str">
        <f>VLOOKUP(A24,IDs!A:B,2,FALSE)</f>
        <v>Fab1250</v>
      </c>
      <c r="C24" s="6" cm="1">
        <f t="array" ref="C24">VLOOKUP(A24&amp;"|"&amp;SupportLists!$B$3,CHOOSE({1,2},CPs!$A$1:$A$10000&amp;"|"&amp;CPs!$E$1:$E$10000,CPs!$C$1:$C$10000),2,0)</f>
        <v>31158462</v>
      </c>
      <c r="E24" s="9"/>
      <c r="F24" s="6" t="e" cm="1">
        <f t="array" ref="F24">VLOOKUP(A24&amp;"|"&amp;SupportLists!$B$3,CHOOSE({1,2},ADs!$A$1:$A$10000&amp;"|"&amp;ADs!$E$1:$E$10000,ADs!$C$1:$C$10000),2,0)</f>
        <v>#N/A</v>
      </c>
      <c r="H24" s="6" t="e" cm="1">
        <f t="array" ref="H24">AVERAGE(IF(ADs!A:A=Overview!A24,ADs!$C$1:$C$10000))</f>
        <v>#N/A</v>
      </c>
      <c r="J24" s="9"/>
      <c r="K24" t="str">
        <f>IF(VLOOKUP(A24,TZs!A:C,3,FALSE)=0,"",VLOOKUP(A24,TZs!A:C,3,FALSE))</f>
        <v/>
      </c>
    </row>
    <row r="25" spans="1:11" customFormat="false">
      <c r="A25" s="3" t="s">
        <v>30</v>
      </c>
      <c r="B25" t="str">
        <f>VLOOKUP(A25,IDs!A:B,2,FALSE)</f>
        <v>finanzamtt</v>
      </c>
      <c r="C25" s="6" t="e" cm="1">
        <f t="array" ref="C25">VLOOKUP(A25&amp;"|"&amp;SupportLists!$B$3,CHOOSE({1,2},CPs!$A$1:$A$10000&amp;"|"&amp;CPs!$E$1:$E$10000,CPs!$C$1:$C$10000),2,0)</f>
        <v>#N/A</v>
      </c>
      <c r="E25" s="9">
        <v>30</v>
      </c>
      <c r="F25" s="6" t="e" cm="1">
        <f t="array" ref="F25">VLOOKUP(A25&amp;"|"&amp;SupportLists!$B$3,CHOOSE({1,2},ADs!$A$1:$A$10000&amp;"|"&amp;ADs!$E$1:$E$10000,ADs!$C$1:$C$10000),2,0)</f>
        <v>#N/A</v>
      </c>
      <c r="H25" s="6" t="e" cm="1">
        <f t="array" ref="H25">AVERAGE(IF(ADs!A:A=Overview!A25,ADs!$C$1:$C$10000))</f>
        <v>#N/A</v>
      </c>
      <c r="J25" s="9" t="s">
        <v>231</v>
      </c>
      <c r="K25" t="str">
        <f>IF(VLOOKUP(A25,TZs!A:C,3,FALSE)=0,"",VLOOKUP(A25,TZs!A:C,3,FALSE))</f>
        <v xml:space="preserve">EU </v>
      </c>
    </row>
    <row r="26" spans="1:11" customFormat="false">
      <c r="A26" s="3" t="s">
        <v>31</v>
      </c>
      <c r="B26" t="str">
        <f>VLOOKUP(A26,IDs!A:B,2,FALSE)</f>
        <v>FloridaGirl4321</v>
      </c>
      <c r="C26" s="6" cm="1">
        <f t="array" ref="C26">VLOOKUP(A26&amp;"|"&amp;SupportLists!$B$3,CHOOSE({1,2},CPs!$A$1:$A$10000&amp;"|"&amp;CPs!$E$1:$E$10000,CPs!$C$1:$C$10000),2,0)</f>
        <v>35030590</v>
      </c>
      <c r="E26" s="9">
        <v>29</v>
      </c>
      <c r="F26" s="6" t="e" cm="1">
        <f t="array" ref="F26">VLOOKUP(A26&amp;"|"&amp;SupportLists!$B$3,CHOOSE({1,2},ADs!$A$1:$A$10000&amp;"|"&amp;ADs!$E$1:$E$10000,ADs!$C$1:$C$10000),2,0)</f>
        <v>#N/A</v>
      </c>
      <c r="H26" s="6" t="e" cm="1">
        <f t="array" ref="H26">AVERAGE(IF(ADs!A:A=Overview!A26,ADs!$C$1:$C$10000))</f>
        <v>#N/A</v>
      </c>
      <c r="J26" s="9"/>
      <c r="K26" t="str">
        <f>IF(VLOOKUP(A26,TZs!A:C,3,FALSE)=0,"",VLOOKUP(A26,TZs!A:C,3,FALSE))</f>
        <v>Eastern</v>
      </c>
    </row>
    <row r="27" spans="1:11" customFormat="false">
      <c r="A27" s="3" t="s">
        <v>32</v>
      </c>
      <c r="B27" t="e">
        <f>VLOOKUP(A27,IDs!A:B,2,FALSE)</f>
        <v>#N/A</v>
      </c>
      <c r="C27" s="6" t="e" cm="1">
        <f t="array" ref="C27">VLOOKUP(A27&amp;"|"&amp;SupportLists!$B$3,CHOOSE({1,2},CPs!$A$1:$A$10000&amp;"|"&amp;CPs!$E$1:$E$10000,CPs!$C$1:$C$10000),2,0)</f>
        <v>#N/A</v>
      </c>
      <c r="E27" s="9">
        <v>28</v>
      </c>
      <c r="F27" s="6" t="e" cm="1">
        <f t="array" ref="F27">VLOOKUP(A27&amp;"|"&amp;SupportLists!$B$3,CHOOSE({1,2},ADs!$A$1:$A$10000&amp;"|"&amp;ADs!$E$1:$E$10000,ADs!$C$1:$C$10000),2,0)</f>
        <v>#N/A</v>
      </c>
      <c r="H27" s="6" t="e" cm="1">
        <f t="array" ref="H27">AVERAGE(IF(ADs!A:A=Overview!A27,ADs!$C$1:$C$10000))</f>
        <v>#N/A</v>
      </c>
      <c r="J27" s="9"/>
      <c r="K27" t="str">
        <f>IF(VLOOKUP(A27,TZs!A:C,3,FALSE)=0,"",VLOOKUP(A27,TZs!A:C,3,FALSE))</f>
        <v>Finland</v>
      </c>
    </row>
    <row r="28" spans="1:11" customFormat="false">
      <c r="A28" s="3" t="s">
        <v>33</v>
      </c>
      <c r="B28" t="str">
        <f>VLOOKUP(A28,IDs!A:B,2,FALSE)</f>
        <v>GhostSlayer</v>
      </c>
      <c r="C28" s="6" cm="1">
        <f t="array" ref="C28">VLOOKUP(A28&amp;"|"&amp;SupportLists!$B$3,CHOOSE({1,2},CPs!$A$1:$A$10000&amp;"|"&amp;CPs!$E$1:$E$10000,CPs!$C$1:$C$10000),2,0)</f>
        <v>35965925</v>
      </c>
      <c r="E28" s="9"/>
      <c r="F28" s="6" t="e" cm="1">
        <f t="array" ref="F28">VLOOKUP(A28&amp;"|"&amp;SupportLists!$B$3,CHOOSE({1,2},ADs!$A$1:$A$10000&amp;"|"&amp;ADs!$E$1:$E$10000,ADs!$C$1:$C$10000),2,0)</f>
        <v>#N/A</v>
      </c>
      <c r="H28" s="6" t="e" cm="1">
        <f t="array" ref="H28">AVERAGE(IF(ADs!A:A=Overview!A28,ADs!$C$1:$C$10000))</f>
        <v>#N/A</v>
      </c>
      <c r="J28" s="9"/>
      <c r="K28" t="str">
        <f>IF(VLOOKUP(A28,TZs!A:C,3,FALSE)=0,"",VLOOKUP(A28,TZs!A:C,3,FALSE))</f>
        <v/>
      </c>
    </row>
    <row r="29" spans="1:11" customFormat="false">
      <c r="A29" s="3" t="s">
        <v>34</v>
      </c>
      <c r="B29" t="str">
        <f>VLOOKUP(A29,IDs!A:B,2,FALSE)</f>
        <v>Goldvale</v>
      </c>
      <c r="C29" s="6" cm="1">
        <f t="array" ref="C29">VLOOKUP(A29&amp;"|"&amp;SupportLists!$B$3,CHOOSE({1,2},CPs!$A$1:$A$10000&amp;"|"&amp;CPs!$E$1:$E$10000,CPs!$C$1:$C$10000),2,0)</f>
        <v>31489208</v>
      </c>
      <c r="E29" s="9"/>
      <c r="F29" s="6" t="e" cm="1">
        <f t="array" ref="F29">VLOOKUP(A29&amp;"|"&amp;SupportLists!$B$3,CHOOSE({1,2},ADs!$A$1:$A$10000&amp;"|"&amp;ADs!$E$1:$E$10000,ADs!$C$1:$C$10000),2,0)</f>
        <v>#N/A</v>
      </c>
      <c r="H29" s="6" t="e" cm="1">
        <f t="array" ref="H29">AVERAGE(IF(ADs!A:A=Overview!A29,ADs!$C$1:$C$10000))</f>
        <v>#N/A</v>
      </c>
      <c r="J29" s="9"/>
      <c r="K29" t="str">
        <f>IF(VLOOKUP(A29,TZs!A:C,3,FALSE)=0,"",VLOOKUP(A29,TZs!A:C,3,FALSE))</f>
        <v/>
      </c>
    </row>
    <row r="30" spans="1:11" customFormat="false">
      <c r="A30" s="2" t="s">
        <v>35</v>
      </c>
      <c r="B30" t="e">
        <f>VLOOKUP(A30,IDs!A:B,2,FALSE)</f>
        <v>#N/A</v>
      </c>
      <c r="C30" s="6" t="e" cm="1">
        <f t="array" ref="C30">VLOOKUP(A30&amp;"|"&amp;SupportLists!$B$3,CHOOSE({1,2},CPs!$A$1:$A$10000&amp;"|"&amp;CPs!$E$1:$E$10000,CPs!$C$1:$C$10000),2,0)</f>
        <v>#N/A</v>
      </c>
      <c r="E30" s="9">
        <v>30</v>
      </c>
      <c r="F30" s="6" t="e" cm="1">
        <f t="array" ref="F30">VLOOKUP(A30&amp;"|"&amp;SupportLists!$B$3,CHOOSE({1,2},ADs!$A$1:$A$10000&amp;"|"&amp;ADs!$E$1:$E$10000,ADs!$C$1:$C$10000),2,0)</f>
        <v>#N/A</v>
      </c>
      <c r="H30" s="6" t="e" cm="1">
        <f t="array" ref="H30">AVERAGE(IF(ADs!A:A=Overview!A30,ADs!$C$1:$C$10000))</f>
        <v>#N/A</v>
      </c>
      <c r="J30" s="9" t="s">
        <v>230</v>
      </c>
      <c r="K30" t="str">
        <f>IF(VLOOKUP(A30,TZs!A:C,3,FALSE)=0,"",VLOOKUP(A30,TZs!A:C,3,FALSE))</f>
        <v>UK</v>
      </c>
    </row>
    <row r="31" spans="1:11" customFormat="false">
      <c r="A31" s="3" t="s">
        <v>36</v>
      </c>
      <c r="B31" t="str">
        <f>VLOOKUP(A31,IDs!A:B,2,FALSE)</f>
        <v>Hallen98</v>
      </c>
      <c r="C31" s="6" cm="1">
        <f t="array" ref="C31">VLOOKUP(A31&amp;"|"&amp;SupportLists!$B$3,CHOOSE({1,2},CPs!$A$1:$A$10000&amp;"|"&amp;CPs!$E$1:$E$10000,CPs!$C$1:$C$10000),2,0)</f>
        <v>39482845</v>
      </c>
      <c r="E31" s="9">
        <v>29</v>
      </c>
      <c r="F31" s="6" t="e" cm="1">
        <f t="array" ref="F31">VLOOKUP(A31&amp;"|"&amp;SupportLists!$B$3,CHOOSE({1,2},ADs!$A$1:$A$10000&amp;"|"&amp;ADs!$E$1:$E$10000,ADs!$C$1:$C$10000),2,0)</f>
        <v>#N/A</v>
      </c>
      <c r="H31" s="6" t="e" cm="1">
        <f t="array" ref="H31">AVERAGE(IF(ADs!A:A=Overview!A31,ADs!$C$1:$C$10000))</f>
        <v>#N/A</v>
      </c>
      <c r="J31" s="9"/>
      <c r="K31" t="str">
        <f>IF(VLOOKUP(A31,TZs!A:C,3,FALSE)=0,"",VLOOKUP(A31,TZs!A:C,3,FALSE))</f>
        <v>Plus 4</v>
      </c>
    </row>
    <row r="32" spans="1:11" customFormat="false">
      <c r="A32" s="3" t="s">
        <v>37</v>
      </c>
      <c r="B32" t="str">
        <f>VLOOKUP(A32,IDs!A:B,2,FALSE)</f>
        <v>I am Groot</v>
      </c>
      <c r="C32" s="6" t="e" cm="1">
        <f t="array" ref="C32">VLOOKUP(A32&amp;"|"&amp;SupportLists!$B$3,CHOOSE({1,2},CPs!$A$1:$A$10000&amp;"|"&amp;CPs!$E$1:$E$10000,CPs!$C$1:$C$10000),2,0)</f>
        <v>#N/A</v>
      </c>
      <c r="E32" s="9">
        <v>30</v>
      </c>
      <c r="F32" s="6" t="e" cm="1">
        <f t="array" ref="F32">VLOOKUP(A32&amp;"|"&amp;SupportLists!$B$3,CHOOSE({1,2},ADs!$A$1:$A$10000&amp;"|"&amp;ADs!$E$1:$E$10000,ADs!$C$1:$C$10000),2,0)</f>
        <v>#N/A</v>
      </c>
      <c r="H32" s="6" t="e" cm="1">
        <f t="array" ref="H32">AVERAGE(IF(ADs!A:A=Overview!A32,ADs!$C$1:$C$10000))</f>
        <v>#N/A</v>
      </c>
      <c r="J32" s="9"/>
      <c r="K32" t="str">
        <f>IF(VLOOKUP(A32,TZs!A:C,3,FALSE)=0,"",VLOOKUP(A32,TZs!A:C,3,FALSE))</f>
        <v>Eastern</v>
      </c>
    </row>
    <row r="33" spans="1:11" customFormat="false">
      <c r="A33" s="2" t="s">
        <v>38</v>
      </c>
      <c r="B33" t="e">
        <f>VLOOKUP(A33,IDs!A:B,2,FALSE)</f>
        <v>#N/A</v>
      </c>
      <c r="C33" s="6" t="e" cm="1">
        <f t="array" ref="C33">VLOOKUP(A33&amp;"|"&amp;SupportLists!$B$3,CHOOSE({1,2},CPs!$A$1:$A$10000&amp;"|"&amp;CPs!$E$1:$E$10000,CPs!$C$1:$C$10000),2,0)</f>
        <v>#N/A</v>
      </c>
      <c r="E33" s="9">
        <v>29</v>
      </c>
      <c r="F33" s="6" t="e" cm="1">
        <f t="array" ref="F33">VLOOKUP(A33&amp;"|"&amp;SupportLists!$B$3,CHOOSE({1,2},ADs!$A$1:$A$10000&amp;"|"&amp;ADs!$E$1:$E$10000,ADs!$C$1:$C$10000),2,0)</f>
        <v>#N/A</v>
      </c>
      <c r="H33" s="6" t="e" cm="1">
        <f t="array" ref="H33">AVERAGE(IF(ADs!A:A=Overview!A33,ADs!$C$1:$C$10000))</f>
        <v>#N/A</v>
      </c>
      <c r="J33" s="9"/>
      <c r="K33" t="str">
        <f>IF(VLOOKUP(A33,TZs!A:C,3,FALSE)=0,"",VLOOKUP(A33,TZs!A:C,3,FALSE))</f>
        <v>Asia</v>
      </c>
    </row>
    <row r="34" spans="1:11" customFormat="false">
      <c r="A34" s="3" t="s">
        <v>39</v>
      </c>
      <c r="B34" t="str">
        <f>VLOOKUP(A34,IDs!A:B,2,FALSE)</f>
        <v>JJLegend70</v>
      </c>
      <c r="C34" s="6" cm="1">
        <f t="array" ref="C34">VLOOKUP(A34&amp;"|"&amp;SupportLists!$B$3,CHOOSE({1,2},CPs!$A$1:$A$10000&amp;"|"&amp;CPs!$E$1:$E$10000,CPs!$C$1:$C$10000),2,0)</f>
        <v>45805548</v>
      </c>
      <c r="E34" s="9">
        <v>30</v>
      </c>
      <c r="F34" s="6" t="e" cm="1">
        <f t="array" ref="F34">VLOOKUP(A34&amp;"|"&amp;SupportLists!$B$3,CHOOSE({1,2},ADs!$A$1:$A$10000&amp;"|"&amp;ADs!$E$1:$E$10000,ADs!$C$1:$C$10000),2,0)</f>
        <v>#N/A</v>
      </c>
      <c r="H34" s="6" t="e" cm="1">
        <f t="array" ref="H34">AVERAGE(IF(ADs!A:A=Overview!A34,ADs!$C$1:$C$10000))</f>
        <v>#N/A</v>
      </c>
      <c r="J34" s="9" t="s">
        <v>231</v>
      </c>
      <c r="K34" t="str">
        <f>IF(VLOOKUP(A34,TZs!A:C,3,FALSE)=0,"",VLOOKUP(A34,TZs!A:C,3,FALSE))</f>
        <v>Germany</v>
      </c>
    </row>
    <row r="35" spans="1:11" customFormat="false">
      <c r="A35" s="3" t="s">
        <v>40</v>
      </c>
      <c r="B35" t="str">
        <f>VLOOKUP(A35,IDs!A:B,2,FALSE)</f>
        <v>kafka</v>
      </c>
      <c r="C35" s="6" cm="1">
        <f t="array" ref="C35">VLOOKUP(A35&amp;"|"&amp;SupportLists!$B$3,CHOOSE({1,2},CPs!$A$1:$A$10000&amp;"|"&amp;CPs!$E$1:$E$10000,CPs!$C$1:$C$10000),2,0)</f>
        <v>31957968</v>
      </c>
      <c r="E35" s="9"/>
      <c r="F35" s="6" t="e" cm="1">
        <f t="array" ref="F35">VLOOKUP(A35&amp;"|"&amp;SupportLists!$B$3,CHOOSE({1,2},ADs!$A$1:$A$10000&amp;"|"&amp;ADs!$E$1:$E$10000,ADs!$C$1:$C$10000),2,0)</f>
        <v>#N/A</v>
      </c>
      <c r="H35" s="6" t="e" cm="1">
        <f t="array" ref="H35">AVERAGE(IF(ADs!A:A=Overview!A35,ADs!$C$1:$C$10000))</f>
        <v>#N/A</v>
      </c>
      <c r="J35" s="9"/>
      <c r="K35" t="str">
        <f>IF(VLOOKUP(A35,TZs!A:C,3,FALSE)=0,"",VLOOKUP(A35,TZs!A:C,3,FALSE))</f>
        <v/>
      </c>
    </row>
    <row r="36" spans="1:11" customFormat="false">
      <c r="A36" s="3" t="s">
        <v>41</v>
      </c>
      <c r="B36" t="e">
        <f>VLOOKUP(A36,IDs!A:B,2,FALSE)</f>
        <v>#N/A</v>
      </c>
      <c r="C36" s="6" t="e" cm="1">
        <f t="array" ref="C36">VLOOKUP(A36&amp;"|"&amp;SupportLists!$B$3,CHOOSE({1,2},CPs!$A$1:$A$10000&amp;"|"&amp;CPs!$E$1:$E$10000,CPs!$C$1:$C$10000),2,0)</f>
        <v>#N/A</v>
      </c>
      <c r="E36" s="9"/>
      <c r="F36" s="6" t="e" cm="1">
        <f t="array" ref="F36">VLOOKUP(A36&amp;"|"&amp;SupportLists!$B$3,CHOOSE({1,2},ADs!$A$1:$A$10000&amp;"|"&amp;ADs!$E$1:$E$10000,ADs!$C$1:$C$10000),2,0)</f>
        <v>#N/A</v>
      </c>
      <c r="H36" s="6" t="e" cm="1">
        <f t="array" ref="H36">AVERAGE(IF(ADs!A:A=Overview!A36,ADs!$C$1:$C$10000))</f>
        <v>#N/A</v>
      </c>
      <c r="J36" s="9"/>
      <c r="K36" t="str">
        <f>IF(VLOOKUP(A36,TZs!A:C,3,FALSE)=0,"",VLOOKUP(A36,TZs!A:C,3,FALSE))</f>
        <v/>
      </c>
    </row>
    <row r="37" spans="1:11" customFormat="false">
      <c r="A37" s="3" t="s">
        <v>42</v>
      </c>
      <c r="B37" t="e">
        <f>VLOOKUP(A37,IDs!A:B,2,FALSE)</f>
        <v>#N/A</v>
      </c>
      <c r="C37" s="6" t="e" cm="1">
        <f t="array" ref="C37">VLOOKUP(A37&amp;"|"&amp;SupportLists!$B$3,CHOOSE({1,2},CPs!$A$1:$A$10000&amp;"|"&amp;CPs!$E$1:$E$10000,CPs!$C$1:$C$10000),2,0)</f>
        <v>#N/A</v>
      </c>
      <c r="E37" s="9">
        <v>28</v>
      </c>
      <c r="F37" s="6" t="e" cm="1">
        <f t="array" ref="F37">VLOOKUP(A37&amp;"|"&amp;SupportLists!$B$3,CHOOSE({1,2},ADs!$A$1:$A$10000&amp;"|"&amp;ADs!$E$1:$E$10000,ADs!$C$1:$C$10000),2,0)</f>
        <v>#N/A</v>
      </c>
      <c r="H37" s="6" t="e" cm="1">
        <f t="array" ref="H37">AVERAGE(IF(ADs!A:A=Overview!A37,ADs!$C$1:$C$10000))</f>
        <v>#N/A</v>
      </c>
      <c r="J37" s="9"/>
      <c r="K37" t="str">
        <f>IF(VLOOKUP(A37,TZs!A:C,3,FALSE)=0,"",VLOOKUP(A37,TZs!A:C,3,FALSE))</f>
        <v>UK</v>
      </c>
    </row>
    <row r="38" spans="1:11" customFormat="false">
      <c r="A38" s="3" t="s">
        <v>43</v>
      </c>
      <c r="B38" t="str">
        <f>VLOOKUP(A38,IDs!A:B,2,FALSE)</f>
        <v>KingLiz</v>
      </c>
      <c r="C38" s="6" cm="1">
        <f t="array" ref="C38">VLOOKUP(A38&amp;"|"&amp;SupportLists!$B$3,CHOOSE({1,2},CPs!$A$1:$A$10000&amp;"|"&amp;CPs!$E$1:$E$10000,CPs!$C$1:$C$10000),2,0)</f>
        <v>33037868</v>
      </c>
      <c r="E38" s="9"/>
      <c r="F38" s="6" t="e" cm="1">
        <f t="array" ref="F38">VLOOKUP(A38&amp;"|"&amp;SupportLists!$B$3,CHOOSE({1,2},ADs!$A$1:$A$10000&amp;"|"&amp;ADs!$E$1:$E$10000,ADs!$C$1:$C$10000),2,0)</f>
        <v>#N/A</v>
      </c>
      <c r="H38" s="6" t="e" cm="1">
        <f t="array" ref="H38">AVERAGE(IF(ADs!A:A=Overview!A38,ADs!$C$1:$C$10000))</f>
        <v>#N/A</v>
      </c>
      <c r="J38" s="9"/>
      <c r="K38" t="str">
        <f>IF(VLOOKUP(A38,TZs!A:C,3,FALSE)=0,"",VLOOKUP(A38,TZs!A:C,3,FALSE))</f>
        <v/>
      </c>
    </row>
    <row r="39" spans="1:11" customFormat="false">
      <c r="A39" s="3" t="s">
        <v>44</v>
      </c>
      <c r="B39" t="str">
        <f>VLOOKUP(A39,IDs!A:B,2,FALSE)</f>
        <v>Kivrin</v>
      </c>
      <c r="C39" s="6" cm="1">
        <f t="array" ref="C39">VLOOKUP(A39&amp;"|"&amp;SupportLists!$B$3,CHOOSE({1,2},CPs!$A$1:$A$10000&amp;"|"&amp;CPs!$E$1:$E$10000,CPs!$C$1:$C$10000),2,0)</f>
        <v>26431053</v>
      </c>
      <c r="E39" s="9">
        <v>29</v>
      </c>
      <c r="F39" s="6" t="e" cm="1">
        <f t="array" ref="F39">VLOOKUP(A39&amp;"|"&amp;SupportLists!$B$3,CHOOSE({1,2},ADs!$A$1:$A$10000&amp;"|"&amp;ADs!$E$1:$E$10000,ADs!$C$1:$C$10000),2,0)</f>
        <v>#N/A</v>
      </c>
      <c r="H39" s="6" t="e" cm="1">
        <f t="array" ref="H39">AVERAGE(IF(ADs!A:A=Overview!A39,ADs!$C$1:$C$10000))</f>
        <v>#N/A</v>
      </c>
      <c r="J39" s="9"/>
      <c r="K39" t="str">
        <f>IF(VLOOKUP(A39,TZs!A:C,3,FALSE)=0,"",VLOOKUP(A39,TZs!A:C,3,FALSE))</f>
        <v>Eastern</v>
      </c>
    </row>
    <row r="40" spans="1:11" customFormat="false">
      <c r="A40" s="3" t="s">
        <v>45</v>
      </c>
      <c r="B40" t="str">
        <f>VLOOKUP(A40,IDs!A:B,2,FALSE)</f>
        <v>Kyredneck30</v>
      </c>
      <c r="C40" s="6" cm="1">
        <f t="array" ref="C40">VLOOKUP(A40&amp;"|"&amp;SupportLists!$B$3,CHOOSE({1,2},CPs!$A$1:$A$10000&amp;"|"&amp;CPs!$E$1:$E$10000,CPs!$C$1:$C$10000),2,0)</f>
        <v>41747970</v>
      </c>
      <c r="E40" s="9">
        <v>30</v>
      </c>
      <c r="F40" s="6" t="e" cm="1">
        <f t="array" ref="F40">VLOOKUP(A40&amp;"|"&amp;SupportLists!$B$3,CHOOSE({1,2},ADs!$A$1:$A$10000&amp;"|"&amp;ADs!$E$1:$E$10000,ADs!$C$1:$C$10000),2,0)</f>
        <v>#N/A</v>
      </c>
      <c r="H40" s="6" t="e" cm="1">
        <f t="array" ref="H40">AVERAGE(IF(ADs!A:A=Overview!A40,ADs!$C$1:$C$10000))</f>
        <v>#N/A</v>
      </c>
      <c r="J40" s="9"/>
      <c r="K40" t="str">
        <f>IF(VLOOKUP(A40,TZs!A:C,3,FALSE)=0,"",VLOOKUP(A40,TZs!A:C,3,FALSE))</f>
        <v>Eastern</v>
      </c>
    </row>
    <row r="41" spans="1:11" customFormat="false">
      <c r="A41" s="3" t="s">
        <v>46</v>
      </c>
      <c r="B41" t="str">
        <f>VLOOKUP(A41,IDs!A:B,2,FALSE)</f>
        <v>LESINVINCIBLES</v>
      </c>
      <c r="C41" s="6" cm="1">
        <f t="array" ref="C41">VLOOKUP(A41&amp;"|"&amp;SupportLists!$B$3,CHOOSE({1,2},CPs!$A$1:$A$10000&amp;"|"&amp;CPs!$E$1:$E$10000,CPs!$C$1:$C$10000),2,0)</f>
        <v>27048359</v>
      </c>
      <c r="E41" s="9">
        <v>28</v>
      </c>
      <c r="F41" s="6" t="e" cm="1">
        <f t="array" ref="F41">VLOOKUP(A41&amp;"|"&amp;SupportLists!$B$3,CHOOSE({1,2},ADs!$A$1:$A$10000&amp;"|"&amp;ADs!$E$1:$E$10000,ADs!$C$1:$C$10000),2,0)</f>
        <v>#N/A</v>
      </c>
      <c r="H41" s="6" t="e" cm="1">
        <f t="array" ref="H41">AVERAGE(IF(ADs!A:A=Overview!A41,ADs!$C$1:$C$10000))</f>
        <v>#N/A</v>
      </c>
      <c r="J41" s="9"/>
      <c r="K41" t="str">
        <f>IF(VLOOKUP(A41,TZs!A:C,3,FALSE)=0,"",VLOOKUP(A41,TZs!A:C,3,FALSE))</f>
        <v xml:space="preserve">EU </v>
      </c>
    </row>
    <row r="42" spans="1:11" customFormat="false">
      <c r="A42" s="3" t="s">
        <v>47</v>
      </c>
      <c r="B42" t="str">
        <f>VLOOKUP(A42,IDs!A:B,2,FALSE)</f>
        <v>Letsi</v>
      </c>
      <c r="C42" s="6" cm="1">
        <f t="array" ref="C42">VLOOKUP(A42&amp;"|"&amp;SupportLists!$B$3,CHOOSE({1,2},CPs!$A$1:$A$10000&amp;"|"&amp;CPs!$E$1:$E$10000,CPs!$C$1:$C$10000),2,0)</f>
        <v>39760274</v>
      </c>
      <c r="E42" s="9"/>
      <c r="F42" s="6" t="e" cm="1">
        <f t="array" ref="F42">VLOOKUP(A42&amp;"|"&amp;SupportLists!$B$3,CHOOSE({1,2},ADs!$A$1:$A$10000&amp;"|"&amp;ADs!$E$1:$E$10000,ADs!$C$1:$C$10000),2,0)</f>
        <v>#N/A</v>
      </c>
      <c r="H42" s="6" t="e" cm="1">
        <f t="array" ref="H42">AVERAGE(IF(ADs!A:A=Overview!A42,ADs!$C$1:$C$10000))</f>
        <v>#N/A</v>
      </c>
      <c r="J42" s="9"/>
      <c r="K42" t="str">
        <f>IF(VLOOKUP(A42,TZs!A:C,3,FALSE)=0,"",VLOOKUP(A42,TZs!A:C,3,FALSE))</f>
        <v/>
      </c>
    </row>
    <row r="43" spans="1:11" customFormat="false">
      <c r="A43" s="3" t="s">
        <v>48</v>
      </c>
      <c r="B43" t="str">
        <f>VLOOKUP(A43,IDs!A:B,2,FALSE)</f>
        <v>LewkSkywatcher</v>
      </c>
      <c r="C43" s="6" cm="1">
        <f t="array" ref="C43">VLOOKUP(A43&amp;"|"&amp;SupportLists!$B$3,CHOOSE({1,2},CPs!$A$1:$A$10000&amp;"|"&amp;CPs!$E$1:$E$10000,CPs!$C$1:$C$10000),2,0)</f>
        <v>52677320</v>
      </c>
      <c r="E43" s="9">
        <v>30</v>
      </c>
      <c r="F43" s="6" t="e" cm="1">
        <f t="array" ref="F43">VLOOKUP(A43&amp;"|"&amp;SupportLists!$B$3,CHOOSE({1,2},ADs!$A$1:$A$10000&amp;"|"&amp;ADs!$E$1:$E$10000,ADs!$C$1:$C$10000),2,0)</f>
        <v>#N/A</v>
      </c>
      <c r="H43" s="6" t="e" cm="1">
        <f t="array" ref="H43">AVERAGE(IF(ADs!A:A=Overview!A43,ADs!$C$1:$C$10000))</f>
        <v>#N/A</v>
      </c>
      <c r="J43" s="9" t="s">
        <v>231</v>
      </c>
      <c r="K43" t="str">
        <f>IF(VLOOKUP(A43,TZs!A:C,3,FALSE)=0,"",VLOOKUP(A43,TZs!A:C,3,FALSE))</f>
        <v>Mountain</v>
      </c>
    </row>
    <row r="44" spans="1:11" customFormat="false">
      <c r="A44" s="3" t="s">
        <v>49</v>
      </c>
      <c r="B44" t="str">
        <f>VLOOKUP(A44,IDs!A:B,2,FALSE)</f>
        <v>Lililulu</v>
      </c>
      <c r="C44" s="6" cm="1">
        <f t="array" ref="C44">VLOOKUP(A44&amp;"|"&amp;SupportLists!$B$3,CHOOSE({1,2},CPs!$A$1:$A$10000&amp;"|"&amp;CPs!$E$1:$E$10000,CPs!$C$1:$C$10000),2,0)</f>
        <v>35312187</v>
      </c>
      <c r="E44" s="9">
        <v>29</v>
      </c>
      <c r="F44" s="6" t="e" cm="1">
        <f t="array" ref="F44">VLOOKUP(A44&amp;"|"&amp;SupportLists!$B$3,CHOOSE({1,2},ADs!$A$1:$A$10000&amp;"|"&amp;ADs!$E$1:$E$10000,ADs!$C$1:$C$10000),2,0)</f>
        <v>#N/A</v>
      </c>
      <c r="H44" s="6" t="e" cm="1">
        <f t="array" ref="H44">AVERAGE(IF(ADs!A:A=Overview!A44,ADs!$C$1:$C$10000))</f>
        <v>#N/A</v>
      </c>
      <c r="J44" s="9"/>
      <c r="K44" t="str">
        <f>IF(VLOOKUP(A44,TZs!A:C,3,FALSE)=0,"",VLOOKUP(A44,TZs!A:C,3,FALSE))</f>
        <v>Pacific</v>
      </c>
    </row>
    <row r="45" spans="1:11" customFormat="false">
      <c r="A45" s="3" t="s">
        <v>50</v>
      </c>
      <c r="B45" t="str">
        <f>VLOOKUP(A45,IDs!A:B,2,FALSE)</f>
        <v>LittleKnights</v>
      </c>
      <c r="C45" s="6" cm="1">
        <f t="array" ref="C45">VLOOKUP(A45&amp;"|"&amp;SupportLists!$B$3,CHOOSE({1,2},CPs!$A$1:$A$10000&amp;"|"&amp;CPs!$E$1:$E$10000,CPs!$C$1:$C$10000),2,0)</f>
        <v>46563240</v>
      </c>
      <c r="E45" s="9">
        <v>30</v>
      </c>
      <c r="F45" s="6" t="e" cm="1">
        <f t="array" ref="F45">VLOOKUP(A45&amp;"|"&amp;SupportLists!$B$3,CHOOSE({1,2},ADs!$A$1:$A$10000&amp;"|"&amp;ADs!$E$1:$E$10000,ADs!$C$1:$C$10000),2,0)</f>
        <v>#N/A</v>
      </c>
      <c r="H45" s="6" t="e" cm="1">
        <f t="array" ref="H45">AVERAGE(IF(ADs!A:A=Overview!A45,ADs!$C$1:$C$10000))</f>
        <v>#N/A</v>
      </c>
      <c r="J45" s="9" t="s">
        <v>231</v>
      </c>
      <c r="K45" t="str">
        <f>IF(VLOOKUP(A45,TZs!A:C,3,FALSE)=0,"",VLOOKUP(A45,TZs!A:C,3,FALSE))</f>
        <v>UK</v>
      </c>
    </row>
    <row r="46" spans="1:11" customFormat="false">
      <c r="A46" s="2" t="s">
        <v>51</v>
      </c>
      <c r="B46" t="e">
        <f>VLOOKUP(A46,IDs!A:B,2,FALSE)</f>
        <v>#N/A</v>
      </c>
      <c r="C46" s="6" t="e" cm="1">
        <f t="array" ref="C46">VLOOKUP(A46&amp;"|"&amp;SupportLists!$B$3,CHOOSE({1,2},CPs!$A$1:$A$10000&amp;"|"&amp;CPs!$E$1:$E$10000,CPs!$C$1:$C$10000),2,0)</f>
        <v>#N/A</v>
      </c>
      <c r="E46" s="9"/>
      <c r="F46" s="6" t="e" cm="1">
        <f t="array" ref="F46">VLOOKUP(A46&amp;"|"&amp;SupportLists!$B$3,CHOOSE({1,2},ADs!$A$1:$A$10000&amp;"|"&amp;ADs!$E$1:$E$10000,ADs!$C$1:$C$10000),2,0)</f>
        <v>#N/A</v>
      </c>
      <c r="H46" s="6" t="e" cm="1">
        <f t="array" ref="H46">AVERAGE(IF(ADs!A:A=Overview!A46,ADs!$C$1:$C$10000))</f>
        <v>#N/A</v>
      </c>
      <c r="J46" s="9"/>
      <c r="K46" t="str">
        <f>IF(VLOOKUP(A46,TZs!A:C,3,FALSE)=0,"",VLOOKUP(A46,TZs!A:C,3,FALSE))</f>
        <v/>
      </c>
    </row>
    <row r="47" spans="1:11" customFormat="false">
      <c r="A47" s="3" t="s">
        <v>52</v>
      </c>
      <c r="B47" t="str">
        <f>VLOOKUP(A47,IDs!A:B,2,FALSE)</f>
        <v>Luna_Lulu</v>
      </c>
      <c r="C47" s="6" cm="1">
        <f t="array" ref="C47">VLOOKUP(A47&amp;"|"&amp;SupportLists!$B$3,CHOOSE({1,2},CPs!$A$1:$A$10000&amp;"|"&amp;CPs!$E$1:$E$10000,CPs!$C$1:$C$10000),2,0)</f>
        <v>35608623</v>
      </c>
      <c r="E47" s="9"/>
      <c r="F47" s="6" t="e" cm="1">
        <f t="array" ref="F47">VLOOKUP(A47&amp;"|"&amp;SupportLists!$B$3,CHOOSE({1,2},ADs!$A$1:$A$10000&amp;"|"&amp;ADs!$E$1:$E$10000,ADs!$C$1:$C$10000),2,0)</f>
        <v>#N/A</v>
      </c>
      <c r="H47" s="6" t="e" cm="1">
        <f t="array" ref="H47">AVERAGE(IF(ADs!A:A=Overview!A47,ADs!$C$1:$C$10000))</f>
        <v>#N/A</v>
      </c>
      <c r="J47" s="9"/>
      <c r="K47" t="str">
        <f>IF(VLOOKUP(A47,TZs!A:C,3,FALSE)=0,"",VLOOKUP(A47,TZs!A:C,3,FALSE))</f>
        <v/>
      </c>
    </row>
    <row r="48" spans="1:11" customFormat="false">
      <c r="A48" s="3" t="s">
        <v>53</v>
      </c>
      <c r="B48" t="str">
        <f>VLOOKUP(A48,IDs!A:B,2,FALSE)</f>
        <v>MadSan</v>
      </c>
      <c r="C48" s="6" cm="1">
        <f t="array" ref="C48">VLOOKUP(A48&amp;"|"&amp;SupportLists!$B$3,CHOOSE({1,2},CPs!$A$1:$A$10000&amp;"|"&amp;CPs!$E$1:$E$10000,CPs!$C$1:$C$10000),2,0)</f>
        <v>38209145</v>
      </c>
      <c r="E48" s="9">
        <v>29</v>
      </c>
      <c r="F48" s="6" t="e" cm="1">
        <f t="array" ref="F48">VLOOKUP(A48&amp;"|"&amp;SupportLists!$B$3,CHOOSE({1,2},ADs!$A$1:$A$10000&amp;"|"&amp;ADs!$E$1:$E$10000,ADs!$C$1:$C$10000),2,0)</f>
        <v>#N/A</v>
      </c>
      <c r="H48" s="6" t="e" cm="1">
        <f t="array" ref="H48">AVERAGE(IF(ADs!A:A=Overview!A48,ADs!$C$1:$C$10000))</f>
        <v>#N/A</v>
      </c>
      <c r="J48" s="9"/>
      <c r="K48" t="str">
        <f>IF(VLOOKUP(A48,TZs!A:C,3,FALSE)=0,"",VLOOKUP(A48,TZs!A:C,3,FALSE))</f>
        <v>Germany</v>
      </c>
    </row>
    <row r="49" spans="1:11" customFormat="false">
      <c r="A49" s="3" t="s">
        <v>54</v>
      </c>
      <c r="B49" t="str">
        <f>VLOOKUP(A49,IDs!A:B,2,FALSE)</f>
        <v>Maria4612</v>
      </c>
      <c r="C49" s="6" cm="1">
        <f t="array" ref="C49">VLOOKUP(A49&amp;"|"&amp;SupportLists!$B$3,CHOOSE({1,2},CPs!$A$1:$A$10000&amp;"|"&amp;CPs!$E$1:$E$10000,CPs!$C$1:$C$10000),2,0)</f>
        <v>36125433</v>
      </c>
      <c r="E49" s="9"/>
      <c r="F49" s="6" t="e" cm="1">
        <f t="array" ref="F49">VLOOKUP(A49&amp;"|"&amp;SupportLists!$B$3,CHOOSE({1,2},ADs!$A$1:$A$10000&amp;"|"&amp;ADs!$E$1:$E$10000,ADs!$C$1:$C$10000),2,0)</f>
        <v>#N/A</v>
      </c>
      <c r="H49" s="6" t="e" cm="1">
        <f t="array" ref="H49">AVERAGE(IF(ADs!A:A=Overview!A49,ADs!$C$1:$C$10000))</f>
        <v>#N/A</v>
      </c>
      <c r="J49" s="9"/>
      <c r="K49" t="str">
        <f>IF(VLOOKUP(A49,TZs!A:C,3,FALSE)=0,"",VLOOKUP(A49,TZs!A:C,3,FALSE))</f>
        <v/>
      </c>
    </row>
    <row r="50" spans="1:11" customFormat="false">
      <c r="A50" s="3" t="s">
        <v>55</v>
      </c>
      <c r="B50" t="str">
        <f>VLOOKUP(A50,IDs!A:B,2,FALSE)</f>
        <v>mido009</v>
      </c>
      <c r="C50" s="6" cm="1">
        <f t="array" ref="C50">VLOOKUP(A50&amp;"|"&amp;SupportLists!$B$3,CHOOSE({1,2},CPs!$A$1:$A$10000&amp;"|"&amp;CPs!$E$1:$E$10000,CPs!$C$1:$C$10000),2,0)</f>
        <v>36763314</v>
      </c>
      <c r="E50" s="9"/>
      <c r="F50" s="6" t="e" cm="1">
        <f t="array" ref="F50">VLOOKUP(A50&amp;"|"&amp;SupportLists!$B$3,CHOOSE({1,2},ADs!$A$1:$A$10000&amp;"|"&amp;ADs!$E$1:$E$10000,ADs!$C$1:$C$10000),2,0)</f>
        <v>#N/A</v>
      </c>
      <c r="H50" s="6" t="e" cm="1">
        <f t="array" ref="H50">AVERAGE(IF(ADs!A:A=Overview!A50,ADs!$C$1:$C$10000))</f>
        <v>#N/A</v>
      </c>
      <c r="J50" s="9"/>
      <c r="K50" t="str">
        <f>IF(VLOOKUP(A50,TZs!A:C,3,FALSE)=0,"",VLOOKUP(A50,TZs!A:C,3,FALSE))</f>
        <v/>
      </c>
    </row>
    <row r="51" spans="1:11" customFormat="false">
      <c r="A51" s="3" t="s">
        <v>56</v>
      </c>
      <c r="B51" t="str">
        <f>VLOOKUP(A51,IDs!A:B,2,FALSE)</f>
        <v>MizzBond</v>
      </c>
      <c r="C51" s="6" cm="1">
        <f t="array" ref="C51">VLOOKUP(A51&amp;"|"&amp;SupportLists!$B$3,CHOOSE({1,2},CPs!$A$1:$A$10000&amp;"|"&amp;CPs!$E$1:$E$10000,CPs!$C$1:$C$10000),2,0)</f>
        <v>33902899</v>
      </c>
      <c r="E51" s="9">
        <v>29</v>
      </c>
      <c r="F51" s="6" t="e" cm="1">
        <f t="array" ref="F51">VLOOKUP(A51&amp;"|"&amp;SupportLists!$B$3,CHOOSE({1,2},ADs!$A$1:$A$10000&amp;"|"&amp;ADs!$E$1:$E$10000,ADs!$C$1:$C$10000),2,0)</f>
        <v>#N/A</v>
      </c>
      <c r="H51" s="6" t="e" cm="1">
        <f t="array" ref="H51">AVERAGE(IF(ADs!A:A=Overview!A51,ADs!$C$1:$C$10000))</f>
        <v>#N/A</v>
      </c>
      <c r="J51" s="9"/>
      <c r="K51" t="str">
        <f>IF(VLOOKUP(A51,TZs!A:C,3,FALSE)=0,"",VLOOKUP(A51,TZs!A:C,3,FALSE))</f>
        <v>Central</v>
      </c>
    </row>
    <row r="52" spans="1:11" customFormat="false">
      <c r="A52" s="3" t="s">
        <v>57</v>
      </c>
      <c r="B52" t="str">
        <f>VLOOKUP(A52,IDs!A:B,2,FALSE)</f>
        <v>MR.Grinch</v>
      </c>
      <c r="C52" s="6" t="e" cm="1">
        <f t="array" ref="C52">VLOOKUP(A52&amp;"|"&amp;SupportLists!$B$3,CHOOSE({1,2},CPs!$A$1:$A$10000&amp;"|"&amp;CPs!$E$1:$E$10000,CPs!$C$1:$C$10000),2,0)</f>
        <v>#N/A</v>
      </c>
      <c r="E52" s="9">
        <v>30</v>
      </c>
      <c r="F52" s="6" t="e" cm="1">
        <f t="array" ref="F52">VLOOKUP(A52&amp;"|"&amp;SupportLists!$B$3,CHOOSE({1,2},ADs!$A$1:$A$10000&amp;"|"&amp;ADs!$E$1:$E$10000,ADs!$C$1:$C$10000),2,0)</f>
        <v>#N/A</v>
      </c>
      <c r="H52" s="6" t="e" cm="1">
        <f t="array" ref="H52">AVERAGE(IF(ADs!A:A=Overview!A52,ADs!$C$1:$C$10000))</f>
        <v>#N/A</v>
      </c>
      <c r="J52" s="9" t="s">
        <v>231</v>
      </c>
      <c r="K52" t="str">
        <f>IF(VLOOKUP(A52,TZs!A:C,3,FALSE)=0,"",VLOOKUP(A52,TZs!A:C,3,FALSE))</f>
        <v>Eastern</v>
      </c>
    </row>
    <row r="53" spans="1:11" customFormat="false">
      <c r="A53" s="3" t="s">
        <v>58</v>
      </c>
      <c r="B53" t="str">
        <f>VLOOKUP(A53,IDs!A:B,2,FALSE)</f>
        <v>Kevo1707</v>
      </c>
      <c r="C53" s="6" cm="1">
        <f t="array" ref="C53">VLOOKUP(A53&amp;"|"&amp;SupportLists!$B$3,CHOOSE({1,2},CPs!$A$1:$A$10000&amp;"|"&amp;CPs!$E$1:$E$10000,CPs!$C$1:$C$10000),2,0)</f>
        <v>27612806</v>
      </c>
      <c r="E53" s="9"/>
      <c r="F53" s="6" t="e" cm="1">
        <f t="array" ref="F53">VLOOKUP(A53&amp;"|"&amp;SupportLists!$B$3,CHOOSE({1,2},ADs!$A$1:$A$10000&amp;"|"&amp;ADs!$E$1:$E$10000,ADs!$C$1:$C$10000),2,0)</f>
        <v>#N/A</v>
      </c>
      <c r="H53" s="6" t="e" cm="1">
        <f t="array" ref="H53">AVERAGE(IF(ADs!A:A=Overview!A53,ADs!$C$1:$C$10000))</f>
        <v>#N/A</v>
      </c>
      <c r="J53" s="9"/>
      <c r="K53" t="str">
        <f>IF(VLOOKUP(A53,TZs!A:C,3,FALSE)=0,"",VLOOKUP(A53,TZs!A:C,3,FALSE))</f>
        <v/>
      </c>
    </row>
    <row r="54" spans="1:11" customFormat="false">
      <c r="A54" s="2" t="s">
        <v>59</v>
      </c>
      <c r="B54" t="e">
        <f>VLOOKUP(A54,IDs!A:B,2,FALSE)</f>
        <v>#N/A</v>
      </c>
      <c r="C54" s="6" t="e" cm="1">
        <f t="array" ref="C54">VLOOKUP(A54&amp;"|"&amp;SupportLists!$B$3,CHOOSE({1,2},CPs!$A$1:$A$10000&amp;"|"&amp;CPs!$E$1:$E$10000,CPs!$C$1:$C$10000),2,0)</f>
        <v>#N/A</v>
      </c>
      <c r="E54" s="9">
        <v>30</v>
      </c>
      <c r="F54" s="6" t="e" cm="1">
        <f t="array" ref="F54">VLOOKUP(A54&amp;"|"&amp;SupportLists!$B$3,CHOOSE({1,2},ADs!$A$1:$A$10000&amp;"|"&amp;ADs!$E$1:$E$10000,ADs!$C$1:$C$10000),2,0)</f>
        <v>#N/A</v>
      </c>
      <c r="H54" s="6" t="e" cm="1">
        <f t="array" ref="H54">AVERAGE(IF(ADs!A:A=Overview!A54,ADs!$C$1:$C$10000))</f>
        <v>#N/A</v>
      </c>
      <c r="J54" s="9"/>
      <c r="K54" t="str">
        <f>IF(VLOOKUP(A54,TZs!A:C,3,FALSE)=0,"",VLOOKUP(A54,TZs!A:C,3,FALSE))</f>
        <v/>
      </c>
    </row>
    <row r="55" spans="1:11" customFormat="false">
      <c r="A55" s="3" t="s">
        <v>60</v>
      </c>
      <c r="B55" t="str">
        <f>VLOOKUP(A55,IDs!A:B,2,FALSE)</f>
        <v>Niimphy</v>
      </c>
      <c r="C55" s="6" t="e" cm="1">
        <f t="array" ref="C55">VLOOKUP(A55&amp;"|"&amp;SupportLists!$B$3,CHOOSE({1,2},CPs!$A$1:$A$10000&amp;"|"&amp;CPs!$E$1:$E$10000,CPs!$C$1:$C$10000),2,0)</f>
        <v>#N/A</v>
      </c>
      <c r="E55" s="9"/>
      <c r="F55" s="6" t="e" cm="1">
        <f t="array" ref="F55">VLOOKUP(A55&amp;"|"&amp;SupportLists!$B$3,CHOOSE({1,2},ADs!$A$1:$A$10000&amp;"|"&amp;ADs!$E$1:$E$10000,ADs!$C$1:$C$10000),2,0)</f>
        <v>#N/A</v>
      </c>
      <c r="H55" s="6" t="e" cm="1">
        <f t="array" ref="H55">AVERAGE(IF(ADs!A:A=Overview!A55,ADs!$C$1:$C$10000))</f>
        <v>#N/A</v>
      </c>
      <c r="J55" s="9"/>
      <c r="K55" t="str">
        <f>IF(VLOOKUP(A55,TZs!A:C,3,FALSE)=0,"",VLOOKUP(A55,TZs!A:C,3,FALSE))</f>
        <v/>
      </c>
    </row>
    <row r="56" spans="1:11" customFormat="false">
      <c r="A56" s="3" t="s">
        <v>61</v>
      </c>
      <c r="B56" t="str">
        <f>VLOOKUP(A56,IDs!A:B,2,FALSE)</f>
        <v>ocdMonkey</v>
      </c>
      <c r="C56" s="6" cm="1">
        <f t="array" ref="C56">VLOOKUP(A56&amp;"|"&amp;SupportLists!$B$3,CHOOSE({1,2},CPs!$A$1:$A$10000&amp;"|"&amp;CPs!$E$1:$E$10000,CPs!$C$1:$C$10000),2,0)</f>
        <v>42460180</v>
      </c>
      <c r="E56" s="9">
        <v>30</v>
      </c>
      <c r="F56" s="6" t="e" cm="1">
        <f t="array" ref="F56">VLOOKUP(A56&amp;"|"&amp;SupportLists!$B$3,CHOOSE({1,2},ADs!$A$1:$A$10000&amp;"|"&amp;ADs!$E$1:$E$10000,ADs!$C$1:$C$10000),2,0)</f>
        <v>#N/A</v>
      </c>
      <c r="H56" s="6" t="e" cm="1">
        <f t="array" ref="H56">AVERAGE(IF(ADs!A:A=Overview!A56,ADs!$C$1:$C$10000))</f>
        <v>#N/A</v>
      </c>
      <c r="J56" s="9"/>
      <c r="K56" t="str">
        <f>IF(VLOOKUP(A56,TZs!A:C,3,FALSE)=0,"",VLOOKUP(A56,TZs!A:C,3,FALSE))</f>
        <v>Eastern</v>
      </c>
    </row>
    <row r="57" spans="1:11" customFormat="false">
      <c r="A57" s="3" t="s">
        <v>62</v>
      </c>
      <c r="B57" t="str">
        <f>VLOOKUP(A57,IDs!A:B,2,FALSE)</f>
        <v>Odin1206</v>
      </c>
      <c r="C57" s="6" cm="1">
        <f t="array" ref="C57">VLOOKUP(A57&amp;"|"&amp;SupportLists!$B$3,CHOOSE({1,2},CPs!$A$1:$A$10000&amp;"|"&amp;CPs!$E$1:$E$10000,CPs!$C$1:$C$10000),2,0)</f>
        <v>33766366</v>
      </c>
      <c r="E57" s="9"/>
      <c r="F57" s="6" t="e" cm="1">
        <f t="array" ref="F57">VLOOKUP(A57&amp;"|"&amp;SupportLists!$B$3,CHOOSE({1,2},ADs!$A$1:$A$10000&amp;"|"&amp;ADs!$E$1:$E$10000,ADs!$C$1:$C$10000),2,0)</f>
        <v>#N/A</v>
      </c>
      <c r="H57" s="6" t="e" cm="1">
        <f t="array" ref="H57">AVERAGE(IF(ADs!A:A=Overview!A57,ADs!$C$1:$C$10000))</f>
        <v>#N/A</v>
      </c>
      <c r="J57" s="9"/>
      <c r="K57" t="str">
        <f>IF(VLOOKUP(A57,TZs!A:C,3,FALSE)=0,"",VLOOKUP(A57,TZs!A:C,3,FALSE))</f>
        <v/>
      </c>
    </row>
    <row r="58" spans="1:11" customFormat="false">
      <c r="A58" s="3" t="s">
        <v>63</v>
      </c>
      <c r="B58" t="str">
        <f>VLOOKUP(A58,IDs!A:B,2,FALSE)</f>
        <v>OldManLogan</v>
      </c>
      <c r="C58" s="6" t="e" cm="1">
        <f t="array" ref="C58">VLOOKUP(A58&amp;"|"&amp;SupportLists!$B$3,CHOOSE({1,2},CPs!$A$1:$A$10000&amp;"|"&amp;CPs!$E$1:$E$10000,CPs!$C$1:$C$10000),2,0)</f>
        <v>#N/A</v>
      </c>
      <c r="E58" s="9">
        <v>29</v>
      </c>
      <c r="F58" s="6" t="e" cm="1">
        <f t="array" ref="F58">VLOOKUP(A58&amp;"|"&amp;SupportLists!$B$3,CHOOSE({1,2},ADs!$A$1:$A$10000&amp;"|"&amp;ADs!$E$1:$E$10000,ADs!$C$1:$C$10000),2,0)</f>
        <v>#N/A</v>
      </c>
      <c r="H58" s="6" t="e" cm="1">
        <f t="array" ref="H58">AVERAGE(IF(ADs!A:A=Overview!A58,ADs!$C$1:$C$10000))</f>
        <v>#N/A</v>
      </c>
      <c r="J58" s="9"/>
      <c r="K58" t="str">
        <f>IF(VLOOKUP(A58,TZs!A:C,3,FALSE)=0,"",VLOOKUP(A58,TZs!A:C,3,FALSE))</f>
        <v>Mountain</v>
      </c>
    </row>
    <row r="59" spans="1:11" customFormat="false">
      <c r="A59" s="2" t="s">
        <v>64</v>
      </c>
      <c r="B59" t="e">
        <f>VLOOKUP(A59,IDs!A:B,2,FALSE)</f>
        <v>#N/A</v>
      </c>
      <c r="C59" s="6" t="e" cm="1">
        <f t="array" ref="C59">VLOOKUP(A59&amp;"|"&amp;SupportLists!$B$3,CHOOSE({1,2},CPs!$A$1:$A$10000&amp;"|"&amp;CPs!$E$1:$E$10000,CPs!$C$1:$C$10000),2,0)</f>
        <v>#N/A</v>
      </c>
      <c r="E59" s="9">
        <v>29</v>
      </c>
      <c r="F59" s="6" t="e" cm="1">
        <f t="array" ref="F59">VLOOKUP(A59&amp;"|"&amp;SupportLists!$B$3,CHOOSE({1,2},ADs!$A$1:$A$10000&amp;"|"&amp;ADs!$E$1:$E$10000,ADs!$C$1:$C$10000),2,0)</f>
        <v>#N/A</v>
      </c>
      <c r="H59" s="6" t="e" cm="1">
        <f t="array" ref="H59">AVERAGE(IF(ADs!A:A=Overview!A59,ADs!$C$1:$C$10000))</f>
        <v>#N/A</v>
      </c>
      <c r="J59" s="9"/>
      <c r="K59" t="str">
        <f>IF(VLOOKUP(A59,TZs!A:C,3,FALSE)=0,"",VLOOKUP(A59,TZs!A:C,3,FALSE))</f>
        <v>Mountain</v>
      </c>
    </row>
    <row r="60" spans="1:11" customFormat="false">
      <c r="A60" s="3" t="s">
        <v>65</v>
      </c>
      <c r="B60" t="str">
        <f>VLOOKUP(A60,IDs!A:B,2,FALSE)</f>
        <v>Omilixo</v>
      </c>
      <c r="C60" s="6" cm="1">
        <f t="array" ref="C60">VLOOKUP(A60&amp;"|"&amp;SupportLists!$B$3,CHOOSE({1,2},CPs!$A$1:$A$10000&amp;"|"&amp;CPs!$E$1:$E$10000,CPs!$C$1:$C$10000),2,0)</f>
        <v>32129948</v>
      </c>
      <c r="E60" s="9">
        <v>28</v>
      </c>
      <c r="F60" s="6" t="e" cm="1">
        <f t="array" ref="F60">VLOOKUP(A60&amp;"|"&amp;SupportLists!$B$3,CHOOSE({1,2},ADs!$A$1:$A$10000&amp;"|"&amp;ADs!$E$1:$E$10000,ADs!$C$1:$C$10000),2,0)</f>
        <v>#N/A</v>
      </c>
      <c r="H60" s="6" t="e" cm="1">
        <f t="array" ref="H60">AVERAGE(IF(ADs!A:A=Overview!A60,ADs!$C$1:$C$10000))</f>
        <v>#N/A</v>
      </c>
      <c r="J60" s="9"/>
      <c r="K60" t="str">
        <f>IF(VLOOKUP(A60,TZs!A:C,3,FALSE)=0,"",VLOOKUP(A60,TZs!A:C,3,FALSE))</f>
        <v>UK</v>
      </c>
    </row>
    <row r="61" spans="1:11" customFormat="false">
      <c r="A61" s="2" t="s">
        <v>66</v>
      </c>
      <c r="B61" t="str">
        <f>VLOOKUP(A61,IDs!A:B,2,FALSE)</f>
        <v>OptimusOssi</v>
      </c>
      <c r="C61" s="6" t="e" cm="1">
        <f t="array" ref="C61">VLOOKUP(A61&amp;"|"&amp;SupportLists!$B$3,CHOOSE({1,2},CPs!$A$1:$A$10000&amp;"|"&amp;CPs!$E$1:$E$10000,CPs!$C$1:$C$10000),2,0)</f>
        <v>#N/A</v>
      </c>
      <c r="E61" s="9">
        <v>29</v>
      </c>
      <c r="F61" s="6" t="e" cm="1">
        <f t="array" ref="F61">VLOOKUP(A61&amp;"|"&amp;SupportLists!$B$3,CHOOSE({1,2},ADs!$A$1:$A$10000&amp;"|"&amp;ADs!$E$1:$E$10000,ADs!$C$1:$C$10000),2,0)</f>
        <v>#N/A</v>
      </c>
      <c r="H61" s="6" t="e" cm="1">
        <f t="array" ref="H61">AVERAGE(IF(ADs!A:A=Overview!A61,ADs!$C$1:$C$10000))</f>
        <v>#N/A</v>
      </c>
      <c r="J61" s="9"/>
      <c r="K61" t="str">
        <f>IF(VLOOKUP(A61,TZs!A:C,3,FALSE)=0,"",VLOOKUP(A61,TZs!A:C,3,FALSE))</f>
        <v xml:space="preserve">EU </v>
      </c>
    </row>
    <row r="62" spans="1:11" customFormat="false">
      <c r="A62" s="2" t="s">
        <v>67</v>
      </c>
      <c r="B62" t="e">
        <f>VLOOKUP(A62,IDs!A:B,2,FALSE)</f>
        <v>#N/A</v>
      </c>
      <c r="C62" s="6" t="e" cm="1">
        <f t="array" ref="C62">VLOOKUP(A62&amp;"|"&amp;SupportLists!$B$3,CHOOSE({1,2},CPs!$A$1:$A$10000&amp;"|"&amp;CPs!$E$1:$E$10000,CPs!$C$1:$C$10000),2,0)</f>
        <v>#N/A</v>
      </c>
      <c r="E62" s="9">
        <v>29</v>
      </c>
      <c r="F62" s="6" t="e" cm="1">
        <f t="array" ref="F62">VLOOKUP(A62&amp;"|"&amp;SupportLists!$B$3,CHOOSE({1,2},ADs!$A$1:$A$10000&amp;"|"&amp;ADs!$E$1:$E$10000,ADs!$C$1:$C$10000),2,0)</f>
        <v>#N/A</v>
      </c>
      <c r="H62" s="6" t="e" cm="1">
        <f t="array" ref="H62">AVERAGE(IF(ADs!A:A=Overview!A62,ADs!$C$1:$C$10000))</f>
        <v>#N/A</v>
      </c>
      <c r="J62" s="9"/>
      <c r="K62" t="str">
        <f>IF(VLOOKUP(A62,TZs!A:C,3,FALSE)=0,"",VLOOKUP(A62,TZs!A:C,3,FALSE))</f>
        <v>Eastern</v>
      </c>
    </row>
    <row r="63" spans="1:11" customFormat="false">
      <c r="A63" s="3" t="s">
        <v>68</v>
      </c>
      <c r="B63" t="str">
        <f>VLOOKUP(A63,IDs!A:B,2,FALSE)</f>
        <v>POLAR-BEAR</v>
      </c>
      <c r="C63" s="6" t="e" cm="1">
        <f t="array" ref="C63">VLOOKUP(A63&amp;"|"&amp;SupportLists!$B$3,CHOOSE({1,2},CPs!$A$1:$A$10000&amp;"|"&amp;CPs!$E$1:$E$10000,CPs!$C$1:$C$10000),2,0)</f>
        <v>#N/A</v>
      </c>
      <c r="E63" s="9">
        <v>30</v>
      </c>
      <c r="F63" s="6" t="e" cm="1">
        <f t="array" ref="F63">VLOOKUP(A63&amp;"|"&amp;SupportLists!$B$3,CHOOSE({1,2},ADs!$A$1:$A$10000&amp;"|"&amp;ADs!$E$1:$E$10000,ADs!$C$1:$C$10000),2,0)</f>
        <v>#N/A</v>
      </c>
      <c r="H63" s="6" t="e" cm="1">
        <f t="array" ref="H63">AVERAGE(IF(ADs!A:A=Overview!A63,ADs!$C$1:$C$10000))</f>
        <v>#N/A</v>
      </c>
      <c r="J63" s="9" t="s">
        <v>231</v>
      </c>
      <c r="K63" t="str">
        <f>IF(VLOOKUP(A63,TZs!A:C,3,FALSE)=0,"",VLOOKUP(A63,TZs!A:C,3,FALSE))</f>
        <v>Eastern</v>
      </c>
    </row>
    <row r="64" spans="1:11" customFormat="false">
      <c r="A64" s="2" t="s">
        <v>69</v>
      </c>
      <c r="B64" t="e">
        <f>VLOOKUP(A64,IDs!A:B,2,FALSE)</f>
        <v>#N/A</v>
      </c>
      <c r="C64" s="6" t="e" cm="1">
        <f t="array" ref="C64">VLOOKUP(A64&amp;"|"&amp;SupportLists!$B$3,CHOOSE({1,2},CPs!$A$1:$A$10000&amp;"|"&amp;CPs!$E$1:$E$10000,CPs!$C$1:$C$10000),2,0)</f>
        <v>#N/A</v>
      </c>
      <c r="E64" s="9"/>
      <c r="F64" s="6" t="e" cm="1">
        <f t="array" ref="F64">VLOOKUP(A64&amp;"|"&amp;SupportLists!$B$3,CHOOSE({1,2},ADs!$A$1:$A$10000&amp;"|"&amp;ADs!$E$1:$E$10000,ADs!$C$1:$C$10000),2,0)</f>
        <v>#N/A</v>
      </c>
      <c r="H64" s="6" t="e" cm="1">
        <f t="array" ref="H64">AVERAGE(IF(ADs!A:A=Overview!A64,ADs!$C$1:$C$10000))</f>
        <v>#N/A</v>
      </c>
      <c r="J64" s="9"/>
      <c r="K64" t="str">
        <f>IF(VLOOKUP(A64,TZs!A:C,3,FALSE)=0,"",VLOOKUP(A64,TZs!A:C,3,FALSE))</f>
        <v/>
      </c>
    </row>
    <row r="65" spans="1:11" customFormat="false">
      <c r="A65" s="3" t="s">
        <v>70</v>
      </c>
      <c r="B65" t="str">
        <f>VLOOKUP(A65,IDs!A:B,2,FALSE)</f>
        <v>RaquelsHero</v>
      </c>
      <c r="C65" s="6" cm="1">
        <f t="array" ref="C65">VLOOKUP(A65&amp;"|"&amp;SupportLists!$B$3,CHOOSE({1,2},CPs!$A$1:$A$10000&amp;"|"&amp;CPs!$E$1:$E$10000,CPs!$C$1:$C$10000),2,0)</f>
        <v>35748007</v>
      </c>
      <c r="E65" s="9"/>
      <c r="F65" s="6" t="e" cm="1">
        <f t="array" ref="F65">VLOOKUP(A65&amp;"|"&amp;SupportLists!$B$3,CHOOSE({1,2},ADs!$A$1:$A$10000&amp;"|"&amp;ADs!$E$1:$E$10000,ADs!$C$1:$C$10000),2,0)</f>
        <v>#N/A</v>
      </c>
      <c r="H65" s="6" t="e" cm="1">
        <f t="array" ref="H65">AVERAGE(IF(ADs!A:A=Overview!A65,ADs!$C$1:$C$10000))</f>
        <v>#N/A</v>
      </c>
      <c r="J65" s="9"/>
      <c r="K65" t="str">
        <f>IF(VLOOKUP(A65,TZs!A:C,3,FALSE)=0,"",VLOOKUP(A65,TZs!A:C,3,FALSE))</f>
        <v>Eastern</v>
      </c>
    </row>
    <row r="66" spans="1:11" customFormat="false">
      <c r="A66" s="3" t="s">
        <v>71</v>
      </c>
      <c r="B66" t="str">
        <f>VLOOKUP(A66,IDs!A:B,2,FALSE)</f>
        <v>RJShuda</v>
      </c>
      <c r="C66" s="6" cm="1">
        <f t="array" ref="C66">VLOOKUP(A66&amp;"|"&amp;SupportLists!$B$3,CHOOSE({1,2},CPs!$A$1:$A$10000&amp;"|"&amp;CPs!$E$1:$E$10000,CPs!$C$1:$C$10000),2,0)</f>
        <v>37682407</v>
      </c>
      <c r="E66" s="9"/>
      <c r="F66" s="6" t="e" cm="1">
        <f t="array" ref="F66">VLOOKUP(A66&amp;"|"&amp;SupportLists!$B$3,CHOOSE({1,2},ADs!$A$1:$A$10000&amp;"|"&amp;ADs!$E$1:$E$10000,ADs!$C$1:$C$10000),2,0)</f>
        <v>#N/A</v>
      </c>
      <c r="H66" s="6" t="e" cm="1">
        <f t="array" ref="H66">AVERAGE(IF(ADs!A:A=Overview!A66,ADs!$C$1:$C$10000))</f>
        <v>#N/A</v>
      </c>
      <c r="J66" s="9"/>
      <c r="K66" t="str">
        <f>IF(VLOOKUP(A66,TZs!A:C,3,FALSE)=0,"",VLOOKUP(A66,TZs!A:C,3,FALSE))</f>
        <v>Central</v>
      </c>
    </row>
    <row r="67" spans="1:11" customFormat="false">
      <c r="A67" s="3" t="s">
        <v>72</v>
      </c>
      <c r="B67" t="str">
        <f>VLOOKUP(A67,IDs!A:B,2,FALSE)</f>
        <v>RockerFoo</v>
      </c>
      <c r="C67" s="6" t="e" cm="1">
        <f t="array" ref="C67">VLOOKUP(A67&amp;"|"&amp;SupportLists!$B$3,CHOOSE({1,2},CPs!$A$1:$A$10000&amp;"|"&amp;CPs!$E$1:$E$10000,CPs!$C$1:$C$10000),2,0)</f>
        <v>#N/A</v>
      </c>
      <c r="E67" s="9">
        <v>28</v>
      </c>
      <c r="F67" s="6" t="e" cm="1">
        <f t="array" ref="F67">VLOOKUP(A67&amp;"|"&amp;SupportLists!$B$3,CHOOSE({1,2},ADs!$A$1:$A$10000&amp;"|"&amp;ADs!$E$1:$E$10000,ADs!$C$1:$C$10000),2,0)</f>
        <v>#N/A</v>
      </c>
      <c r="H67" s="6" t="e" cm="1">
        <f t="array" ref="H67">AVERAGE(IF(ADs!A:A=Overview!A67,ADs!$C$1:$C$10000))</f>
        <v>#N/A</v>
      </c>
      <c r="J67" s="9"/>
      <c r="K67" t="str">
        <f>IF(VLOOKUP(A67,TZs!A:C,3,FALSE)=0,"",VLOOKUP(A67,TZs!A:C,3,FALSE))</f>
        <v>Pacific</v>
      </c>
    </row>
    <row r="68" spans="1:11" customFormat="false">
      <c r="A68" s="2" t="s">
        <v>73</v>
      </c>
      <c r="B68" t="e">
        <f>VLOOKUP(A68,IDs!A:B,2,FALSE)</f>
        <v>#N/A</v>
      </c>
      <c r="C68" s="6" t="e" cm="1">
        <f t="array" ref="C68">VLOOKUP(A68&amp;"|"&amp;SupportLists!$B$3,CHOOSE({1,2},CPs!$A$1:$A$10000&amp;"|"&amp;CPs!$E$1:$E$10000,CPs!$C$1:$C$10000),2,0)</f>
        <v>#N/A</v>
      </c>
      <c r="E68" s="9">
        <v>30</v>
      </c>
      <c r="F68" s="6" t="e" cm="1">
        <f t="array" ref="F68">VLOOKUP(A68&amp;"|"&amp;SupportLists!$B$3,CHOOSE({1,2},ADs!$A$1:$A$10000&amp;"|"&amp;ADs!$E$1:$E$10000,ADs!$C$1:$C$10000),2,0)</f>
        <v>#N/A</v>
      </c>
      <c r="H68" s="6" t="e" cm="1">
        <f t="array" ref="H68">AVERAGE(IF(ADs!A:A=Overview!A68,ADs!$C$1:$C$10000))</f>
        <v>#N/A</v>
      </c>
      <c r="J68" s="9" t="s">
        <v>230</v>
      </c>
      <c r="K68" t="str">
        <f>IF(VLOOKUP(A68,TZs!A:C,3,FALSE)=0,"",VLOOKUP(A68,TZs!A:C,3,FALSE))</f>
        <v>Phillipines</v>
      </c>
    </row>
    <row r="69" spans="1:11" customFormat="false">
      <c r="A69" s="3" t="s">
        <v>74</v>
      </c>
      <c r="B69" t="str">
        <f>VLOOKUP(A69,IDs!A:B,2,FALSE)</f>
        <v>Ruby Sunday</v>
      </c>
      <c r="C69" s="6" cm="1">
        <f t="array" ref="C69">VLOOKUP(A69&amp;"|"&amp;SupportLists!$B$3,CHOOSE({1,2},CPs!$A$1:$A$10000&amp;"|"&amp;CPs!$E$1:$E$10000,CPs!$C$1:$C$10000),2,0)</f>
        <v>39642128</v>
      </c>
      <c r="E69" s="9">
        <v>29</v>
      </c>
      <c r="F69" s="6" t="e" cm="1">
        <f t="array" ref="F69">VLOOKUP(A69&amp;"|"&amp;SupportLists!$B$3,CHOOSE({1,2},ADs!$A$1:$A$10000&amp;"|"&amp;ADs!$E$1:$E$10000,ADs!$C$1:$C$10000),2,0)</f>
        <v>#N/A</v>
      </c>
      <c r="H69" s="6" t="e" cm="1">
        <f t="array" ref="H69">AVERAGE(IF(ADs!A:A=Overview!A69,ADs!$C$1:$C$10000))</f>
        <v>#N/A</v>
      </c>
      <c r="J69" s="9"/>
      <c r="K69" t="str">
        <f>IF(VLOOKUP(A69,TZs!A:C,3,FALSE)=0,"",VLOOKUP(A69,TZs!A:C,3,FALSE))</f>
        <v>Central</v>
      </c>
    </row>
    <row r="70" spans="1:11" customFormat="false">
      <c r="A70" s="3" t="s">
        <v>75</v>
      </c>
      <c r="B70" t="str">
        <f>VLOOKUP(A70,IDs!A:B,2,FALSE)</f>
        <v>runyaover</v>
      </c>
      <c r="C70" s="6" cm="1">
        <f t="array" ref="C70">VLOOKUP(A70&amp;"|"&amp;SupportLists!$B$3,CHOOSE({1,2},CPs!$A$1:$A$10000&amp;"|"&amp;CPs!$E$1:$E$10000,CPs!$C$1:$C$10000),2,0)</f>
        <v>35410795</v>
      </c>
      <c r="E70" s="9"/>
      <c r="F70" s="6" t="e" cm="1">
        <f t="array" ref="F70">VLOOKUP(A70&amp;"|"&amp;SupportLists!$B$3,CHOOSE({1,2},ADs!$A$1:$A$10000&amp;"|"&amp;ADs!$E$1:$E$10000,ADs!$C$1:$C$10000),2,0)</f>
        <v>#N/A</v>
      </c>
      <c r="H70" s="6" t="e" cm="1">
        <f t="array" ref="H70">AVERAGE(IF(ADs!A:A=Overview!A70,ADs!$C$1:$C$10000))</f>
        <v>#N/A</v>
      </c>
      <c r="J70" s="9"/>
      <c r="K70" t="str">
        <f>IF(VLOOKUP(A70,TZs!A:C,3,FALSE)=0,"",VLOOKUP(A70,TZs!A:C,3,FALSE))</f>
        <v/>
      </c>
    </row>
    <row r="71" spans="1:11" customFormat="false">
      <c r="A71" s="3" t="s">
        <v>76</v>
      </c>
      <c r="B71" t="str">
        <f>VLOOKUP(A71,IDs!A:B,2,FALSE)</f>
        <v>Schneeman</v>
      </c>
      <c r="C71" s="6" cm="1">
        <f t="array" ref="C71">VLOOKUP(A71&amp;"|"&amp;SupportLists!$B$3,CHOOSE({1,2},CPs!$A$1:$A$10000&amp;"|"&amp;CPs!$E$1:$E$10000,CPs!$C$1:$C$10000),2,0)</f>
        <v>45160570</v>
      </c>
      <c r="E71" s="9">
        <v>30</v>
      </c>
      <c r="F71" s="6" t="e" cm="1">
        <f t="array" ref="F71">VLOOKUP(A71&amp;"|"&amp;SupportLists!$B$3,CHOOSE({1,2},ADs!$A$1:$A$10000&amp;"|"&amp;ADs!$E$1:$E$10000,ADs!$C$1:$C$10000),2,0)</f>
        <v>#N/A</v>
      </c>
      <c r="H71" s="6" t="e" cm="1">
        <f t="array" ref="H71">AVERAGE(IF(ADs!A:A=Overview!A71,ADs!$C$1:$C$10000))</f>
        <v>#N/A</v>
      </c>
      <c r="J71" s="9"/>
      <c r="K71" t="str">
        <f>IF(VLOOKUP(A71,TZs!A:C,3,FALSE)=0,"",VLOOKUP(A71,TZs!A:C,3,FALSE))</f>
        <v>Germany</v>
      </c>
    </row>
    <row r="72" spans="1:11" customFormat="false">
      <c r="A72" s="3" t="s">
        <v>77</v>
      </c>
      <c r="B72" t="str">
        <f>VLOOKUP(A72,IDs!A:B,2,FALSE)</f>
        <v>Schockaletta</v>
      </c>
      <c r="C72" s="6" t="e" cm="1">
        <f t="array" ref="C72">VLOOKUP(A72&amp;"|"&amp;SupportLists!$B$3,CHOOSE({1,2},CPs!$A$1:$A$10000&amp;"|"&amp;CPs!$E$1:$E$10000,CPs!$C$1:$C$10000),2,0)</f>
        <v>#N/A</v>
      </c>
      <c r="E72" s="9">
        <v>29</v>
      </c>
      <c r="F72" s="6" t="e" cm="1">
        <f t="array" ref="F72">VLOOKUP(A72&amp;"|"&amp;SupportLists!$B$3,CHOOSE({1,2},ADs!$A$1:$A$10000&amp;"|"&amp;ADs!$E$1:$E$10000,ADs!$C$1:$C$10000),2,0)</f>
        <v>#N/A</v>
      </c>
      <c r="H72" s="6" t="e" cm="1">
        <f t="array" ref="H72">AVERAGE(IF(ADs!A:A=Overview!A72,ADs!$C$1:$C$10000))</f>
        <v>#N/A</v>
      </c>
      <c r="J72" s="9"/>
      <c r="K72" t="str">
        <f>IF(VLOOKUP(A72,TZs!A:C,3,FALSE)=0,"",VLOOKUP(A72,TZs!A:C,3,FALSE))</f>
        <v>France</v>
      </c>
    </row>
    <row r="73" spans="1:11" customFormat="false">
      <c r="A73" s="2" t="s">
        <v>78</v>
      </c>
      <c r="B73" t="str">
        <f>VLOOKUP(A73,IDs!A:B,2,FALSE)</f>
        <v>Señor.1.</v>
      </c>
      <c r="C73" s="6" t="e" cm="1">
        <f t="array" ref="C73">VLOOKUP(A73&amp;"|"&amp;SupportLists!$B$3,CHOOSE({1,2},CPs!$A$1:$A$10000&amp;"|"&amp;CPs!$E$1:$E$10000,CPs!$C$1:$C$10000),2,0)</f>
        <v>#N/A</v>
      </c>
      <c r="E73" s="9">
        <v>30</v>
      </c>
      <c r="F73" s="6" t="e" cm="1">
        <f t="array" ref="F73">VLOOKUP(A73&amp;"|"&amp;SupportLists!$B$3,CHOOSE({1,2},ADs!$A$1:$A$10000&amp;"|"&amp;ADs!$E$1:$E$10000,ADs!$C$1:$C$10000),2,0)</f>
        <v>#N/A</v>
      </c>
      <c r="H73" s="6" t="e" cm="1">
        <f t="array" ref="H73">AVERAGE(IF(ADs!A:A=Overview!A73,ADs!$C$1:$C$10000))</f>
        <v>#N/A</v>
      </c>
      <c r="J73" s="9"/>
      <c r="K73" t="str">
        <f>IF(VLOOKUP(A73,TZs!A:C,3,FALSE)=0,"",VLOOKUP(A73,TZs!A:C,3,FALSE))</f>
        <v/>
      </c>
    </row>
    <row r="74" spans="1:11" customFormat="false">
      <c r="A74" s="3" t="s">
        <v>79</v>
      </c>
      <c r="B74" t="str">
        <f>VLOOKUP(A74,IDs!A:B,2,FALSE)</f>
        <v>ShaRopi69</v>
      </c>
      <c r="C74" s="6" cm="1">
        <f t="array" ref="C74">VLOOKUP(A74&amp;"|"&amp;SupportLists!$B$3,CHOOSE({1,2},CPs!$A$1:$A$10000&amp;"|"&amp;CPs!$E$1:$E$10000,CPs!$C$1:$C$10000),2,0)</f>
        <v>49257465</v>
      </c>
      <c r="E74" s="9">
        <v>30</v>
      </c>
      <c r="F74" s="6" t="e" cm="1">
        <f t="array" ref="F74">VLOOKUP(A74&amp;"|"&amp;SupportLists!$B$3,CHOOSE({1,2},ADs!$A$1:$A$10000&amp;"|"&amp;ADs!$E$1:$E$10000,ADs!$C$1:$C$10000),2,0)</f>
        <v>#N/A</v>
      </c>
      <c r="H74" s="6" t="e" cm="1">
        <f t="array" ref="H74">AVERAGE(IF(ADs!A:A=Overview!A74,ADs!$C$1:$C$10000))</f>
        <v>#N/A</v>
      </c>
      <c r="J74" s="9" t="s">
        <v>231</v>
      </c>
      <c r="K74" t="str">
        <f>IF(VLOOKUP(A74,TZs!A:C,3,FALSE)=0,"",VLOOKUP(A74,TZs!A:C,3,FALSE))</f>
        <v/>
      </c>
    </row>
    <row r="75" spans="1:11" customFormat="false">
      <c r="A75" s="2" t="s">
        <v>80</v>
      </c>
      <c r="B75" t="e">
        <f>VLOOKUP(A75,IDs!A:B,2,FALSE)</f>
        <v>#N/A</v>
      </c>
      <c r="C75" s="6" t="e" cm="1">
        <f t="array" ref="C75">VLOOKUP(A75&amp;"|"&amp;SupportLists!$B$3,CHOOSE({1,2},CPs!$A$1:$A$10000&amp;"|"&amp;CPs!$E$1:$E$10000,CPs!$C$1:$C$10000),2,0)</f>
        <v>#N/A</v>
      </c>
      <c r="E75" s="9"/>
      <c r="F75" s="6" t="e" cm="1">
        <f t="array" ref="F75">VLOOKUP(A75&amp;"|"&amp;SupportLists!$B$3,CHOOSE({1,2},ADs!$A$1:$A$10000&amp;"|"&amp;ADs!$E$1:$E$10000,ADs!$C$1:$C$10000),2,0)</f>
        <v>#N/A</v>
      </c>
      <c r="H75" s="6" t="e" cm="1">
        <f t="array" ref="H75">AVERAGE(IF(ADs!A:A=Overview!A75,ADs!$C$1:$C$10000))</f>
        <v>#N/A</v>
      </c>
      <c r="J75" s="9"/>
      <c r="K75" t="str">
        <f>IF(VLOOKUP(A75,TZs!A:C,3,FALSE)=0,"",VLOOKUP(A75,TZs!A:C,3,FALSE))</f>
        <v/>
      </c>
    </row>
    <row r="76" spans="1:11" customFormat="false">
      <c r="A76" s="3" t="s">
        <v>81</v>
      </c>
      <c r="B76" t="str">
        <f>VLOOKUP(A76,IDs!A:B,2,FALSE)</f>
        <v>SoulKnightSK</v>
      </c>
      <c r="C76" s="6" cm="1">
        <f t="array" ref="C76">VLOOKUP(A76&amp;"|"&amp;SupportLists!$B$3,CHOOSE({1,2},CPs!$A$1:$A$10000&amp;"|"&amp;CPs!$E$1:$E$10000,CPs!$C$1:$C$10000),2,0)</f>
        <v>62122021</v>
      </c>
      <c r="E76" s="9">
        <v>30</v>
      </c>
      <c r="F76" s="6" t="e" cm="1">
        <f t="array" ref="F76">VLOOKUP(A76&amp;"|"&amp;SupportLists!$B$3,CHOOSE({1,2},ADs!$A$1:$A$10000&amp;"|"&amp;ADs!$E$1:$E$10000,ADs!$C$1:$C$10000),2,0)</f>
        <v>#N/A</v>
      </c>
      <c r="H76" s="6" t="e" cm="1">
        <f t="array" ref="H76">AVERAGE(IF(ADs!A:A=Overview!A76,ADs!$C$1:$C$10000))</f>
        <v>#N/A</v>
      </c>
      <c r="J76" s="9" t="s">
        <v>231</v>
      </c>
      <c r="K76" t="str">
        <f>IF(VLOOKUP(A76,TZs!A:C,3,FALSE)=0,"",VLOOKUP(A76,TZs!A:C,3,FALSE))</f>
        <v>Pacific</v>
      </c>
    </row>
    <row r="77" spans="1:11" customFormat="false">
      <c r="A77" s="3" t="s">
        <v>82</v>
      </c>
      <c r="B77" t="str">
        <f>VLOOKUP(A77,IDs!A:B,2,FALSE)</f>
        <v>Tassin</v>
      </c>
      <c r="C77" s="6" t="e" cm="1">
        <f t="array" ref="C77">VLOOKUP(A77&amp;"|"&amp;SupportLists!$B$3,CHOOSE({1,2},CPs!$A$1:$A$10000&amp;"|"&amp;CPs!$E$1:$E$10000,CPs!$C$1:$C$10000),2,0)</f>
        <v>#N/A</v>
      </c>
      <c r="E77" s="9">
        <v>30</v>
      </c>
      <c r="F77" s="6" t="e" cm="1">
        <f t="array" ref="F77">VLOOKUP(A77&amp;"|"&amp;SupportLists!$B$3,CHOOSE({1,2},ADs!$A$1:$A$10000&amp;"|"&amp;ADs!$E$1:$E$10000,ADs!$C$1:$C$10000),2,0)</f>
        <v>#N/A</v>
      </c>
      <c r="H77" s="6" t="e" cm="1">
        <f t="array" ref="H77">AVERAGE(IF(ADs!A:A=Overview!A77,ADs!$C$1:$C$10000))</f>
        <v>#N/A</v>
      </c>
      <c r="J77" s="9" t="s">
        <v>231</v>
      </c>
      <c r="K77" t="str">
        <f>IF(VLOOKUP(A77,TZs!A:C,3,FALSE)=0,"",VLOOKUP(A77,TZs!A:C,3,FALSE))</f>
        <v>France</v>
      </c>
    </row>
    <row r="78" spans="1:11" customFormat="false">
      <c r="A78" s="3" t="s">
        <v>83</v>
      </c>
      <c r="B78" t="str">
        <f>VLOOKUP(A78,IDs!A:B,2,FALSE)</f>
        <v>TearsOfCthulu</v>
      </c>
      <c r="C78" s="6" t="e" cm="1">
        <f t="array" ref="C78">VLOOKUP(A78&amp;"|"&amp;SupportLists!$B$3,CHOOSE({1,2},CPs!$A$1:$A$10000&amp;"|"&amp;CPs!$E$1:$E$10000,CPs!$C$1:$C$10000),2,0)</f>
        <v>#N/A</v>
      </c>
      <c r="E78" s="9"/>
      <c r="F78" s="6" t="e" cm="1">
        <f t="array" ref="F78">VLOOKUP(A78&amp;"|"&amp;SupportLists!$B$3,CHOOSE({1,2},ADs!$A$1:$A$10000&amp;"|"&amp;ADs!$E$1:$E$10000,ADs!$C$1:$C$10000),2,0)</f>
        <v>#N/A</v>
      </c>
      <c r="H78" s="6" t="e" cm="1">
        <f t="array" ref="H78">AVERAGE(IF(ADs!A:A=Overview!A78,ADs!$C$1:$C$10000))</f>
        <v>#N/A</v>
      </c>
      <c r="J78" s="9"/>
      <c r="K78" t="str">
        <f>IF(VLOOKUP(A78,TZs!A:C,3,FALSE)=0,"",VLOOKUP(A78,TZs!A:C,3,FALSE))</f>
        <v/>
      </c>
    </row>
    <row r="79" spans="1:11" customFormat="false">
      <c r="A79" s="3" t="s">
        <v>84</v>
      </c>
      <c r="B79" t="str">
        <f>VLOOKUP(A79,IDs!A:B,2,FALSE)</f>
        <v>The_Valley</v>
      </c>
      <c r="C79" s="6" cm="1">
        <f t="array" ref="C79">VLOOKUP(A79&amp;"|"&amp;SupportLists!$B$3,CHOOSE({1,2},CPs!$A$1:$A$10000&amp;"|"&amp;CPs!$E$1:$E$10000,CPs!$C$1:$C$10000),2,0)</f>
        <v>42240880</v>
      </c>
      <c r="E79" s="9"/>
      <c r="F79" s="6" t="e" cm="1">
        <f t="array" ref="F79">VLOOKUP(A79&amp;"|"&amp;SupportLists!$B$3,CHOOSE({1,2},ADs!$A$1:$A$10000&amp;"|"&amp;ADs!$E$1:$E$10000,ADs!$C$1:$C$10000),2,0)</f>
        <v>#N/A</v>
      </c>
      <c r="H79" s="6" t="e" cm="1">
        <f t="array" ref="H79">AVERAGE(IF(ADs!A:A=Overview!A79,ADs!$C$1:$C$10000))</f>
        <v>#N/A</v>
      </c>
      <c r="J79" s="9"/>
      <c r="K79" t="str">
        <f>IF(VLOOKUP(A79,TZs!A:C,3,FALSE)=0,"",VLOOKUP(A79,TZs!A:C,3,FALSE))</f>
        <v>Alaskan</v>
      </c>
    </row>
    <row r="80" spans="1:11" customFormat="false">
      <c r="A80" s="2" t="s">
        <v>85</v>
      </c>
      <c r="B80" t="e">
        <f>VLOOKUP(A80,IDs!A:B,2,FALSE)</f>
        <v>#N/A</v>
      </c>
      <c r="C80" s="6" t="e" cm="1">
        <f t="array" ref="C80">VLOOKUP(A80&amp;"|"&amp;SupportLists!$B$3,CHOOSE({1,2},CPs!$A$1:$A$10000&amp;"|"&amp;CPs!$E$1:$E$10000,CPs!$C$1:$C$10000),2,0)</f>
        <v>#N/A</v>
      </c>
      <c r="E80" s="9"/>
      <c r="F80" s="6" t="e" cm="1">
        <f t="array" ref="F80">VLOOKUP(A80&amp;"|"&amp;SupportLists!$B$3,CHOOSE({1,2},ADs!$A$1:$A$10000&amp;"|"&amp;ADs!$E$1:$E$10000,ADs!$C$1:$C$10000),2,0)</f>
        <v>#N/A</v>
      </c>
      <c r="H80" s="6" t="e" cm="1">
        <f t="array" ref="H80">AVERAGE(IF(ADs!A:A=Overview!A80,ADs!$C$1:$C$10000))</f>
        <v>#N/A</v>
      </c>
      <c r="J80" s="9"/>
      <c r="K80" t="str">
        <f>IF(VLOOKUP(A80,TZs!A:C,3,FALSE)=0,"",VLOOKUP(A80,TZs!A:C,3,FALSE))</f>
        <v>Eastern</v>
      </c>
    </row>
    <row r="81" spans="1:11" customFormat="false">
      <c r="A81" s="2" t="s">
        <v>86</v>
      </c>
      <c r="B81" t="e">
        <f>VLOOKUP(A81,IDs!A:B,2,FALSE)</f>
        <v>#N/A</v>
      </c>
      <c r="C81" s="6" t="e" cm="1">
        <f t="array" ref="C81">VLOOKUP(A81&amp;"|"&amp;SupportLists!$B$3,CHOOSE({1,2},CPs!$A$1:$A$10000&amp;"|"&amp;CPs!$E$1:$E$10000,CPs!$C$1:$C$10000),2,0)</f>
        <v>#N/A</v>
      </c>
      <c r="E81" s="9">
        <v>30</v>
      </c>
      <c r="F81" s="6" t="e" cm="1">
        <f t="array" ref="F81">VLOOKUP(A81&amp;"|"&amp;SupportLists!$B$3,CHOOSE({1,2},ADs!$A$1:$A$10000&amp;"|"&amp;ADs!$E$1:$E$10000,ADs!$C$1:$C$10000),2,0)</f>
        <v>#N/A</v>
      </c>
      <c r="H81" s="6" t="e" cm="1">
        <f t="array" ref="H81">AVERAGE(IF(ADs!A:A=Overview!A81,ADs!$C$1:$C$10000))</f>
        <v>#N/A</v>
      </c>
      <c r="J81" s="9"/>
      <c r="K81" t="str">
        <f>IF(VLOOKUP(A81,TZs!A:C,3,FALSE)=0,"",VLOOKUP(A81,TZs!A:C,3,FALSE))</f>
        <v>Eastern</v>
      </c>
    </row>
    <row r="82" spans="1:11" customFormat="false">
      <c r="A82" s="3" t="s">
        <v>87</v>
      </c>
      <c r="B82" t="str">
        <f>VLOOKUP(A82,IDs!A:B,2,FALSE)</f>
        <v>TrebleMaker</v>
      </c>
      <c r="C82" s="6" cm="1">
        <f t="array" ref="C82">VLOOKUP(A82&amp;"|"&amp;SupportLists!$B$3,CHOOSE({1,2},CPs!$A$1:$A$10000&amp;"|"&amp;CPs!$E$1:$E$10000,CPs!$C$1:$C$10000),2,0)</f>
        <v>32920151</v>
      </c>
      <c r="E82" s="9"/>
      <c r="F82" s="6" t="e" cm="1">
        <f t="array" ref="F82">VLOOKUP(A82&amp;"|"&amp;SupportLists!$B$3,CHOOSE({1,2},ADs!$A$1:$A$10000&amp;"|"&amp;ADs!$E$1:$E$10000,ADs!$C$1:$C$10000),2,0)</f>
        <v>#N/A</v>
      </c>
      <c r="H82" s="6" t="e" cm="1">
        <f t="array" ref="H82">AVERAGE(IF(ADs!A:A=Overview!A82,ADs!$C$1:$C$10000))</f>
        <v>#N/A</v>
      </c>
      <c r="J82" s="9"/>
      <c r="K82" t="str">
        <f>IF(VLOOKUP(A82,TZs!A:C,3,FALSE)=0,"",VLOOKUP(A82,TZs!A:C,3,FALSE))</f>
        <v>Central</v>
      </c>
    </row>
    <row r="83" spans="1:11" customFormat="false">
      <c r="A83" s="3" t="s">
        <v>88</v>
      </c>
      <c r="B83" t="e">
        <f>VLOOKUP(A83,IDs!A:B,2,FALSE)</f>
        <v>#N/A</v>
      </c>
      <c r="C83" s="6" t="e" cm="1">
        <f t="array" ref="C83">VLOOKUP(A83&amp;"|"&amp;SupportLists!$B$3,CHOOSE({1,2},CPs!$A$1:$A$10000&amp;"|"&amp;CPs!$E$1:$E$10000,CPs!$C$1:$C$10000),2,0)</f>
        <v>#N/A</v>
      </c>
      <c r="E83" s="9">
        <v>28</v>
      </c>
      <c r="F83" s="6" t="e" cm="1">
        <f t="array" ref="F83">VLOOKUP(A83&amp;"|"&amp;SupportLists!$B$3,CHOOSE({1,2},ADs!$A$1:$A$10000&amp;"|"&amp;ADs!$E$1:$E$10000,ADs!$C$1:$C$10000),2,0)</f>
        <v>#N/A</v>
      </c>
      <c r="H83" s="6" t="e" cm="1">
        <f t="array" ref="H83">AVERAGE(IF(ADs!A:A=Overview!A83,ADs!$C$1:$C$10000))</f>
        <v>#N/A</v>
      </c>
      <c r="J83" s="9"/>
      <c r="K83" t="str">
        <f>IF(VLOOKUP(A83,TZs!A:C,3,FALSE)=0,"",VLOOKUP(A83,TZs!A:C,3,FALSE))</f>
        <v/>
      </c>
    </row>
    <row r="84" spans="1:11" customFormat="false">
      <c r="A84" s="3" t="s">
        <v>89</v>
      </c>
      <c r="B84" t="str">
        <f>VLOOKUP(A84,IDs!A:B,2,FALSE)</f>
        <v>Valessa</v>
      </c>
      <c r="C84" s="6" t="e" cm="1">
        <f t="array" ref="C84">VLOOKUP(A84&amp;"|"&amp;SupportLists!$B$3,CHOOSE({1,2},CPs!$A$1:$A$10000&amp;"|"&amp;CPs!$E$1:$E$10000,CPs!$C$1:$C$10000),2,0)</f>
        <v>#N/A</v>
      </c>
      <c r="E84" s="9">
        <v>30</v>
      </c>
      <c r="F84" s="6" t="e" cm="1">
        <f t="array" ref="F84">VLOOKUP(A84&amp;"|"&amp;SupportLists!$B$3,CHOOSE({1,2},ADs!$A$1:$A$10000&amp;"|"&amp;ADs!$E$1:$E$10000,ADs!$C$1:$C$10000),2,0)</f>
        <v>#N/A</v>
      </c>
      <c r="H84" s="6" t="e" cm="1">
        <f t="array" ref="H84">AVERAGE(IF(ADs!A:A=Overview!A84,ADs!$C$1:$C$10000))</f>
        <v>#N/A</v>
      </c>
      <c r="J84" s="9" t="s">
        <v>231</v>
      </c>
      <c r="K84" t="str">
        <f>IF(VLOOKUP(A84,TZs!A:C,3,FALSE)=0,"",VLOOKUP(A84,TZs!A:C,3,FALSE))</f>
        <v>UK</v>
      </c>
    </row>
    <row r="85" spans="1:11" customFormat="false">
      <c r="A85" s="3" t="s">
        <v>90</v>
      </c>
      <c r="B85" t="str">
        <f>VLOOKUP(A85,IDs!A:B,2,FALSE)</f>
        <v>VON</v>
      </c>
      <c r="C85" s="6" cm="1">
        <f t="array" ref="C85">VLOOKUP(A85&amp;"|"&amp;SupportLists!$B$3,CHOOSE({1,2},CPs!$A$1:$A$10000&amp;"|"&amp;CPs!$E$1:$E$10000,CPs!$C$1:$C$10000),2,0)</f>
        <v>29379766</v>
      </c>
      <c r="E85" s="9"/>
      <c r="F85" s="6" t="e" cm="1">
        <f t="array" ref="F85">VLOOKUP(A85&amp;"|"&amp;SupportLists!$B$3,CHOOSE({1,2},ADs!$A$1:$A$10000&amp;"|"&amp;ADs!$E$1:$E$10000,ADs!$C$1:$C$10000),2,0)</f>
        <v>#N/A</v>
      </c>
      <c r="H85" s="6" t="e" cm="1">
        <f t="array" ref="H85">AVERAGE(IF(ADs!A:A=Overview!A85,ADs!$C$1:$C$10000))</f>
        <v>#N/A</v>
      </c>
      <c r="J85" s="9"/>
      <c r="K85" t="str">
        <f>IF(VLOOKUP(A85,TZs!A:C,3,FALSE)=0,"",VLOOKUP(A85,TZs!A:C,3,FALSE))</f>
        <v/>
      </c>
    </row>
    <row r="86" spans="1:11" customFormat="false">
      <c r="A86" s="3" t="s">
        <v>91</v>
      </c>
      <c r="B86" t="str">
        <f>VLOOKUP(A86,IDs!A:B,2,FALSE)</f>
        <v>WhoDey812</v>
      </c>
      <c r="C86" s="6" cm="1">
        <f t="array" ref="C86">VLOOKUP(A86&amp;"|"&amp;SupportLists!$B$3,CHOOSE({1,2},CPs!$A$1:$A$10000&amp;"|"&amp;CPs!$E$1:$E$10000,CPs!$C$1:$C$10000),2,0)</f>
        <v>52954207</v>
      </c>
      <c r="E86" s="9">
        <v>30</v>
      </c>
      <c r="F86" s="6" t="e" cm="1">
        <f t="array" ref="F86">VLOOKUP(A86&amp;"|"&amp;SupportLists!$B$3,CHOOSE({1,2},ADs!$A$1:$A$10000&amp;"|"&amp;ADs!$E$1:$E$10000,ADs!$C$1:$C$10000),2,0)</f>
        <v>#N/A</v>
      </c>
      <c r="H86" s="6" t="e" cm="1">
        <f t="array" ref="H86">AVERAGE(IF(ADs!A:A=Overview!A86,ADs!$C$1:$C$10000))</f>
        <v>#N/A</v>
      </c>
      <c r="J86" s="9" t="s">
        <v>231</v>
      </c>
      <c r="K86" t="str">
        <f>IF(VLOOKUP(A86,TZs!A:C,3,FALSE)=0,"",VLOOKUP(A86,TZs!A:C,3,FALSE))</f>
        <v>Eastern</v>
      </c>
    </row>
    <row r="87" spans="1:11" customFormat="false">
      <c r="A87" s="3" t="s">
        <v>92</v>
      </c>
      <c r="B87" t="str">
        <f>VLOOKUP(A87,IDs!A:B,2,FALSE)</f>
        <v>xljhx31</v>
      </c>
      <c r="C87" s="6" cm="1">
        <f t="array" ref="C87">VLOOKUP(A87&amp;"|"&amp;SupportLists!$B$3,CHOOSE({1,2},CPs!$A$1:$A$10000&amp;"|"&amp;CPs!$E$1:$E$10000,CPs!$C$1:$C$10000),2,0)</f>
        <v>40092683</v>
      </c>
      <c r="E87" s="9">
        <v>30</v>
      </c>
      <c r="F87" s="6" t="e" cm="1">
        <f t="array" ref="F87">VLOOKUP(A87&amp;"|"&amp;SupportLists!$B$3,CHOOSE({1,2},ADs!$A$1:$A$10000&amp;"|"&amp;ADs!$E$1:$E$10000,ADs!$C$1:$C$10000),2,0)</f>
        <v>#N/A</v>
      </c>
      <c r="H87" s="6" t="e" cm="1">
        <f t="array" ref="H87">AVERAGE(IF(ADs!A:A=Overview!A87,ADs!$C$1:$C$10000))</f>
        <v>#N/A</v>
      </c>
      <c r="J87" s="9" t="s">
        <v>231</v>
      </c>
      <c r="K87" t="str">
        <f>IF(VLOOKUP(A87,TZs!A:C,3,FALSE)=0,"",VLOOKUP(A87,TZs!A:C,3,FALSE))</f>
        <v>UK</v>
      </c>
    </row>
    <row r="88" spans="1:11" customFormat="false">
      <c r="A88" s="3" t="s">
        <v>93</v>
      </c>
      <c r="B88" t="str">
        <f>VLOOKUP(A88,IDs!A:B,2,FALSE)</f>
        <v>Xorron</v>
      </c>
      <c r="C88" s="6" t="e" cm="1">
        <f t="array" ref="C88">VLOOKUP(A88&amp;"|"&amp;SupportLists!$B$3,CHOOSE({1,2},CPs!$A$1:$A$10000&amp;"|"&amp;CPs!$E$1:$E$10000,CPs!$C$1:$C$10000),2,0)</f>
        <v>#N/A</v>
      </c>
      <c r="E88" s="9">
        <v>29</v>
      </c>
      <c r="F88" s="6" t="e" cm="1">
        <f t="array" ref="F88">VLOOKUP(A88&amp;"|"&amp;SupportLists!$B$3,CHOOSE({1,2},ADs!$A$1:$A$10000&amp;"|"&amp;ADs!$E$1:$E$10000,ADs!$C$1:$C$10000),2,0)</f>
        <v>#N/A</v>
      </c>
      <c r="H88" s="6" t="e" cm="1">
        <f t="array" ref="H88">AVERAGE(IF(ADs!A:A=Overview!A88,ADs!$C$1:$C$10000))</f>
        <v>#N/A</v>
      </c>
      <c r="J88" s="9"/>
      <c r="K88" t="str">
        <f>IF(VLOOKUP(A88,TZs!A:C,3,FALSE)=0,"",VLOOKUP(A88,TZs!A:C,3,FALSE))</f>
        <v>Germany</v>
      </c>
    </row>
    <row r="89" spans="1:11" customFormat="false">
      <c r="A89" s="3" t="s">
        <v>94</v>
      </c>
      <c r="B89" t="str">
        <f>VLOOKUP(A89,IDs!A:B,2,FALSE)</f>
        <v>ZeroX_47</v>
      </c>
      <c r="C89" s="6" cm="1">
        <f t="array" ref="C89">VLOOKUP(A89&amp;"|"&amp;SupportLists!$B$3,CHOOSE({1,2},CPs!$A$1:$A$10000&amp;"|"&amp;CPs!$E$1:$E$10000,CPs!$C$1:$C$10000),2,0)</f>
        <v>33274154</v>
      </c>
      <c r="E89" s="9"/>
      <c r="F89" s="6" t="e" cm="1">
        <f t="array" ref="F89">VLOOKUP(A89&amp;"|"&amp;SupportLists!$B$3,CHOOSE({1,2},ADs!$A$1:$A$10000&amp;"|"&amp;ADs!$E$1:$E$10000,ADs!$C$1:$C$10000),2,0)</f>
        <v>#N/A</v>
      </c>
      <c r="H89" s="6" t="e" cm="1">
        <f t="array" ref="H89">AVERAGE(IF(ADs!A:A=Overview!A89,ADs!$C$1:$C$10000))</f>
        <v>#N/A</v>
      </c>
      <c r="J89" s="9"/>
      <c r="K89" t="str">
        <f>IF(VLOOKUP(A89,TZs!A:C,3,FALSE)=0,"",VLOOKUP(A89,TZs!A:C,3,FALSE))</f>
        <v/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C124"/>
  <sheetViews>
    <sheetView tabSelected="1" workbookViewId="0">
      <selection sqref="A1:C1048576"/>
    </sheetView>
  </sheetViews>
  <sheetFormatPr baseColWidth="10" defaultRowHeight="16"/>
  <cols>
    <col min="2" max="2" width="42.33203125" customWidth="1"/>
  </cols>
  <sheetData>
    <row r="1" spans="1:3" customFormat="false">
      <c r="A1" t="s">
        <v>1</v>
      </c>
      <c r="B1" t="s">
        <v>0</v>
      </c>
      <c r="C1" t="s">
        <v>1</v>
      </c>
    </row>
    <row r="2" spans="1:3" customFormat="false">
      <c r="A2" s="10" t="s">
        <v>233</v>
      </c>
      <c r="B2" s="10" t="s">
        <v>234</v>
      </c>
      <c r="C2" s="2" t="str">
        <f>A2</f>
        <v>7RS59AN6</v>
      </c>
    </row>
    <row r="3" spans="1:3" customFormat="false">
      <c r="A3" s="10" t="s">
        <v>235</v>
      </c>
      <c r="B3" s="10" t="s">
        <v>236</v>
      </c>
      <c r="C3" s="2" t="str">
        <f t="shared" ref="C3:C66" si="0">A3</f>
        <v>7FB3MA8U</v>
      </c>
    </row>
    <row r="4" spans="1:3" customFormat="false">
      <c r="A4" s="10" t="s">
        <v>237</v>
      </c>
      <c r="B4" s="10" t="s">
        <v>238</v>
      </c>
      <c r="C4" s="2" t="str">
        <f t="shared" si="0"/>
        <v>74BQJATP</v>
      </c>
    </row>
    <row r="5" spans="1:3" customFormat="false">
      <c r="A5" s="10" t="s">
        <v>9</v>
      </c>
      <c r="B5" s="10" t="s">
        <v>97</v>
      </c>
      <c r="C5" s="2" t="str">
        <f t="shared" si="0"/>
        <v>PDUSYAWM</v>
      </c>
    </row>
    <row r="6" spans="1:3" customFormat="false">
      <c r="A6" s="10" t="s">
        <v>10</v>
      </c>
      <c r="B6" s="10" t="s">
        <v>98</v>
      </c>
      <c r="C6" s="2" t="str">
        <f t="shared" si="0"/>
        <v>P8Z7YA8P</v>
      </c>
    </row>
    <row r="7" spans="1:3" customFormat="false">
      <c r="A7" s="11" t="s">
        <v>11</v>
      </c>
      <c r="B7" s="10" t="s">
        <v>99</v>
      </c>
      <c r="C7" s="2" t="str">
        <f t="shared" si="0"/>
        <v>P6RN5A57</v>
      </c>
    </row>
    <row r="8" spans="1:3" customFormat="false">
      <c r="A8" s="10" t="s">
        <v>239</v>
      </c>
      <c r="B8" s="10" t="s">
        <v>240</v>
      </c>
      <c r="C8" s="2" t="str">
        <f t="shared" si="0"/>
        <v>PMDSGAW9</v>
      </c>
    </row>
    <row r="9" spans="1:3" customFormat="false">
      <c r="A9" s="10" t="s">
        <v>15</v>
      </c>
      <c r="B9" s="10" t="s">
        <v>102</v>
      </c>
      <c r="C9" s="2" t="str">
        <f t="shared" si="0"/>
        <v>7QUJCA33</v>
      </c>
    </row>
    <row r="10" spans="1:3" customFormat="false">
      <c r="A10" s="10" t="s">
        <v>16</v>
      </c>
      <c r="B10" s="10" t="s">
        <v>103</v>
      </c>
      <c r="C10" s="2" t="str">
        <f t="shared" si="0"/>
        <v>PHHUMAL7</v>
      </c>
    </row>
    <row r="11" spans="1:3" customFormat="false">
      <c r="A11" s="10" t="s">
        <v>17</v>
      </c>
      <c r="B11" s="10" t="s">
        <v>104</v>
      </c>
      <c r="C11" s="2" t="str">
        <f t="shared" si="0"/>
        <v>PECZTA63</v>
      </c>
    </row>
    <row r="12" spans="1:3" customFormat="false">
      <c r="A12" s="10" t="s">
        <v>18</v>
      </c>
      <c r="B12" s="10" t="s">
        <v>105</v>
      </c>
      <c r="C12" s="2" t="str">
        <f t="shared" si="0"/>
        <v>PV8X5ACE</v>
      </c>
    </row>
    <row r="13" spans="1:3" customFormat="false">
      <c r="A13" s="10" t="s">
        <v>19</v>
      </c>
      <c r="B13" s="10" t="s">
        <v>106</v>
      </c>
      <c r="C13" s="2" t="str">
        <f t="shared" si="0"/>
        <v>7QCM6A6Y</v>
      </c>
    </row>
    <row r="14" spans="1:3" customFormat="false">
      <c r="A14" s="10" t="s">
        <v>20</v>
      </c>
      <c r="B14" s="10" t="s">
        <v>107</v>
      </c>
      <c r="C14" s="2" t="str">
        <f t="shared" si="0"/>
        <v>PEP2NAB7</v>
      </c>
    </row>
    <row r="15" spans="1:3" customFormat="false">
      <c r="A15" s="10" t="s">
        <v>241</v>
      </c>
      <c r="B15" s="10" t="s">
        <v>242</v>
      </c>
      <c r="C15" s="2" t="str">
        <f t="shared" si="0"/>
        <v>7WP99A96</v>
      </c>
    </row>
    <row r="16" spans="1:3" customFormat="false">
      <c r="A16" s="10" t="s">
        <v>243</v>
      </c>
      <c r="B16" s="10" t="s">
        <v>244</v>
      </c>
      <c r="C16" s="2" t="str">
        <f t="shared" si="0"/>
        <v>7RB4FADN</v>
      </c>
    </row>
    <row r="17" spans="1:3" customFormat="false">
      <c r="A17" s="10" t="s">
        <v>22</v>
      </c>
      <c r="B17" s="10" t="s">
        <v>109</v>
      </c>
      <c r="C17" s="2" t="str">
        <f t="shared" si="0"/>
        <v>PZUKHAD6</v>
      </c>
    </row>
    <row r="18" spans="1:3" customFormat="false">
      <c r="A18" s="10" t="s">
        <v>23</v>
      </c>
      <c r="B18" s="10" t="s">
        <v>110</v>
      </c>
      <c r="C18" s="2" t="str">
        <f t="shared" si="0"/>
        <v>P8SGRAHG</v>
      </c>
    </row>
    <row r="19" spans="1:3" customFormat="false">
      <c r="A19" s="10" t="s">
        <v>27</v>
      </c>
      <c r="B19" s="10" t="s">
        <v>112</v>
      </c>
      <c r="C19" s="2" t="str">
        <f t="shared" si="0"/>
        <v>PVFMZAJ8</v>
      </c>
    </row>
    <row r="20" spans="1:3" customFormat="false">
      <c r="A20" s="10" t="s">
        <v>28</v>
      </c>
      <c r="B20" s="10" t="s">
        <v>113</v>
      </c>
      <c r="C20" s="2" t="str">
        <f t="shared" si="0"/>
        <v>PVJR3AJK</v>
      </c>
    </row>
    <row r="21" spans="1:3" customFormat="false">
      <c r="A21" s="10" t="s">
        <v>29</v>
      </c>
      <c r="B21" s="10" t="s">
        <v>114</v>
      </c>
      <c r="C21" s="2" t="str">
        <f t="shared" si="0"/>
        <v>PSQRRA4Y</v>
      </c>
    </row>
    <row r="22" spans="1:3" customFormat="false">
      <c r="A22" s="10" t="s">
        <v>30</v>
      </c>
      <c r="B22" s="10" t="s">
        <v>115</v>
      </c>
      <c r="C22" s="2" t="str">
        <f t="shared" si="0"/>
        <v>P2V3FAQF</v>
      </c>
    </row>
    <row r="23" spans="1:3" customFormat="false">
      <c r="A23" s="10" t="s">
        <v>31</v>
      </c>
      <c r="B23" s="10" t="s">
        <v>116</v>
      </c>
      <c r="C23" s="2" t="str">
        <f t="shared" si="0"/>
        <v>7Q9YZAM6</v>
      </c>
    </row>
    <row r="24" spans="1:3" customFormat="false">
      <c r="A24" s="10" t="s">
        <v>245</v>
      </c>
      <c r="B24" s="10" t="s">
        <v>246</v>
      </c>
      <c r="C24" s="2" t="str">
        <f t="shared" si="0"/>
        <v>PZC5LAML</v>
      </c>
    </row>
    <row r="25" spans="1:3" customFormat="false">
      <c r="A25" s="10" t="s">
        <v>33</v>
      </c>
      <c r="B25" s="10" t="s">
        <v>118</v>
      </c>
      <c r="C25" s="2" t="str">
        <f t="shared" si="0"/>
        <v>PHVX6AUM</v>
      </c>
    </row>
    <row r="26" spans="1:3" customFormat="false">
      <c r="A26" s="10" t="s">
        <v>247</v>
      </c>
      <c r="B26" s="10" t="s">
        <v>248</v>
      </c>
      <c r="C26" s="2" t="str">
        <f t="shared" si="0"/>
        <v>7NSPZA8N</v>
      </c>
    </row>
    <row r="27" spans="1:3" customFormat="false">
      <c r="A27" s="10" t="s">
        <v>34</v>
      </c>
      <c r="B27" s="10" t="s">
        <v>119</v>
      </c>
      <c r="C27" s="2" t="str">
        <f t="shared" si="0"/>
        <v>PVPR5AFW</v>
      </c>
    </row>
    <row r="28" spans="1:3" customFormat="false">
      <c r="A28" s="10" t="s">
        <v>249</v>
      </c>
      <c r="B28" s="10" t="s">
        <v>250</v>
      </c>
      <c r="C28" s="2" t="str">
        <f t="shared" si="0"/>
        <v>7LS4WAXK</v>
      </c>
    </row>
    <row r="29" spans="1:3" customFormat="false">
      <c r="A29" s="10" t="s">
        <v>36</v>
      </c>
      <c r="B29" s="10" t="s">
        <v>121</v>
      </c>
      <c r="C29" s="2" t="str">
        <f t="shared" si="0"/>
        <v>PEKV3AWQ</v>
      </c>
    </row>
    <row r="30" spans="1:3" customFormat="false">
      <c r="A30" s="10" t="s">
        <v>251</v>
      </c>
      <c r="B30" s="10" t="s">
        <v>252</v>
      </c>
      <c r="C30" s="2" t="str">
        <f t="shared" si="0"/>
        <v>7GZ7JAJZ</v>
      </c>
    </row>
    <row r="31" spans="1:3" customFormat="false">
      <c r="A31" s="10" t="s">
        <v>37</v>
      </c>
      <c r="B31" s="10" t="s">
        <v>122</v>
      </c>
      <c r="C31" s="2" t="str">
        <f t="shared" si="0"/>
        <v>7TJ5TATN</v>
      </c>
    </row>
    <row r="32" spans="1:3" customFormat="false">
      <c r="A32" s="10" t="s">
        <v>253</v>
      </c>
      <c r="B32" s="10" t="s">
        <v>254</v>
      </c>
      <c r="C32" s="2" t="str">
        <f t="shared" si="0"/>
        <v>74W89ADT</v>
      </c>
    </row>
    <row r="33" spans="1:3" customFormat="false">
      <c r="A33" s="10" t="s">
        <v>39</v>
      </c>
      <c r="B33" s="10" t="s">
        <v>124</v>
      </c>
      <c r="C33" s="2" t="str">
        <f t="shared" si="0"/>
        <v>P83FTAG7</v>
      </c>
    </row>
    <row r="34" spans="1:3" customFormat="false">
      <c r="A34" s="10" t="s">
        <v>40</v>
      </c>
      <c r="B34" s="10" t="s">
        <v>125</v>
      </c>
      <c r="C34" s="2" t="str">
        <f t="shared" si="0"/>
        <v>PZRCCA4B</v>
      </c>
    </row>
    <row r="35" spans="1:3" customFormat="false">
      <c r="A35" s="10" t="s">
        <v>58</v>
      </c>
      <c r="B35" s="10" t="s">
        <v>255</v>
      </c>
      <c r="C35" s="2" t="str">
        <f t="shared" si="0"/>
        <v>7GMJYA4L</v>
      </c>
    </row>
    <row r="36" spans="1:3" customFormat="false">
      <c r="A36" s="10" t="s">
        <v>256</v>
      </c>
      <c r="B36" s="10" t="s">
        <v>257</v>
      </c>
      <c r="C36" s="2" t="str">
        <f t="shared" si="0"/>
        <v>PHXRCAV5</v>
      </c>
    </row>
    <row r="37" spans="1:3" customFormat="false">
      <c r="A37" s="10" t="s">
        <v>43</v>
      </c>
      <c r="B37" s="10" t="s">
        <v>127</v>
      </c>
      <c r="C37" s="2" t="str">
        <f t="shared" si="0"/>
        <v>PZWVSA2C</v>
      </c>
    </row>
    <row r="38" spans="1:3" customFormat="false">
      <c r="A38" s="10" t="s">
        <v>44</v>
      </c>
      <c r="B38" s="10" t="s">
        <v>128</v>
      </c>
      <c r="C38" s="2" t="str">
        <f t="shared" si="0"/>
        <v>P8W89A5U</v>
      </c>
    </row>
    <row r="39" spans="1:3" customFormat="false">
      <c r="A39" s="10" t="s">
        <v>45</v>
      </c>
      <c r="B39" s="10" t="s">
        <v>129</v>
      </c>
      <c r="C39" s="2" t="str">
        <f t="shared" si="0"/>
        <v>P86C3A87</v>
      </c>
    </row>
    <row r="40" spans="1:3" customFormat="false">
      <c r="A40" s="10" t="s">
        <v>46</v>
      </c>
      <c r="B40" s="10" t="s">
        <v>130</v>
      </c>
      <c r="C40" s="2" t="str">
        <f t="shared" si="0"/>
        <v>PVYB6A5F</v>
      </c>
    </row>
    <row r="41" spans="1:3" customFormat="false">
      <c r="A41" s="10" t="s">
        <v>47</v>
      </c>
      <c r="B41" s="10" t="s">
        <v>131</v>
      </c>
      <c r="C41" s="2" t="str">
        <f t="shared" si="0"/>
        <v>PEZ5XAG4</v>
      </c>
    </row>
    <row r="42" spans="1:3" customFormat="false">
      <c r="A42" s="10" t="s">
        <v>48</v>
      </c>
      <c r="B42" s="10" t="s">
        <v>132</v>
      </c>
      <c r="C42" s="2" t="str">
        <f t="shared" si="0"/>
        <v>PHHUYADX</v>
      </c>
    </row>
    <row r="43" spans="1:3" customFormat="false">
      <c r="A43" s="10" t="s">
        <v>49</v>
      </c>
      <c r="B43" s="10" t="s">
        <v>133</v>
      </c>
      <c r="C43" s="2" t="str">
        <f t="shared" si="0"/>
        <v>7NTYXAFY</v>
      </c>
    </row>
    <row r="44" spans="1:3" customFormat="false">
      <c r="A44" s="10" t="s">
        <v>50</v>
      </c>
      <c r="B44" s="10" t="s">
        <v>134</v>
      </c>
      <c r="C44" s="2" t="str">
        <f t="shared" si="0"/>
        <v>PEUFDAKU</v>
      </c>
    </row>
    <row r="45" spans="1:3" customFormat="false">
      <c r="A45" s="10" t="s">
        <v>258</v>
      </c>
      <c r="B45" s="10" t="s">
        <v>259</v>
      </c>
      <c r="C45" s="2" t="str">
        <f t="shared" si="0"/>
        <v>74ZRNAZ7</v>
      </c>
    </row>
    <row r="46" spans="1:3" customFormat="false">
      <c r="A46" s="10" t="s">
        <v>52</v>
      </c>
      <c r="B46" s="10" t="s">
        <v>136</v>
      </c>
      <c r="C46" s="2" t="str">
        <f t="shared" si="0"/>
        <v>PDEG2AWL</v>
      </c>
    </row>
    <row r="47" spans="1:3" customFormat="false">
      <c r="A47" s="10" t="s">
        <v>53</v>
      </c>
      <c r="B47" s="10" t="s">
        <v>137</v>
      </c>
      <c r="C47" s="2" t="str">
        <f t="shared" si="0"/>
        <v>P82YGAEM</v>
      </c>
    </row>
    <row r="48" spans="1:3" customFormat="false">
      <c r="A48" s="10" t="s">
        <v>54</v>
      </c>
      <c r="B48" s="10" t="s">
        <v>138</v>
      </c>
      <c r="C48" s="2" t="str">
        <f t="shared" si="0"/>
        <v>PSBRKA2T</v>
      </c>
    </row>
    <row r="49" spans="1:3" customFormat="false">
      <c r="A49" s="10" t="s">
        <v>55</v>
      </c>
      <c r="B49" s="10" t="s">
        <v>139</v>
      </c>
      <c r="C49" s="2" t="str">
        <f t="shared" si="0"/>
        <v>PEJDSAEZ</v>
      </c>
    </row>
    <row r="50" spans="1:3" customFormat="false">
      <c r="A50" s="10" t="s">
        <v>56</v>
      </c>
      <c r="B50" s="10" t="s">
        <v>140</v>
      </c>
      <c r="C50" s="2" t="str">
        <f t="shared" si="0"/>
        <v>PVPMSAF2</v>
      </c>
    </row>
    <row r="51" spans="1:3" customFormat="false">
      <c r="A51" s="10" t="s">
        <v>57</v>
      </c>
      <c r="B51" s="10" t="s">
        <v>141</v>
      </c>
      <c r="C51" s="2" t="str">
        <f t="shared" si="0"/>
        <v>7QR4EALV</v>
      </c>
    </row>
    <row r="52" spans="1:3" customFormat="false">
      <c r="A52" s="10" t="s">
        <v>260</v>
      </c>
      <c r="B52" s="10" t="s">
        <v>261</v>
      </c>
      <c r="C52" s="2" t="str">
        <f t="shared" si="0"/>
        <v>76W92AHN</v>
      </c>
    </row>
    <row r="53" spans="1:3" customFormat="false">
      <c r="A53" s="10" t="s">
        <v>262</v>
      </c>
      <c r="B53" s="10" t="s">
        <v>263</v>
      </c>
      <c r="C53" s="2" t="str">
        <f t="shared" si="0"/>
        <v>7LN63AKQ</v>
      </c>
    </row>
    <row r="54" spans="1:3" customFormat="false">
      <c r="A54" s="10" t="s">
        <v>60</v>
      </c>
      <c r="B54" s="10" t="s">
        <v>142</v>
      </c>
      <c r="C54" s="2" t="str">
        <f t="shared" si="0"/>
        <v>PER2BALF</v>
      </c>
    </row>
    <row r="55" spans="1:3" customFormat="false">
      <c r="A55" s="10" t="s">
        <v>264</v>
      </c>
      <c r="B55" s="10" t="s">
        <v>265</v>
      </c>
      <c r="C55" s="2" t="str">
        <f t="shared" si="0"/>
        <v>74UMKABQ</v>
      </c>
    </row>
    <row r="56" spans="1:3" customFormat="false">
      <c r="A56" s="10" t="s">
        <v>266</v>
      </c>
      <c r="B56" s="10" t="s">
        <v>267</v>
      </c>
      <c r="C56" s="2" t="str">
        <f t="shared" si="0"/>
        <v>767MXA8T</v>
      </c>
    </row>
    <row r="57" spans="1:3" customFormat="false">
      <c r="A57" s="10" t="s">
        <v>61</v>
      </c>
      <c r="B57" s="10" t="s">
        <v>143</v>
      </c>
      <c r="C57" s="2" t="str">
        <f t="shared" si="0"/>
        <v>P88Z6A87</v>
      </c>
    </row>
    <row r="58" spans="1:3" customFormat="false">
      <c r="A58" s="10" t="s">
        <v>62</v>
      </c>
      <c r="B58" s="10" t="s">
        <v>144</v>
      </c>
      <c r="C58" s="2" t="str">
        <f t="shared" si="0"/>
        <v>P8EDGAPB</v>
      </c>
    </row>
    <row r="59" spans="1:3" customFormat="false">
      <c r="A59" s="10" t="s">
        <v>63</v>
      </c>
      <c r="B59" s="10" t="s">
        <v>145</v>
      </c>
      <c r="C59" s="2" t="str">
        <f t="shared" si="0"/>
        <v>PXSSYAMS</v>
      </c>
    </row>
    <row r="60" spans="1:3" customFormat="false">
      <c r="A60" s="10" t="s">
        <v>65</v>
      </c>
      <c r="B60" s="10" t="s">
        <v>146</v>
      </c>
      <c r="C60" s="2" t="str">
        <f t="shared" si="0"/>
        <v>PS474ALJ</v>
      </c>
    </row>
    <row r="61" spans="1:3" customFormat="false">
      <c r="A61" s="11" t="s">
        <v>66</v>
      </c>
      <c r="B61" s="10" t="s">
        <v>147</v>
      </c>
      <c r="C61" s="2" t="str">
        <f t="shared" si="0"/>
        <v>PN4Z9AYC</v>
      </c>
    </row>
    <row r="62" spans="1:3" customFormat="false">
      <c r="A62" s="10" t="s">
        <v>268</v>
      </c>
      <c r="B62" s="10" t="s">
        <v>269</v>
      </c>
      <c r="C62" s="2" t="str">
        <f t="shared" si="0"/>
        <v>7BC38A54</v>
      </c>
    </row>
    <row r="63" spans="1:3" customFormat="false">
      <c r="A63" s="10" t="s">
        <v>270</v>
      </c>
      <c r="B63" s="10" t="s">
        <v>271</v>
      </c>
      <c r="C63" s="2" t="str">
        <f t="shared" si="0"/>
        <v>7RE7SASR</v>
      </c>
    </row>
    <row r="64" spans="1:3" customFormat="false">
      <c r="A64" s="10" t="s">
        <v>68</v>
      </c>
      <c r="B64" s="10" t="s">
        <v>149</v>
      </c>
      <c r="C64" s="2" t="str">
        <f t="shared" si="0"/>
        <v>PS3CMAKB</v>
      </c>
    </row>
    <row r="65" spans="1:3" customFormat="false">
      <c r="A65" s="10" t="s">
        <v>70</v>
      </c>
      <c r="B65" s="10" t="s">
        <v>151</v>
      </c>
      <c r="C65" s="2" t="str">
        <f t="shared" si="0"/>
        <v>PVHCVAE8</v>
      </c>
    </row>
    <row r="66" spans="1:3" customFormat="false">
      <c r="A66" s="10" t="s">
        <v>71</v>
      </c>
      <c r="B66" s="10" t="s">
        <v>152</v>
      </c>
      <c r="C66" s="2" t="str">
        <f t="shared" si="0"/>
        <v>PHRCLAEP</v>
      </c>
    </row>
    <row r="67" spans="1:3" customFormat="false">
      <c r="A67" s="10" t="s">
        <v>72</v>
      </c>
      <c r="B67" s="10" t="s">
        <v>153</v>
      </c>
      <c r="C67" s="2" t="str">
        <f t="shared" ref="C67:C108" si="1">A67</f>
        <v>P2XTYAM2</v>
      </c>
    </row>
    <row r="68" spans="1:3" customFormat="false">
      <c r="A68" s="10" t="s">
        <v>74</v>
      </c>
      <c r="B68" s="10" t="s">
        <v>155</v>
      </c>
      <c r="C68" s="2" t="str">
        <f t="shared" si="1"/>
        <v>PHEK5AVE</v>
      </c>
    </row>
    <row r="69" spans="1:3" customFormat="false">
      <c r="A69" s="10" t="s">
        <v>75</v>
      </c>
      <c r="B69" s="10" t="s">
        <v>156</v>
      </c>
      <c r="C69" s="2" t="str">
        <f t="shared" si="1"/>
        <v>7Q33DAL6</v>
      </c>
    </row>
    <row r="70" spans="1:3" customFormat="false">
      <c r="A70" s="10" t="s">
        <v>76</v>
      </c>
      <c r="B70" s="10" t="s">
        <v>157</v>
      </c>
      <c r="C70" s="2" t="str">
        <f t="shared" si="1"/>
        <v>P8V8TA9X</v>
      </c>
    </row>
    <row r="71" spans="1:3" customFormat="false">
      <c r="A71" s="10" t="s">
        <v>77</v>
      </c>
      <c r="B71" s="10" t="s">
        <v>158</v>
      </c>
      <c r="C71" s="2" t="str">
        <f t="shared" si="1"/>
        <v>PEQWRA3J</v>
      </c>
    </row>
    <row r="72" spans="1:3" customFormat="false">
      <c r="A72" s="10" t="s">
        <v>272</v>
      </c>
      <c r="B72" s="10" t="s">
        <v>273</v>
      </c>
      <c r="C72" s="2" t="str">
        <f t="shared" si="1"/>
        <v>76W5ZASP</v>
      </c>
    </row>
    <row r="73" spans="1:3" customFormat="false">
      <c r="A73" s="11" t="s">
        <v>78</v>
      </c>
      <c r="B73" s="10" t="s">
        <v>159</v>
      </c>
      <c r="C73" s="2" t="str">
        <f t="shared" si="1"/>
        <v>PTUC4AHG</v>
      </c>
    </row>
    <row r="74" spans="1:3" customFormat="false">
      <c r="A74" s="10" t="s">
        <v>274</v>
      </c>
      <c r="B74" s="10" t="s">
        <v>275</v>
      </c>
      <c r="C74" s="2" t="str">
        <f t="shared" si="1"/>
        <v>7BFDTAN6</v>
      </c>
    </row>
    <row r="75" spans="1:3" customFormat="false">
      <c r="A75" s="10" t="s">
        <v>79</v>
      </c>
      <c r="B75" s="10" t="s">
        <v>160</v>
      </c>
      <c r="C75" s="2" t="str">
        <f t="shared" si="1"/>
        <v>PHNQCASN</v>
      </c>
    </row>
    <row r="76" spans="1:3" customFormat="false">
      <c r="A76" s="10" t="s">
        <v>276</v>
      </c>
      <c r="B76" s="10" t="s">
        <v>277</v>
      </c>
      <c r="C76" s="2" t="str">
        <f t="shared" si="1"/>
        <v>7R5LSA8P</v>
      </c>
    </row>
    <row r="77" spans="1:3" customFormat="false">
      <c r="A77" s="10" t="s">
        <v>278</v>
      </c>
      <c r="B77" s="10" t="s">
        <v>279</v>
      </c>
      <c r="C77" s="2" t="str">
        <f t="shared" si="1"/>
        <v>7LCK7AKH</v>
      </c>
    </row>
    <row r="78" spans="1:3" customFormat="false">
      <c r="A78" s="10" t="s">
        <v>81</v>
      </c>
      <c r="B78" s="10" t="s">
        <v>161</v>
      </c>
      <c r="C78" s="2" t="str">
        <f t="shared" si="1"/>
        <v>PV83UAHH</v>
      </c>
    </row>
    <row r="79" spans="1:3" customFormat="false">
      <c r="A79" s="10" t="s">
        <v>280</v>
      </c>
      <c r="B79" s="10" t="s">
        <v>281</v>
      </c>
      <c r="C79" s="2" t="str">
        <f t="shared" si="1"/>
        <v>7BLGLA7T</v>
      </c>
    </row>
    <row r="80" spans="1:3" customFormat="false">
      <c r="A80" s="10" t="s">
        <v>82</v>
      </c>
      <c r="B80" s="10" t="s">
        <v>162</v>
      </c>
      <c r="C80" s="2" t="str">
        <f t="shared" si="1"/>
        <v>P8H9EAKP</v>
      </c>
    </row>
    <row r="81" spans="1:3" customFormat="false">
      <c r="A81" s="10" t="s">
        <v>83</v>
      </c>
      <c r="B81" s="10" t="s">
        <v>163</v>
      </c>
      <c r="C81" s="2" t="str">
        <f t="shared" si="1"/>
        <v>P8D4NAVR</v>
      </c>
    </row>
    <row r="82" spans="1:3" customFormat="false">
      <c r="A82" s="10" t="s">
        <v>282</v>
      </c>
      <c r="B82" s="10" t="s">
        <v>283</v>
      </c>
      <c r="C82" s="2" t="str">
        <f t="shared" si="1"/>
        <v>76F35A38</v>
      </c>
    </row>
    <row r="83" spans="1:3" customFormat="false">
      <c r="A83" s="10" t="s">
        <v>84</v>
      </c>
      <c r="B83" s="10" t="s">
        <v>164</v>
      </c>
      <c r="C83" s="2" t="str">
        <f t="shared" si="1"/>
        <v>PETGJANK</v>
      </c>
    </row>
    <row r="84" spans="1:3" customFormat="false">
      <c r="A84" s="10" t="s">
        <v>87</v>
      </c>
      <c r="B84" s="10" t="s">
        <v>166</v>
      </c>
      <c r="C84" s="2" t="str">
        <f t="shared" si="1"/>
        <v>7QYLJA25</v>
      </c>
    </row>
    <row r="85" spans="1:3" customFormat="false">
      <c r="A85" s="10" t="s">
        <v>89</v>
      </c>
      <c r="B85" s="10" t="s">
        <v>168</v>
      </c>
      <c r="C85" s="2" t="str">
        <f t="shared" si="1"/>
        <v>PV648AQ5</v>
      </c>
    </row>
    <row r="86" spans="1:3" customFormat="false">
      <c r="A86" s="10" t="s">
        <v>90</v>
      </c>
      <c r="B86" s="10" t="s">
        <v>169</v>
      </c>
      <c r="C86" s="2" t="str">
        <f t="shared" si="1"/>
        <v>PVNF2APD</v>
      </c>
    </row>
    <row r="87" spans="1:3" customFormat="false">
      <c r="A87" s="10" t="s">
        <v>284</v>
      </c>
      <c r="B87" s="10" t="s">
        <v>285</v>
      </c>
      <c r="C87" s="2" t="str">
        <f t="shared" si="1"/>
        <v>7B2ZUAVK</v>
      </c>
    </row>
    <row r="88" spans="1:3" customFormat="false">
      <c r="A88" s="10" t="s">
        <v>91</v>
      </c>
      <c r="B88" s="10" t="s">
        <v>170</v>
      </c>
      <c r="C88" s="2" t="str">
        <f t="shared" si="1"/>
        <v>PVFQLAYS</v>
      </c>
    </row>
    <row r="89" spans="1:3" customFormat="false">
      <c r="A89" s="10" t="s">
        <v>92</v>
      </c>
      <c r="B89" s="10" t="s">
        <v>171</v>
      </c>
      <c r="C89" s="2" t="str">
        <f t="shared" si="1"/>
        <v>PVGK4A97</v>
      </c>
    </row>
    <row r="90" spans="1:3" customFormat="false">
      <c r="A90" s="10" t="s">
        <v>93</v>
      </c>
      <c r="B90" s="10" t="s">
        <v>172</v>
      </c>
      <c r="C90" s="2" t="str">
        <f t="shared" si="1"/>
        <v>PHU33AJN</v>
      </c>
    </row>
    <row r="91" spans="1:3" customFormat="false">
      <c r="A91" s="10" t="s">
        <v>94</v>
      </c>
      <c r="B91" s="10" t="s">
        <v>173</v>
      </c>
      <c r="C91" s="2" t="str">
        <f t="shared" si="1"/>
        <v>P27RMAKR</v>
      </c>
    </row>
    <row r="92" spans="1:3" customFormat="false">
      <c r="A92" s="10" t="s">
        <v>74</v>
      </c>
      <c r="B92" t="s">
        <v>185</v>
      </c>
      <c r="C92" s="2" t="str">
        <f t="shared" si="1"/>
        <v>PHEK5AVE</v>
      </c>
    </row>
    <row r="93" spans="1:3" customFormat="false">
      <c r="A93" s="10" t="s">
        <v>48</v>
      </c>
      <c r="B93" t="s">
        <v>191</v>
      </c>
      <c r="C93" s="2" t="str">
        <f t="shared" si="1"/>
        <v>PHHUYADX</v>
      </c>
    </row>
    <row r="94" spans="1:3" customFormat="false">
      <c r="A94" s="10" t="s">
        <v>251</v>
      </c>
      <c r="B94" t="s">
        <v>286</v>
      </c>
      <c r="C94" s="2" t="str">
        <f t="shared" si="1"/>
        <v>7GZ7JAJZ</v>
      </c>
    </row>
    <row r="95" spans="1:3" customFormat="false">
      <c r="A95" s="10" t="s">
        <v>245</v>
      </c>
      <c r="B95" t="s">
        <v>287</v>
      </c>
      <c r="C95" s="2" t="str">
        <f t="shared" si="1"/>
        <v>PZC5LAML</v>
      </c>
    </row>
    <row r="96" spans="1:3" customFormat="false">
      <c r="A96" s="10" t="s">
        <v>253</v>
      </c>
      <c r="B96" t="s">
        <v>288</v>
      </c>
      <c r="C96" s="2" t="str">
        <f t="shared" si="1"/>
        <v>74W89ADT</v>
      </c>
    </row>
    <row r="97" spans="1:3" customFormat="false">
      <c r="A97" s="10" t="s">
        <v>58</v>
      </c>
      <c r="B97" t="s">
        <v>126</v>
      </c>
      <c r="C97" s="2" t="str">
        <f t="shared" si="1"/>
        <v>7GMJYA4L</v>
      </c>
    </row>
    <row r="98" spans="1:3" customFormat="false">
      <c r="A98" s="10" t="s">
        <v>282</v>
      </c>
      <c r="B98" t="s">
        <v>289</v>
      </c>
      <c r="C98" s="2" t="str">
        <f t="shared" si="1"/>
        <v>76F35A38</v>
      </c>
    </row>
    <row r="99" spans="1:3" customFormat="false">
      <c r="A99" s="10" t="s">
        <v>256</v>
      </c>
      <c r="B99" t="s">
        <v>290</v>
      </c>
      <c r="C99" s="2" t="str">
        <f t="shared" si="1"/>
        <v>PHXRCAV5</v>
      </c>
    </row>
    <row r="100" spans="1:3" customFormat="false">
      <c r="A100" s="3" t="s">
        <v>291</v>
      </c>
      <c r="B100" t="s">
        <v>292</v>
      </c>
      <c r="C100" s="2" t="str">
        <f t="shared" si="1"/>
        <v>7673XADV</v>
      </c>
    </row>
    <row r="101" spans="1:3" customFormat="false">
      <c r="A101" s="10" t="s">
        <v>92</v>
      </c>
      <c r="B101" t="s">
        <v>180</v>
      </c>
      <c r="C101" s="2" t="str">
        <f t="shared" si="1"/>
        <v>PVGK4A97</v>
      </c>
    </row>
    <row r="102" spans="1:3" customFormat="false">
      <c r="A102" s="10" t="s">
        <v>237</v>
      </c>
      <c r="B102" t="s">
        <v>293</v>
      </c>
      <c r="C102" s="2" t="str">
        <f t="shared" si="1"/>
        <v>74BQJATP</v>
      </c>
    </row>
    <row r="103" spans="1:3" customFormat="false">
      <c r="A103" s="10" t="s">
        <v>278</v>
      </c>
      <c r="B103" t="s">
        <v>294</v>
      </c>
      <c r="C103" s="2" t="str">
        <f t="shared" si="1"/>
        <v>7LCK7AKH</v>
      </c>
    </row>
    <row r="104" spans="1:3" customFormat="false">
      <c r="A104" s="10" t="s">
        <v>266</v>
      </c>
      <c r="B104" t="s">
        <v>295</v>
      </c>
      <c r="C104" s="2" t="str">
        <f t="shared" si="1"/>
        <v>767MXA8T</v>
      </c>
    </row>
    <row r="105" spans="1:3" customFormat="false">
      <c r="A105" s="10" t="s">
        <v>247</v>
      </c>
      <c r="B105" t="s">
        <v>296</v>
      </c>
      <c r="C105" s="2" t="str">
        <f t="shared" si="1"/>
        <v>7NSPZA8N</v>
      </c>
    </row>
    <row r="106" spans="1:3" customFormat="false">
      <c r="A106" s="10" t="s">
        <v>58</v>
      </c>
      <c r="B106" t="s">
        <v>297</v>
      </c>
      <c r="C106" s="2" t="str">
        <f t="shared" si="1"/>
        <v>7GMJYA4L</v>
      </c>
    </row>
    <row r="107" spans="1:3" customFormat="false">
      <c r="A107" s="10" t="s">
        <v>256</v>
      </c>
      <c r="B107" t="s">
        <v>298</v>
      </c>
      <c r="C107" s="2" t="str">
        <f t="shared" si="1"/>
        <v>PHXRCAV5</v>
      </c>
    </row>
    <row r="108" spans="1:3" customFormat="false">
      <c r="A108" s="10" t="s">
        <v>243</v>
      </c>
      <c r="B108" t="s">
        <v>299</v>
      </c>
      <c r="C108" s="2" t="str">
        <f t="shared" si="1"/>
        <v>7RB4FADN</v>
      </c>
    </row>
    <row r="109" spans="1:3" customFormat="false">
      <c r="A109" s="2"/>
      <c r="B109" t="s">
        <v>117</v>
      </c>
      <c r="C109" s="2"/>
    </row>
    <row r="110" spans="1:3" customFormat="false">
      <c r="A110" s="3"/>
      <c r="C110" s="3"/>
    </row>
    <row r="111" spans="1:3" customFormat="false">
      <c r="A111" s="2"/>
      <c r="C111" s="2"/>
    </row>
    <row r="112" spans="1:3" customFormat="false">
      <c r="A112" s="2"/>
      <c r="C112" s="2"/>
    </row>
    <row r="113" spans="1:3" customFormat="false">
      <c r="A113" s="2"/>
      <c r="C113" s="2"/>
    </row>
    <row r="114" spans="1:3" customFormat="false">
      <c r="A114" s="3"/>
      <c r="B114" s="4"/>
      <c r="C114" s="3"/>
    </row>
    <row r="115" spans="1:3" customFormat="false">
      <c r="A115" s="3"/>
      <c r="C115" s="3"/>
    </row>
    <row r="116" spans="1:3" customFormat="false">
      <c r="A116" s="3"/>
      <c r="C116" s="3"/>
    </row>
    <row r="117" spans="1:3" customFormat="false">
      <c r="A117" s="3"/>
      <c r="C117" s="3"/>
    </row>
    <row r="118" spans="1:3" customFormat="false">
      <c r="A118" s="3"/>
      <c r="C118" s="3"/>
    </row>
    <row r="119" spans="1:3" customFormat="false">
      <c r="A119" s="3"/>
      <c r="C119" s="3"/>
    </row>
    <row r="120" spans="1:3" customFormat="false">
      <c r="A120" s="3"/>
      <c r="C120" s="3"/>
    </row>
    <row r="121" spans="1:3" customFormat="false">
      <c r="A121" s="3"/>
      <c r="C121" s="3"/>
    </row>
    <row r="122" spans="1:3" customFormat="false">
      <c r="A122" s="2"/>
      <c r="C122" s="2"/>
    </row>
    <row r="123" spans="1:3" customFormat="false">
      <c r="A123" s="2"/>
      <c r="C123" s="2"/>
    </row>
    <row r="124" spans="1:3" customFormat="false">
      <c r="A124" s="3"/>
      <c r="C124" s="3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E156"/>
  <sheetViews>
    <sheetView workbookViewId="0">
      <selection activeCell="A6" sqref="A6"/>
    </sheetView>
  </sheetViews>
  <sheetFormatPr baseColWidth="10" defaultRowHeight="16"/>
  <cols>
    <col min="2" max="2" width="43.33203125" bestFit="1" customWidth="1"/>
    <col min="3" max="3" width="10.1640625" bestFit="1" customWidth="1"/>
  </cols>
  <sheetData>
    <row r="1" spans="1:5" customFormat="false">
      <c r="A1" t="s">
        <v>1</v>
      </c>
      <c r="B1" t="s">
        <v>0</v>
      </c>
      <c r="C1" t="s">
        <v>2</v>
      </c>
      <c r="D1" t="s">
        <v>3</v>
      </c>
      <c r="E1" t="s">
        <v>210</v>
      </c>
    </row>
    <row r="2" spans="1:5" customFormat="false">
      <c r="A2" t="e">
        <f>VLOOKUP(B2,IDs!B:C,2,FALSE)</f>
        <v>#N/A</v>
      </c>
      <c r="B2" t="s">
        <v>194</v>
      </c>
      <c r="C2">
        <v>49420995</v>
      </c>
      <c r="D2" s="5">
        <v>45539</v>
      </c>
      <c r="E2">
        <f>VLOOKUP(D2,SupportLists!D:E,2,FALSE)</f>
        <v>1</v>
      </c>
    </row>
    <row r="3" spans="1:5" customFormat="false">
      <c r="A3" t="str">
        <f>VLOOKUP(B3,IDs!B:C,2,FALSE)</f>
        <v>PDUSYAWM</v>
      </c>
      <c r="B3" t="s">
        <v>190</v>
      </c>
      <c r="C3">
        <v>67285081</v>
      </c>
      <c r="D3" s="5">
        <v>45539</v>
      </c>
      <c r="E3">
        <f>VLOOKUP(D3,SupportLists!D:E,2,FALSE)</f>
        <v>1</v>
      </c>
    </row>
    <row r="4" spans="1:5" customFormat="false">
      <c r="A4" t="str">
        <f>VLOOKUP(B4,IDs!B:C,2,FALSE)</f>
        <v>PVFQLAYS</v>
      </c>
      <c r="B4" t="s">
        <v>170</v>
      </c>
      <c r="C4">
        <v>52954207</v>
      </c>
      <c r="D4" s="5">
        <v>45539</v>
      </c>
      <c r="E4">
        <f>VLOOKUP(D4,SupportLists!D:E,2,FALSE)</f>
        <v>1</v>
      </c>
    </row>
    <row r="5" spans="1:5" customFormat="false">
      <c r="A5" t="str">
        <f>VLOOKUP(B5,IDs!B:C,2,FALSE)</f>
        <v>PHHUYADX</v>
      </c>
      <c r="B5" t="s">
        <v>191</v>
      </c>
      <c r="C5">
        <v>52677320</v>
      </c>
      <c r="D5" s="5">
        <v>45539</v>
      </c>
      <c r="E5">
        <f>VLOOKUP(D5,SupportLists!D:E,2,FALSE)</f>
        <v>1</v>
      </c>
    </row>
    <row r="6" spans="1:5" customFormat="false">
      <c r="A6" t="str">
        <f>VLOOKUP(B6,IDs!B:C,2,FALSE)</f>
        <v>P88Z6A87</v>
      </c>
      <c r="B6" t="s">
        <v>143</v>
      </c>
      <c r="C6">
        <v>42460180</v>
      </c>
      <c r="D6" s="5">
        <v>45539</v>
      </c>
      <c r="E6">
        <f>VLOOKUP(D6,SupportLists!D:E,2,FALSE)</f>
        <v>1</v>
      </c>
    </row>
    <row r="7" spans="1:5" customFormat="false">
      <c r="A7" t="e">
        <f>VLOOKUP(B7,IDs!B:C,2,FALSE)</f>
        <v>#N/A</v>
      </c>
      <c r="B7" s="4" t="s">
        <v>195</v>
      </c>
      <c r="C7">
        <v>58102981</v>
      </c>
      <c r="D7" s="5">
        <v>45539</v>
      </c>
      <c r="E7">
        <f>VLOOKUP(D7,SupportLists!D:E,2,FALSE)</f>
        <v>1</v>
      </c>
    </row>
    <row r="8" spans="1:5" customFormat="false">
      <c r="A8" t="e">
        <f>VLOOKUP(B8,IDs!B:C,2,FALSE)</f>
        <v>#N/A</v>
      </c>
      <c r="B8" t="s">
        <v>196</v>
      </c>
      <c r="C8">
        <v>41927092</v>
      </c>
      <c r="D8" s="5">
        <v>45539</v>
      </c>
      <c r="E8">
        <f>VLOOKUP(D8,SupportLists!D:E,2,FALSE)</f>
        <v>1</v>
      </c>
    </row>
    <row r="9" spans="1:5" customFormat="false">
      <c r="A9" t="e">
        <f>VLOOKUP(B9,IDs!B:C,2,FALSE)</f>
        <v>#N/A</v>
      </c>
      <c r="B9" t="s">
        <v>192</v>
      </c>
      <c r="C9">
        <v>48055015</v>
      </c>
      <c r="D9" s="5">
        <v>45539</v>
      </c>
      <c r="E9">
        <f>VLOOKUP(D9,SupportLists!D:E,2,FALSE)</f>
        <v>1</v>
      </c>
    </row>
    <row r="10" spans="1:5" customFormat="false">
      <c r="A10" t="str">
        <f>VLOOKUP(B10,IDs!B:C,2,FALSE)</f>
        <v>P8SGRAHG</v>
      </c>
      <c r="B10" t="s">
        <v>193</v>
      </c>
      <c r="C10">
        <v>40569294</v>
      </c>
      <c r="D10" s="5">
        <v>45539</v>
      </c>
      <c r="E10">
        <f>VLOOKUP(D10,SupportLists!D:E,2,FALSE)</f>
        <v>1</v>
      </c>
    </row>
    <row r="11" spans="1:5" customFormat="false">
      <c r="A11" t="str">
        <f>VLOOKUP(B11,IDs!B:C,2,FALSE)</f>
        <v>PVGK4A97</v>
      </c>
      <c r="B11" t="s">
        <v>180</v>
      </c>
      <c r="C11">
        <v>40092683</v>
      </c>
      <c r="D11" s="5">
        <v>45539</v>
      </c>
      <c r="E11">
        <f>VLOOKUP(D11,SupportLists!D:E,2,FALSE)</f>
        <v>1</v>
      </c>
    </row>
    <row r="12" spans="1:5" customFormat="false">
      <c r="A12" t="e">
        <f>VLOOKUP(B12,IDs!B:C,2,FALSE)</f>
        <v>#N/A</v>
      </c>
      <c r="B12" t="s">
        <v>197</v>
      </c>
      <c r="C12">
        <v>57756749</v>
      </c>
      <c r="D12" s="5">
        <v>45539</v>
      </c>
      <c r="E12">
        <f>VLOOKUP(D12,SupportLists!D:E,2,FALSE)</f>
        <v>1</v>
      </c>
    </row>
    <row r="13" spans="1:5" customFormat="false">
      <c r="A13" t="str">
        <f>VLOOKUP(B13,IDs!B:C,2,FALSE)</f>
        <v>PSBRKA2T</v>
      </c>
      <c r="B13" t="s">
        <v>138</v>
      </c>
      <c r="C13">
        <v>36125433</v>
      </c>
      <c r="D13" s="5">
        <v>45539</v>
      </c>
      <c r="E13">
        <f>VLOOKUP(D13,SupportLists!D:E,2,FALSE)</f>
        <v>1</v>
      </c>
    </row>
    <row r="14" spans="1:5" customFormat="false">
      <c r="A14" t="e">
        <f>VLOOKUP(B14,IDs!B:C,2,FALSE)</f>
        <v>#N/A</v>
      </c>
      <c r="B14" t="s">
        <v>198</v>
      </c>
      <c r="C14">
        <v>31821869</v>
      </c>
      <c r="D14" s="5">
        <v>45539</v>
      </c>
      <c r="E14">
        <f>VLOOKUP(D14,SupportLists!D:E,2,FALSE)</f>
        <v>1</v>
      </c>
    </row>
    <row r="15" spans="1:5" customFormat="false">
      <c r="A15" t="str">
        <f>VLOOKUP(B15,IDs!B:C,2,FALSE)</f>
        <v>PV83UAHH</v>
      </c>
      <c r="B15" t="s">
        <v>161</v>
      </c>
      <c r="C15">
        <v>62122021</v>
      </c>
      <c r="D15" s="5">
        <v>45539</v>
      </c>
      <c r="E15">
        <f>VLOOKUP(D15,SupportLists!D:E,2,FALSE)</f>
        <v>1</v>
      </c>
    </row>
    <row r="16" spans="1:5" customFormat="false">
      <c r="A16" t="str">
        <f>VLOOKUP(B16,IDs!B:C,2,FALSE)</f>
        <v>P83FTAG7</v>
      </c>
      <c r="B16" t="s">
        <v>181</v>
      </c>
      <c r="C16">
        <v>45805548</v>
      </c>
      <c r="D16" s="5">
        <v>45539</v>
      </c>
      <c r="E16">
        <f>VLOOKUP(D16,SupportLists!D:E,2,FALSE)</f>
        <v>1</v>
      </c>
    </row>
    <row r="17" spans="1:5" customFormat="false">
      <c r="A17" t="str">
        <f>VLOOKUP(B17,IDs!B:C,2,FALSE)</f>
        <v>PVHCVAE8</v>
      </c>
      <c r="B17" t="s">
        <v>151</v>
      </c>
      <c r="C17">
        <v>35748007</v>
      </c>
      <c r="D17" s="5">
        <v>45539</v>
      </c>
      <c r="E17">
        <f>VLOOKUP(D17,SupportLists!D:E,2,FALSE)</f>
        <v>1</v>
      </c>
    </row>
    <row r="18" spans="1:5" customFormat="false">
      <c r="A18" t="str">
        <f>VLOOKUP(B18,IDs!B:C,2,FALSE)</f>
        <v>7QCM6A6Y</v>
      </c>
      <c r="B18" t="s">
        <v>106</v>
      </c>
      <c r="C18">
        <v>69063270</v>
      </c>
      <c r="D18" s="5">
        <v>45539</v>
      </c>
      <c r="E18">
        <f>VLOOKUP(D18,SupportLists!D:E,2,FALSE)</f>
        <v>1</v>
      </c>
    </row>
    <row r="19" spans="1:5" customFormat="false">
      <c r="A19" t="str">
        <f>VLOOKUP(B19,IDs!B:C,2,FALSE)</f>
        <v>PHNQCASN</v>
      </c>
      <c r="B19" t="s">
        <v>160</v>
      </c>
      <c r="C19">
        <v>49257465</v>
      </c>
      <c r="D19" s="5">
        <v>45539</v>
      </c>
      <c r="E19">
        <f>VLOOKUP(D19,SupportLists!D:E,2,FALSE)</f>
        <v>1</v>
      </c>
    </row>
    <row r="20" spans="1:5" customFormat="false">
      <c r="A20" t="str">
        <f>VLOOKUP(B20,IDs!B:C,2,FALSE)</f>
        <v>PEUFDAKU</v>
      </c>
      <c r="B20" t="s">
        <v>134</v>
      </c>
      <c r="C20">
        <v>46563240</v>
      </c>
      <c r="D20" s="5">
        <v>45539</v>
      </c>
      <c r="E20">
        <f>VLOOKUP(D20,SupportLists!D:E,2,FALSE)</f>
        <v>1</v>
      </c>
    </row>
    <row r="21" spans="1:5" customFormat="false">
      <c r="A21" t="str">
        <f>VLOOKUP(B21,IDs!B:C,2,FALSE)</f>
        <v>P8V8TA9X</v>
      </c>
      <c r="B21" t="s">
        <v>157</v>
      </c>
      <c r="C21">
        <v>45160570</v>
      </c>
      <c r="D21" s="5">
        <v>45539</v>
      </c>
      <c r="E21">
        <f>VLOOKUP(D21,SupportLists!D:E,2,FALSE)</f>
        <v>1</v>
      </c>
    </row>
    <row r="22" spans="1:5" customFormat="false">
      <c r="A22" t="str">
        <f>VLOOKUP(B22,IDs!B:C,2,FALSE)</f>
        <v>PETGJANK</v>
      </c>
      <c r="B22" t="s">
        <v>164</v>
      </c>
      <c r="C22">
        <v>42240880</v>
      </c>
      <c r="D22" s="5">
        <v>45539</v>
      </c>
      <c r="E22">
        <f>VLOOKUP(D22,SupportLists!D:E,2,FALSE)</f>
        <v>1</v>
      </c>
    </row>
    <row r="23" spans="1:5" customFormat="false">
      <c r="A23" t="str">
        <f>VLOOKUP(B23,IDs!B:C,2,FALSE)</f>
        <v>PEZ5XAG4</v>
      </c>
      <c r="B23" t="s">
        <v>131</v>
      </c>
      <c r="C23">
        <v>39760274</v>
      </c>
      <c r="D23" s="5">
        <v>45539</v>
      </c>
      <c r="E23">
        <f>VLOOKUP(D23,SupportLists!D:E,2,FALSE)</f>
        <v>1</v>
      </c>
    </row>
    <row r="24" spans="1:5" customFormat="false">
      <c r="A24" t="e">
        <f>VLOOKUP(B24,IDs!B:C,2,FALSE)</f>
        <v>#N/A</v>
      </c>
      <c r="B24" t="s">
        <v>182</v>
      </c>
      <c r="C24">
        <v>39128873</v>
      </c>
      <c r="D24" s="5">
        <v>45539</v>
      </c>
      <c r="E24">
        <f>VLOOKUP(D24,SupportLists!D:E,2,FALSE)</f>
        <v>1</v>
      </c>
    </row>
    <row r="25" spans="1:5" customFormat="false">
      <c r="A25" t="e">
        <f>VLOOKUP(B25,IDs!B:C,2,FALSE)</f>
        <v>#N/A</v>
      </c>
      <c r="B25" t="s">
        <v>199</v>
      </c>
      <c r="C25">
        <v>37900031</v>
      </c>
      <c r="D25" s="5">
        <v>45539</v>
      </c>
      <c r="E25">
        <f>VLOOKUP(D25,SupportLists!D:E,2,FALSE)</f>
        <v>1</v>
      </c>
    </row>
    <row r="26" spans="1:5" customFormat="false">
      <c r="A26" t="e">
        <f>VLOOKUP(B26,IDs!B:C,2,FALSE)</f>
        <v>#N/A</v>
      </c>
      <c r="B26" t="s">
        <v>183</v>
      </c>
      <c r="C26">
        <v>46493731</v>
      </c>
      <c r="D26" s="5">
        <v>45539</v>
      </c>
      <c r="E26">
        <f>VLOOKUP(D26,SupportLists!D:E,2,FALSE)</f>
        <v>1</v>
      </c>
    </row>
    <row r="27" spans="1:5" customFormat="false">
      <c r="A27" t="e">
        <f>VLOOKUP(B27,IDs!B:C,2,FALSE)</f>
        <v>#N/A</v>
      </c>
      <c r="B27" t="s">
        <v>200</v>
      </c>
      <c r="C27">
        <v>43918837</v>
      </c>
      <c r="D27" s="5">
        <v>45539</v>
      </c>
      <c r="E27">
        <f>VLOOKUP(D27,SupportLists!D:E,2,FALSE)</f>
        <v>1</v>
      </c>
    </row>
    <row r="28" spans="1:5" customFormat="false">
      <c r="A28" t="str">
        <f>VLOOKUP(B28,IDs!B:C,2,FALSE)</f>
        <v>P86C3A87</v>
      </c>
      <c r="B28" t="s">
        <v>129</v>
      </c>
      <c r="C28">
        <v>41747970</v>
      </c>
      <c r="D28" s="5">
        <v>45539</v>
      </c>
      <c r="E28">
        <f>VLOOKUP(D28,SupportLists!D:E,2,FALSE)</f>
        <v>1</v>
      </c>
    </row>
    <row r="29" spans="1:5" customFormat="false">
      <c r="A29" t="str">
        <f>VLOOKUP(B29,IDs!B:C,2,FALSE)</f>
        <v>PECZTA63</v>
      </c>
      <c r="B29" t="s">
        <v>104</v>
      </c>
      <c r="C29">
        <v>39717080</v>
      </c>
      <c r="D29" s="5">
        <v>45539</v>
      </c>
      <c r="E29">
        <f>VLOOKUP(D29,SupportLists!D:E,2,FALSE)</f>
        <v>1</v>
      </c>
    </row>
    <row r="30" spans="1:5" customFormat="false">
      <c r="A30" t="str">
        <f>VLOOKUP(B30,IDs!B:C,2,FALSE)</f>
        <v>P82YGAEM</v>
      </c>
      <c r="B30" t="s">
        <v>137</v>
      </c>
      <c r="C30">
        <v>38209145</v>
      </c>
      <c r="D30" s="5">
        <v>45539</v>
      </c>
      <c r="E30">
        <f>VLOOKUP(D30,SupportLists!D:E,2,FALSE)</f>
        <v>1</v>
      </c>
    </row>
    <row r="31" spans="1:5" customFormat="false">
      <c r="A31" t="str">
        <f>VLOOKUP(B31,IDs!B:C,2,FALSE)</f>
        <v>PHRCLAEP</v>
      </c>
      <c r="B31" t="s">
        <v>152</v>
      </c>
      <c r="C31">
        <v>37682407</v>
      </c>
      <c r="D31" s="5">
        <v>45539</v>
      </c>
      <c r="E31">
        <f>VLOOKUP(D31,SupportLists!D:E,2,FALSE)</f>
        <v>1</v>
      </c>
    </row>
    <row r="32" spans="1:5" customFormat="false">
      <c r="A32" t="str">
        <f>VLOOKUP(B32,IDs!B:C,2,FALSE)</f>
        <v>PEP2NAB7</v>
      </c>
      <c r="B32" t="s">
        <v>107</v>
      </c>
      <c r="C32">
        <v>37360154</v>
      </c>
      <c r="D32" s="5">
        <v>45539</v>
      </c>
      <c r="E32">
        <f>VLOOKUP(D32,SupportLists!D:E,2,FALSE)</f>
        <v>1</v>
      </c>
    </row>
    <row r="33" spans="1:5" customFormat="false">
      <c r="A33" t="str">
        <f>VLOOKUP(B33,IDs!B:C,2,FALSE)</f>
        <v>PEJDSAEZ</v>
      </c>
      <c r="B33" t="s">
        <v>139</v>
      </c>
      <c r="C33">
        <v>36763314</v>
      </c>
      <c r="D33" s="5">
        <v>45539</v>
      </c>
      <c r="E33">
        <f>VLOOKUP(D33,SupportLists!D:E,2,FALSE)</f>
        <v>1</v>
      </c>
    </row>
    <row r="34" spans="1:5" customFormat="false">
      <c r="A34" t="str">
        <f>VLOOKUP(B34,IDs!B:C,2,FALSE)</f>
        <v>PZUKHAD6</v>
      </c>
      <c r="B34" t="s">
        <v>109</v>
      </c>
      <c r="C34">
        <v>33838683</v>
      </c>
      <c r="D34" s="5">
        <v>45539</v>
      </c>
      <c r="E34">
        <f>VLOOKUP(D34,SupportLists!D:E,2,FALSE)</f>
        <v>1</v>
      </c>
    </row>
    <row r="35" spans="1:5" customFormat="false">
      <c r="A35" t="str">
        <f>VLOOKUP(B35,IDs!B:C,2,FALSE)</f>
        <v>PV8X5ACE</v>
      </c>
      <c r="B35" t="s">
        <v>105</v>
      </c>
      <c r="C35">
        <v>34483454</v>
      </c>
      <c r="D35" s="5">
        <v>45539</v>
      </c>
      <c r="E35">
        <f>VLOOKUP(D35,SupportLists!D:E,2,FALSE)</f>
        <v>1</v>
      </c>
    </row>
    <row r="36" spans="1:5" customFormat="false">
      <c r="A36" t="str">
        <f>VLOOKUP(B36,IDs!B:C,2,FALSE)</f>
        <v>P27RMAKR</v>
      </c>
      <c r="B36" t="s">
        <v>173</v>
      </c>
      <c r="C36">
        <v>33274154</v>
      </c>
      <c r="D36" s="5">
        <v>45539</v>
      </c>
      <c r="E36">
        <f>VLOOKUP(D36,SupportLists!D:E,2,FALSE)</f>
        <v>1</v>
      </c>
    </row>
    <row r="37" spans="1:5" customFormat="false">
      <c r="A37" t="str">
        <f>VLOOKUP(B37,IDs!B:C,2,FALSE)</f>
        <v>7QYLJA25</v>
      </c>
      <c r="B37" t="s">
        <v>166</v>
      </c>
      <c r="C37">
        <v>32920151</v>
      </c>
      <c r="D37" s="5">
        <v>45539</v>
      </c>
      <c r="E37">
        <f>VLOOKUP(D37,SupportLists!D:E,2,FALSE)</f>
        <v>1</v>
      </c>
    </row>
    <row r="38" spans="1:5" customFormat="false">
      <c r="A38" t="str">
        <f>VLOOKUP(B38,IDs!B:C,2,FALSE)</f>
        <v>PVNF2APD</v>
      </c>
      <c r="B38" t="s">
        <v>169</v>
      </c>
      <c r="C38">
        <v>29379766</v>
      </c>
      <c r="D38" s="5">
        <v>45539</v>
      </c>
      <c r="E38">
        <f>VLOOKUP(D38,SupportLists!D:E,2,FALSE)</f>
        <v>1</v>
      </c>
    </row>
    <row r="39" spans="1:5" customFormat="false">
      <c r="A39" t="str">
        <f>VLOOKUP(B39,IDs!B:C,2,FALSE)</f>
        <v>PZWVSA2C</v>
      </c>
      <c r="B39" t="s">
        <v>127</v>
      </c>
      <c r="C39">
        <v>33037868</v>
      </c>
      <c r="D39" s="5">
        <v>45539</v>
      </c>
      <c r="E39">
        <f>VLOOKUP(D39,SupportLists!D:E,2,FALSE)</f>
        <v>1</v>
      </c>
    </row>
    <row r="40" spans="1:5" customFormat="false">
      <c r="A40" t="str">
        <f>VLOOKUP(B40,IDs!B:C,2,FALSE)</f>
        <v>PVPR5AFW</v>
      </c>
      <c r="B40" t="s">
        <v>119</v>
      </c>
      <c r="C40">
        <v>31489208</v>
      </c>
      <c r="D40" s="5">
        <v>45539</v>
      </c>
      <c r="E40">
        <f>VLOOKUP(D40,SupportLists!D:E,2,FALSE)</f>
        <v>1</v>
      </c>
    </row>
    <row r="41" spans="1:5" customFormat="false">
      <c r="A41" t="str">
        <f>VLOOKUP(B41,IDs!B:C,2,FALSE)</f>
        <v>P8Z7YA8P</v>
      </c>
      <c r="B41" t="s">
        <v>98</v>
      </c>
      <c r="C41">
        <v>29321172</v>
      </c>
      <c r="D41" s="5">
        <v>45539</v>
      </c>
      <c r="E41">
        <f>VLOOKUP(D41,SupportLists!D:E,2,FALSE)</f>
        <v>1</v>
      </c>
    </row>
    <row r="42" spans="1:5" customFormat="false">
      <c r="A42" t="e">
        <f>VLOOKUP(B42,IDs!B:C,2,FALSE)</f>
        <v>#N/A</v>
      </c>
      <c r="B42" t="s">
        <v>201</v>
      </c>
      <c r="C42">
        <v>32355409</v>
      </c>
      <c r="D42" s="5">
        <v>45539</v>
      </c>
      <c r="E42">
        <f>VLOOKUP(D42,SupportLists!D:E,2,FALSE)</f>
        <v>1</v>
      </c>
    </row>
    <row r="43" spans="1:5" customFormat="false">
      <c r="A43" t="e">
        <f>VLOOKUP(B43,IDs!B:C,2,FALSE)</f>
        <v>#N/A</v>
      </c>
      <c r="B43" t="s">
        <v>184</v>
      </c>
      <c r="C43">
        <v>43501478</v>
      </c>
      <c r="D43" s="5">
        <v>45539</v>
      </c>
      <c r="E43">
        <f>VLOOKUP(D43,SupportLists!D:E,2,FALSE)</f>
        <v>1</v>
      </c>
    </row>
    <row r="44" spans="1:5" customFormat="false">
      <c r="A44" t="str">
        <f>VLOOKUP(B44,IDs!B:C,2,FALSE)</f>
        <v>P6RN5A57</v>
      </c>
      <c r="B44" t="s">
        <v>99</v>
      </c>
      <c r="C44">
        <v>39974641</v>
      </c>
      <c r="D44" s="5">
        <v>45539</v>
      </c>
      <c r="E44">
        <f>VLOOKUP(D44,SupportLists!D:E,2,FALSE)</f>
        <v>1</v>
      </c>
    </row>
    <row r="45" spans="1:5" customFormat="false">
      <c r="A45" t="str">
        <f>VLOOKUP(B45,IDs!B:C,2,FALSE)</f>
        <v>PHEK5AVE</v>
      </c>
      <c r="B45" t="s">
        <v>185</v>
      </c>
      <c r="C45">
        <v>39642128</v>
      </c>
      <c r="D45" s="5">
        <v>45539</v>
      </c>
      <c r="E45">
        <f>VLOOKUP(D45,SupportLists!D:E,2,FALSE)</f>
        <v>1</v>
      </c>
    </row>
    <row r="46" spans="1:5" customFormat="false">
      <c r="A46" t="e">
        <f>VLOOKUP(B46,IDs!B:C,2,FALSE)</f>
        <v>#N/A</v>
      </c>
      <c r="B46" t="s">
        <v>100</v>
      </c>
      <c r="C46">
        <v>39178242</v>
      </c>
      <c r="D46" s="5">
        <v>45539</v>
      </c>
      <c r="E46">
        <f>VLOOKUP(D46,SupportLists!D:E,2,FALSE)</f>
        <v>1</v>
      </c>
    </row>
    <row r="47" spans="1:5" customFormat="false">
      <c r="A47" t="e">
        <f>VLOOKUP(B47,IDs!B:C,2,FALSE)</f>
        <v>#N/A</v>
      </c>
      <c r="B47" t="s">
        <v>202</v>
      </c>
      <c r="C47">
        <v>37934966</v>
      </c>
      <c r="D47" s="5">
        <v>45539</v>
      </c>
      <c r="E47">
        <f>VLOOKUP(D47,SupportLists!D:E,2,FALSE)</f>
        <v>1</v>
      </c>
    </row>
    <row r="48" spans="1:5" customFormat="false">
      <c r="A48" t="e">
        <f>VLOOKUP(B48,IDs!B:C,2,FALSE)</f>
        <v>#N/A</v>
      </c>
      <c r="B48" t="s">
        <v>203</v>
      </c>
      <c r="C48">
        <v>30227099</v>
      </c>
      <c r="D48" s="5">
        <v>45539</v>
      </c>
      <c r="E48">
        <f>VLOOKUP(D48,SupportLists!D:E,2,FALSE)</f>
        <v>1</v>
      </c>
    </row>
    <row r="49" spans="1:5" customFormat="false">
      <c r="A49" t="e">
        <f>VLOOKUP(B49,IDs!B:C,2,FALSE)</f>
        <v>#N/A</v>
      </c>
      <c r="B49" t="s">
        <v>204</v>
      </c>
      <c r="C49">
        <v>42374035</v>
      </c>
      <c r="D49" s="5">
        <v>45539</v>
      </c>
      <c r="E49">
        <f>VLOOKUP(D49,SupportLists!D:E,2,FALSE)</f>
        <v>1</v>
      </c>
    </row>
    <row r="50" spans="1:5" customFormat="false">
      <c r="A50" t="e">
        <f>VLOOKUP(B50,IDs!B:C,2,FALSE)</f>
        <v>#N/A</v>
      </c>
      <c r="B50" t="s">
        <v>165</v>
      </c>
      <c r="C50">
        <v>39899996</v>
      </c>
      <c r="D50" s="5">
        <v>45539</v>
      </c>
      <c r="E50">
        <f>VLOOKUP(D50,SupportLists!D:E,2,FALSE)</f>
        <v>1</v>
      </c>
    </row>
    <row r="51" spans="1:5" customFormat="false">
      <c r="A51" t="str">
        <f>VLOOKUP(B51,IDs!B:C,2,FALSE)</f>
        <v>PEKV3AWQ</v>
      </c>
      <c r="B51" t="s">
        <v>121</v>
      </c>
      <c r="C51">
        <v>39482845</v>
      </c>
      <c r="D51" s="5">
        <v>45539</v>
      </c>
      <c r="E51">
        <f>VLOOKUP(D51,SupportLists!D:E,2,FALSE)</f>
        <v>1</v>
      </c>
    </row>
    <row r="52" spans="1:5" customFormat="false">
      <c r="A52" t="e">
        <f>VLOOKUP(B52,IDs!B:C,2,FALSE)</f>
        <v>#N/A</v>
      </c>
      <c r="B52" t="s">
        <v>101</v>
      </c>
      <c r="C52">
        <v>38743267</v>
      </c>
      <c r="D52" s="5">
        <v>45539</v>
      </c>
      <c r="E52">
        <f>VLOOKUP(D52,SupportLists!D:E,2,FALSE)</f>
        <v>1</v>
      </c>
    </row>
    <row r="53" spans="1:5" customFormat="false">
      <c r="A53" t="e">
        <f>VLOOKUP(B53,IDs!B:C,2,FALSE)</f>
        <v>#N/A</v>
      </c>
      <c r="B53" t="s">
        <v>154</v>
      </c>
      <c r="C53">
        <v>37725758</v>
      </c>
      <c r="D53" s="5">
        <v>45539</v>
      </c>
      <c r="E53">
        <f>VLOOKUP(D53,SupportLists!D:E,2,FALSE)</f>
        <v>1</v>
      </c>
    </row>
    <row r="54" spans="1:5" customFormat="false">
      <c r="A54" t="e">
        <f>VLOOKUP(B54,IDs!B:C,2,FALSE)</f>
        <v>#N/A</v>
      </c>
      <c r="B54" t="s">
        <v>186</v>
      </c>
      <c r="C54">
        <v>37577112</v>
      </c>
      <c r="D54" s="5">
        <v>45539</v>
      </c>
      <c r="E54">
        <f>VLOOKUP(D54,SupportLists!D:E,2,FALSE)</f>
        <v>1</v>
      </c>
    </row>
    <row r="55" spans="1:5" customFormat="false">
      <c r="A55" t="str">
        <f>VLOOKUP(B55,IDs!B:C,2,FALSE)</f>
        <v>PHVX6AUM</v>
      </c>
      <c r="B55" t="s">
        <v>118</v>
      </c>
      <c r="C55">
        <v>35965925</v>
      </c>
      <c r="D55" s="5">
        <v>45539</v>
      </c>
      <c r="E55">
        <f>VLOOKUP(D55,SupportLists!D:E,2,FALSE)</f>
        <v>1</v>
      </c>
    </row>
    <row r="56" spans="1:5" customFormat="false">
      <c r="A56" t="str">
        <f>VLOOKUP(B56,IDs!B:C,2,FALSE)</f>
        <v>PDEG2AWL</v>
      </c>
      <c r="B56" t="s">
        <v>136</v>
      </c>
      <c r="C56">
        <v>35608623</v>
      </c>
      <c r="D56" s="5">
        <v>45539</v>
      </c>
      <c r="E56">
        <f>VLOOKUP(D56,SupportLists!D:E,2,FALSE)</f>
        <v>1</v>
      </c>
    </row>
    <row r="57" spans="1:5" customFormat="false">
      <c r="A57" t="str">
        <f>VLOOKUP(B57,IDs!B:C,2,FALSE)</f>
        <v>7Q33DAL6</v>
      </c>
      <c r="B57" t="s">
        <v>156</v>
      </c>
      <c r="C57">
        <v>35410795</v>
      </c>
      <c r="D57" s="5">
        <v>45539</v>
      </c>
      <c r="E57">
        <f>VLOOKUP(D57,SupportLists!D:E,2,FALSE)</f>
        <v>1</v>
      </c>
    </row>
    <row r="58" spans="1:5" customFormat="false">
      <c r="A58" t="str">
        <f>VLOOKUP(B58,IDs!B:C,2,FALSE)</f>
        <v>PVFMZAJ8</v>
      </c>
      <c r="B58" t="s">
        <v>112</v>
      </c>
      <c r="C58">
        <v>35306066</v>
      </c>
      <c r="D58" s="5">
        <v>45539</v>
      </c>
      <c r="E58">
        <f>VLOOKUP(D58,SupportLists!D:E,2,FALSE)</f>
        <v>1</v>
      </c>
    </row>
    <row r="59" spans="1:5" customFormat="false">
      <c r="A59" t="e">
        <f>VLOOKUP(B59,IDs!B:C,2,FALSE)</f>
        <v>#N/A</v>
      </c>
      <c r="B59" t="s">
        <v>123</v>
      </c>
      <c r="C59">
        <v>34739964</v>
      </c>
      <c r="D59" s="5">
        <v>45539</v>
      </c>
      <c r="E59">
        <f>VLOOKUP(D59,SupportLists!D:E,2,FALSE)</f>
        <v>1</v>
      </c>
    </row>
    <row r="60" spans="1:5" customFormat="false">
      <c r="A60" t="e">
        <f>VLOOKUP(B60,IDs!B:C,2,FALSE)</f>
        <v>#N/A</v>
      </c>
      <c r="B60" t="s">
        <v>205</v>
      </c>
      <c r="C60">
        <v>36793250</v>
      </c>
      <c r="D60" s="5">
        <v>45539</v>
      </c>
      <c r="E60">
        <f>VLOOKUP(D60,SupportLists!D:E,2,FALSE)</f>
        <v>1</v>
      </c>
    </row>
    <row r="61" spans="1:5" customFormat="false">
      <c r="A61" t="e">
        <f>VLOOKUP(B61,IDs!B:C,2,FALSE)</f>
        <v>#N/A</v>
      </c>
      <c r="B61" t="s">
        <v>96</v>
      </c>
      <c r="C61">
        <v>35784395</v>
      </c>
      <c r="D61" s="5">
        <v>45539</v>
      </c>
      <c r="E61">
        <f>VLOOKUP(D61,SupportLists!D:E,2,FALSE)</f>
        <v>1</v>
      </c>
    </row>
    <row r="62" spans="1:5" customFormat="false">
      <c r="A62" t="e">
        <f>VLOOKUP(B62,IDs!B:C,2,FALSE)</f>
        <v>#N/A</v>
      </c>
      <c r="B62" t="s">
        <v>120</v>
      </c>
      <c r="C62">
        <v>35541195</v>
      </c>
      <c r="D62" s="5">
        <v>45539</v>
      </c>
      <c r="E62">
        <f>VLOOKUP(D62,SupportLists!D:E,2,FALSE)</f>
        <v>1</v>
      </c>
    </row>
    <row r="63" spans="1:5" customFormat="false">
      <c r="A63" t="str">
        <f>VLOOKUP(B63,IDs!B:C,2,FALSE)</f>
        <v>7NTYXAFY</v>
      </c>
      <c r="B63" t="s">
        <v>133</v>
      </c>
      <c r="C63">
        <v>35312187</v>
      </c>
      <c r="D63" s="5">
        <v>45539</v>
      </c>
      <c r="E63">
        <f>VLOOKUP(D63,SupportLists!D:E,2,FALSE)</f>
        <v>1</v>
      </c>
    </row>
    <row r="64" spans="1:5" customFormat="false">
      <c r="A64" t="str">
        <f>VLOOKUP(B64,IDs!B:C,2,FALSE)</f>
        <v>7Q9YZAM6</v>
      </c>
      <c r="B64" t="s">
        <v>116</v>
      </c>
      <c r="C64">
        <v>35030590</v>
      </c>
      <c r="D64" s="5">
        <v>45539</v>
      </c>
      <c r="E64">
        <f>VLOOKUP(D64,SupportLists!D:E,2,FALSE)</f>
        <v>1</v>
      </c>
    </row>
    <row r="65" spans="1:5" customFormat="false">
      <c r="A65" t="e">
        <f>VLOOKUP(B65,IDs!B:C,2,FALSE)</f>
        <v>#N/A</v>
      </c>
      <c r="B65" t="s">
        <v>206</v>
      </c>
      <c r="C65">
        <v>34426364</v>
      </c>
      <c r="D65" s="5">
        <v>45539</v>
      </c>
      <c r="E65">
        <f>VLOOKUP(D65,SupportLists!D:E,2,FALSE)</f>
        <v>1</v>
      </c>
    </row>
    <row r="66" spans="1:5" customFormat="false">
      <c r="A66" t="e">
        <f>VLOOKUP(B66,IDs!B:C,2,FALSE)</f>
        <v>#N/A</v>
      </c>
      <c r="B66" t="s">
        <v>187</v>
      </c>
      <c r="C66">
        <v>34356632</v>
      </c>
      <c r="D66" s="5">
        <v>45539</v>
      </c>
      <c r="E66">
        <f>VLOOKUP(D66,SupportLists!D:E,2,FALSE)</f>
        <v>1</v>
      </c>
    </row>
    <row r="67" spans="1:5" customFormat="false">
      <c r="A67" t="str">
        <f>VLOOKUP(B67,IDs!B:C,2,FALSE)</f>
        <v>PVPMSAF2</v>
      </c>
      <c r="B67" t="s">
        <v>140</v>
      </c>
      <c r="C67">
        <v>33902899</v>
      </c>
      <c r="D67" s="5">
        <v>45539</v>
      </c>
      <c r="E67">
        <f>VLOOKUP(D67,SupportLists!D:E,2,FALSE)</f>
        <v>1</v>
      </c>
    </row>
    <row r="68" spans="1:5" customFormat="false">
      <c r="A68" t="e">
        <f>VLOOKUP(B68,IDs!B:C,2,FALSE)</f>
        <v>#N/A</v>
      </c>
      <c r="B68" t="s">
        <v>188</v>
      </c>
      <c r="C68">
        <v>33366095</v>
      </c>
      <c r="D68" s="5">
        <v>45539</v>
      </c>
      <c r="E68">
        <f>VLOOKUP(D68,SupportLists!D:E,2,FALSE)</f>
        <v>1</v>
      </c>
    </row>
    <row r="69" spans="1:5" customFormat="false">
      <c r="A69" t="e">
        <f>VLOOKUP(B69,IDs!B:C,2,FALSE)</f>
        <v>#N/A</v>
      </c>
      <c r="B69" t="s">
        <v>207</v>
      </c>
      <c r="C69">
        <v>32602162</v>
      </c>
      <c r="D69" s="5">
        <v>45539</v>
      </c>
      <c r="E69">
        <f>VLOOKUP(D69,SupportLists!D:E,2,FALSE)</f>
        <v>1</v>
      </c>
    </row>
    <row r="70" spans="1:5" customFormat="false">
      <c r="A70" t="e">
        <f>VLOOKUP(B70,IDs!B:C,2,FALSE)</f>
        <v>#N/A</v>
      </c>
      <c r="B70" t="s">
        <v>135</v>
      </c>
      <c r="C70">
        <v>32190501</v>
      </c>
      <c r="D70" s="5">
        <v>45539</v>
      </c>
      <c r="E70">
        <f>VLOOKUP(D70,SupportLists!D:E,2,FALSE)</f>
        <v>1</v>
      </c>
    </row>
    <row r="71" spans="1:5" customFormat="false">
      <c r="A71" t="str">
        <f>VLOOKUP(B71,IDs!B:C,2,FALSE)</f>
        <v>PZRCCA4B</v>
      </c>
      <c r="B71" t="s">
        <v>125</v>
      </c>
      <c r="C71">
        <v>31957968</v>
      </c>
      <c r="D71" s="5">
        <v>45539</v>
      </c>
      <c r="E71">
        <f>VLOOKUP(D71,SupportLists!D:E,2,FALSE)</f>
        <v>1</v>
      </c>
    </row>
    <row r="72" spans="1:5" customFormat="false">
      <c r="A72" t="e">
        <f>VLOOKUP(B72,IDs!B:C,2,FALSE)</f>
        <v>#N/A</v>
      </c>
      <c r="B72" t="s">
        <v>111</v>
      </c>
      <c r="C72">
        <v>34208790</v>
      </c>
      <c r="D72" s="5">
        <v>45539</v>
      </c>
      <c r="E72">
        <f>VLOOKUP(D72,SupportLists!D:E,2,FALSE)</f>
        <v>1</v>
      </c>
    </row>
    <row r="73" spans="1:5" customFormat="false">
      <c r="A73" t="str">
        <f>VLOOKUP(B73,IDs!B:C,2,FALSE)</f>
        <v>P8EDGAPB</v>
      </c>
      <c r="B73" t="s">
        <v>144</v>
      </c>
      <c r="C73">
        <v>33766366</v>
      </c>
      <c r="D73" s="5">
        <v>45539</v>
      </c>
      <c r="E73">
        <f>VLOOKUP(D73,SupportLists!D:E,2,FALSE)</f>
        <v>1</v>
      </c>
    </row>
    <row r="74" spans="1:5" customFormat="false">
      <c r="A74" t="e">
        <f>VLOOKUP(B74,IDs!B:C,2,FALSE)</f>
        <v>#N/A</v>
      </c>
      <c r="B74" t="s">
        <v>150</v>
      </c>
      <c r="C74">
        <v>32991495</v>
      </c>
      <c r="D74" s="5">
        <v>45539</v>
      </c>
      <c r="E74">
        <f>VLOOKUP(D74,SupportLists!D:E,2,FALSE)</f>
        <v>1</v>
      </c>
    </row>
    <row r="75" spans="1:5" customFormat="false">
      <c r="A75" t="e">
        <f>VLOOKUP(B75,IDs!B:C,2,FALSE)</f>
        <v>#N/A</v>
      </c>
      <c r="B75" t="s">
        <v>95</v>
      </c>
      <c r="C75">
        <v>32280740</v>
      </c>
      <c r="D75" s="5">
        <v>45539</v>
      </c>
      <c r="E75">
        <f>VLOOKUP(D75,SupportLists!D:E,2,FALSE)</f>
        <v>1</v>
      </c>
    </row>
    <row r="76" spans="1:5" customFormat="false">
      <c r="A76" t="str">
        <f>VLOOKUP(B76,IDs!B:C,2,FALSE)</f>
        <v>PS474ALJ</v>
      </c>
      <c r="B76" t="s">
        <v>146</v>
      </c>
      <c r="C76">
        <v>32129948</v>
      </c>
      <c r="D76" s="5">
        <v>45539</v>
      </c>
      <c r="E76">
        <f>VLOOKUP(D76,SupportLists!D:E,2,FALSE)</f>
        <v>1</v>
      </c>
    </row>
    <row r="77" spans="1:5" customFormat="false">
      <c r="A77" t="e">
        <f>VLOOKUP(B77,IDs!B:C,2,FALSE)</f>
        <v>#N/A</v>
      </c>
      <c r="B77" t="s">
        <v>208</v>
      </c>
      <c r="C77">
        <v>31910473</v>
      </c>
      <c r="D77" s="5">
        <v>45539</v>
      </c>
      <c r="E77">
        <f>VLOOKUP(D77,SupportLists!D:E,2,FALSE)</f>
        <v>1</v>
      </c>
    </row>
    <row r="78" spans="1:5" customFormat="false">
      <c r="A78" t="e">
        <f>VLOOKUP(B78,IDs!B:C,2,FALSE)</f>
        <v>#N/A</v>
      </c>
      <c r="B78" t="s">
        <v>148</v>
      </c>
      <c r="C78">
        <v>31546322</v>
      </c>
      <c r="D78" s="5">
        <v>45539</v>
      </c>
      <c r="E78">
        <f>VLOOKUP(D78,SupportLists!D:E,2,FALSE)</f>
        <v>1</v>
      </c>
    </row>
    <row r="79" spans="1:5" customFormat="false">
      <c r="A79" t="str">
        <f>VLOOKUP(B79,IDs!B:C,2,FALSE)</f>
        <v>PSQRRA4Y</v>
      </c>
      <c r="B79" t="s">
        <v>114</v>
      </c>
      <c r="C79">
        <v>31158462</v>
      </c>
      <c r="D79" s="5">
        <v>45539</v>
      </c>
      <c r="E79">
        <f>VLOOKUP(D79,SupportLists!D:E,2,FALSE)</f>
        <v>1</v>
      </c>
    </row>
    <row r="80" spans="1:5" customFormat="false">
      <c r="A80" t="e">
        <f>VLOOKUP(B80,IDs!B:C,2,FALSE)</f>
        <v>#N/A</v>
      </c>
      <c r="B80" t="s">
        <v>189</v>
      </c>
      <c r="C80">
        <v>29172663</v>
      </c>
      <c r="D80" s="5">
        <v>45539</v>
      </c>
      <c r="E80">
        <f>VLOOKUP(D80,SupportLists!D:E,2,FALSE)</f>
        <v>1</v>
      </c>
    </row>
    <row r="81" spans="1:5" customFormat="false">
      <c r="A81" t="str">
        <f>VLOOKUP(B81,IDs!B:C,2,FALSE)</f>
        <v>7GMJYA4L</v>
      </c>
      <c r="B81" t="s">
        <v>126</v>
      </c>
      <c r="C81">
        <v>27612806</v>
      </c>
      <c r="D81" s="5">
        <v>45539</v>
      </c>
      <c r="E81">
        <f>VLOOKUP(D81,SupportLists!D:E,2,FALSE)</f>
        <v>1</v>
      </c>
    </row>
    <row r="82" spans="1:5" customFormat="false">
      <c r="A82" t="e">
        <f>VLOOKUP(B82,IDs!B:C,2,FALSE)</f>
        <v>#N/A</v>
      </c>
      <c r="B82" t="s">
        <v>167</v>
      </c>
      <c r="C82">
        <v>26547055</v>
      </c>
      <c r="D82" s="5">
        <v>45539</v>
      </c>
      <c r="E82">
        <f>VLOOKUP(D82,SupportLists!D:E,2,FALSE)</f>
        <v>1</v>
      </c>
    </row>
    <row r="83" spans="1:5" customFormat="false">
      <c r="A83" t="e">
        <f>VLOOKUP(B83,IDs!B:C,2,FALSE)</f>
        <v>#N/A</v>
      </c>
      <c r="B83" t="s">
        <v>108</v>
      </c>
      <c r="C83">
        <v>21681035</v>
      </c>
      <c r="D83" s="5">
        <v>45539</v>
      </c>
      <c r="E83">
        <f>VLOOKUP(D83,SupportLists!D:E,2,FALSE)</f>
        <v>1</v>
      </c>
    </row>
    <row r="84" spans="1:5" customFormat="false">
      <c r="A84" t="str">
        <f>VLOOKUP(B84,IDs!B:C,2,FALSE)</f>
        <v>7QUJCA33</v>
      </c>
      <c r="B84" t="s">
        <v>102</v>
      </c>
      <c r="C84">
        <v>31475474</v>
      </c>
      <c r="D84" s="5">
        <v>45539</v>
      </c>
      <c r="E84">
        <f>VLOOKUP(D84,SupportLists!D:E,2,FALSE)</f>
        <v>1</v>
      </c>
    </row>
    <row r="85" spans="1:5" customFormat="false">
      <c r="A85" t="e">
        <f>VLOOKUP(B85,IDs!B:C,2,FALSE)</f>
        <v>#N/A</v>
      </c>
      <c r="B85" t="s">
        <v>209</v>
      </c>
      <c r="C85">
        <v>30601782</v>
      </c>
      <c r="D85" s="5">
        <v>45539</v>
      </c>
      <c r="E85">
        <f>VLOOKUP(D85,SupportLists!D:E,2,FALSE)</f>
        <v>1</v>
      </c>
    </row>
    <row r="86" spans="1:5" customFormat="false">
      <c r="A86" s="0">
        <f>VLOOKUP(B86,IDs!B:C,2,FALSE)</f>
        <v/>
      </c>
      <c r="B86" s="0" t="str">
        <v>Garrrfield</v>
      </c>
      <c r="C86" s="0">
        <v>35751242</v>
      </c>
      <c r="D86" s="12">
        <v>45584.0</v>
      </c>
      <c r="E86" s="0">
        <f>A86 &amp; "|" &amp; VLOOKUP(D86,SupportLists!D:E,2,FALSE)</f>
        <v/>
      </c>
    </row>
    <row r="87" spans="1:5" customFormat="false">
      <c r="A87" s="0">
        <f>VLOOKUP(B87,IDs!B:C,2,FALSE)</f>
        <v/>
      </c>
      <c r="B87" s="0" t="str">
        <v>LittleKnights</v>
      </c>
      <c r="C87" s="0">
        <v>55272769</v>
      </c>
      <c r="D87" s="12">
        <v>45584.0</v>
      </c>
      <c r="E87" s="0">
        <f>A87 &amp; "|" &amp; VLOOKUP(D87,SupportLists!D:E,2,FALSE)</f>
        <v/>
      </c>
    </row>
    <row r="88" spans="1:5" customFormat="false">
      <c r="A88" s="0">
        <f>VLOOKUP(B88,IDs!B:C,2,FALSE)</f>
        <v/>
      </c>
      <c r="B88" s="0" t="str">
        <v>Xorron</v>
      </c>
      <c r="C88" s="0">
        <v>46884042</v>
      </c>
      <c r="D88" s="12">
        <v>45584.0</v>
      </c>
      <c r="E88" s="0">
        <f>A88 &amp; "|" &amp; VLOOKUP(D88,SupportLists!D:E,2,FALSE)</f>
        <v/>
      </c>
    </row>
    <row r="89" spans="1:5" customFormat="false">
      <c r="A89" s="0">
        <f>VLOOKUP(B89,IDs!B:C,2,FALSE)</f>
        <v/>
      </c>
      <c r="B89" s="0" t="str">
        <v>Kyredneck30</v>
      </c>
      <c r="C89" s="0">
        <v>45717123</v>
      </c>
      <c r="D89" s="12">
        <v>45584.0</v>
      </c>
      <c r="E89" s="0">
        <f>A89 &amp; "|" &amp; VLOOKUP(D89,SupportLists!D:E,2,FALSE)</f>
        <v/>
      </c>
    </row>
    <row r="90" spans="1:5" customFormat="false">
      <c r="A90" s="0">
        <f>VLOOKUP(B90,IDs!B:C,2,FALSE)</f>
        <v/>
      </c>
      <c r="B90" s="0" t="str">
        <v>SoulKnightSK</v>
      </c>
      <c r="C90" s="0">
        <v>68482687</v>
      </c>
      <c r="D90" s="12">
        <v>45584.0</v>
      </c>
      <c r="E90" s="0">
        <f>A90 &amp; "|" &amp; VLOOKUP(D90,SupportLists!D:E,2,FALSE)</f>
        <v/>
      </c>
    </row>
    <row r="91" spans="1:5" customFormat="false">
      <c r="A91" s="0">
        <f>VLOOKUP(B91,IDs!B:C,2,FALSE)</f>
        <v/>
      </c>
      <c r="B91" s="0" t="str">
        <v>Schneeman</v>
      </c>
      <c r="C91" s="0">
        <v>52625609</v>
      </c>
      <c r="D91" s="12">
        <v>45584.0</v>
      </c>
      <c r="E91" s="0">
        <f>A91 &amp; "|" &amp; VLOOKUP(D91,SupportLists!D:E,2,FALSE)</f>
        <v/>
      </c>
    </row>
    <row r="92" spans="1:5" customFormat="false">
      <c r="A92" s="0">
        <f>VLOOKUP(B92,IDs!B:C,2,FALSE)</f>
        <v/>
      </c>
      <c r="B92" s="0" t="str">
        <v>Letsii</v>
      </c>
      <c r="C92" s="0">
        <v>46742185</v>
      </c>
      <c r="D92" s="12">
        <v>45584.0</v>
      </c>
      <c r="E92" s="0">
        <f>A92 &amp; "|" &amp; VLOOKUP(D92,SupportLists!D:E,2,FALSE)</f>
        <v/>
      </c>
    </row>
    <row r="93" spans="1:5" customFormat="false">
      <c r="A93" s="0">
        <f>VLOOKUP(B93,IDs!B:C,2,FALSE)</f>
        <v/>
      </c>
      <c r="B93" s="0" t="str">
        <v>Daeloan</v>
      </c>
      <c r="C93" s="0">
        <v>78221959</v>
      </c>
      <c r="D93" s="12">
        <v>45584.0</v>
      </c>
      <c r="E93" s="0">
        <f>A93 &amp; "|" &amp; VLOOKUP(D93,SupportLists!D:E,2,FALSE)</f>
        <v/>
      </c>
    </row>
    <row r="94" spans="1:5" customFormat="false">
      <c r="A94" s="0">
        <f>VLOOKUP(B94,IDs!B:C,2,FALSE)</f>
        <v/>
      </c>
      <c r="B94" s="0" t="str">
        <v>finanzamtt</v>
      </c>
      <c r="C94" s="0">
        <v>60805758</v>
      </c>
      <c r="D94" s="12">
        <v>45584.0</v>
      </c>
      <c r="E94" s="0">
        <f>A94 &amp; "|" &amp; VLOOKUP(D94,SupportLists!D:E,2,FALSE)</f>
        <v/>
      </c>
    </row>
    <row r="95" spans="1:5" customFormat="false">
      <c r="A95" s="0">
        <f>VLOOKUP(B95,IDs!B:C,2,FALSE)</f>
        <v/>
      </c>
      <c r="B95" s="0" t="str">
        <v>Sevenupurs</v>
      </c>
      <c r="C95" s="0">
        <v>60450559</v>
      </c>
      <c r="D95" s="12">
        <v>45584.0</v>
      </c>
      <c r="E95" s="0">
        <f>A95 &amp; "|" &amp; VLOOKUP(D95,SupportLists!D:E,2,FALSE)</f>
        <v/>
      </c>
    </row>
    <row r="96" spans="1:5" customFormat="false">
      <c r="A96" s="0">
        <f>VLOOKUP(B96,IDs!B:C,2,FALSE)</f>
        <v/>
      </c>
      <c r="B96" s="0" t="str">
        <v>ShaRopi69</v>
      </c>
      <c r="C96" s="0">
        <v>55798182</v>
      </c>
      <c r="D96" s="12">
        <v>45584.0</v>
      </c>
      <c r="E96" s="0">
        <f>A96 &amp; "|" &amp; VLOOKUP(D96,SupportLists!D:E,2,FALSE)</f>
        <v/>
      </c>
    </row>
    <row r="97" spans="1:5" customFormat="false">
      <c r="A97" s="0">
        <f>VLOOKUP(B97,IDs!B:C,2,FALSE)</f>
        <v/>
      </c>
      <c r="B97" s="0" t="str">
        <v>MR.Grinch</v>
      </c>
      <c r="C97" s="0">
        <v>54016906</v>
      </c>
      <c r="D97" s="12">
        <v>45584.0</v>
      </c>
      <c r="E97" s="0">
        <f>A97 &amp; "|" &amp; VLOOKUP(D97,SupportLists!D:E,2,FALSE)</f>
        <v/>
      </c>
    </row>
    <row r="98" spans="1:5" customFormat="false">
      <c r="A98" s="0">
        <f>VLOOKUP(B98,IDs!B:C,2,FALSE)</f>
        <v/>
      </c>
      <c r="B98" s="0" t="str">
        <v>xljhx31</v>
      </c>
      <c r="C98" s="0">
        <v>51309966</v>
      </c>
      <c r="D98" s="12">
        <v>45584.0</v>
      </c>
      <c r="E98" s="0">
        <f>A98 &amp; "|" &amp; VLOOKUP(D98,SupportLists!D:E,2,FALSE)</f>
        <v/>
      </c>
    </row>
    <row r="99" spans="1:5" customFormat="false">
      <c r="A99" s="0">
        <f>VLOOKUP(B99,IDs!B:C,2,FALSE)</f>
        <v/>
      </c>
      <c r="B99" s="0" t="str">
        <v>RJShuda</v>
      </c>
      <c r="C99" s="0">
        <v>44955250</v>
      </c>
      <c r="D99" s="12">
        <v>45584.0</v>
      </c>
      <c r="E99" s="0">
        <f>A99 &amp; "|" &amp; VLOOKUP(D99,SupportLists!D:E,2,FALSE)</f>
        <v/>
      </c>
    </row>
    <row r="100" spans="1:5" customFormat="false">
      <c r="A100" s="0">
        <f>VLOOKUP(B100,IDs!B:C,2,FALSE)</f>
        <v/>
      </c>
      <c r="B100" s="0" t="str">
        <v>Evita.Q</v>
      </c>
      <c r="C100" s="0">
        <v>42177593</v>
      </c>
      <c r="D100" s="12">
        <v>45584.0</v>
      </c>
      <c r="E100" s="0">
        <f>A100 &amp; "|" &amp; VLOOKUP(D100,SupportLists!D:E,2,FALSE)</f>
        <v/>
      </c>
    </row>
    <row r="101" spans="1:5" customFormat="false">
      <c r="A101" s="0">
        <f>VLOOKUP(B101,IDs!B:C,2,FALSE)</f>
        <v/>
      </c>
      <c r="B101" s="0" t="str">
        <v>DangerMouse</v>
      </c>
      <c r="C101" s="0">
        <v>41222530</v>
      </c>
      <c r="D101" s="12">
        <v>45584.0</v>
      </c>
      <c r="E101" s="0">
        <f>A101 &amp; "|" &amp; VLOOKUP(D101,SupportLists!D:E,2,FALSE)</f>
        <v/>
      </c>
    </row>
    <row r="102" spans="1:5" customFormat="false">
      <c r="A102" s="0">
        <f>VLOOKUP(B102,IDs!B:C,2,FALSE)</f>
        <v/>
      </c>
      <c r="B102" s="0" t="str">
        <v>dragSD</v>
      </c>
      <c r="C102" s="0">
        <v>40263474</v>
      </c>
      <c r="D102" s="12">
        <v>45584.0</v>
      </c>
      <c r="E102" s="0">
        <f>A102 &amp; "|" &amp; VLOOKUP(D102,SupportLists!D:E,2,FALSE)</f>
        <v/>
      </c>
    </row>
    <row r="103" spans="1:5" customFormat="false">
      <c r="A103" s="0">
        <f>VLOOKUP(B103,IDs!B:C,2,FALSE)</f>
        <v/>
      </c>
      <c r="B103" s="0" t="str">
        <v>Goldvale</v>
      </c>
      <c r="C103" s="0">
        <v>36918040</v>
      </c>
      <c r="D103" s="12">
        <v>45584.0</v>
      </c>
      <c r="E103" s="0">
        <f>A103 &amp; "|" &amp; VLOOKUP(D103,SupportLists!D:E,2,FALSE)</f>
        <v/>
      </c>
    </row>
    <row r="104" spans="1:5" customFormat="false">
      <c r="A104" s="0">
        <f>VLOOKUP(B104,IDs!B:C,2,FALSE)</f>
        <v/>
      </c>
      <c r="B104" s="0" t="str">
        <v>TrebleMaker</v>
      </c>
      <c r="C104" s="0">
        <v>36297525</v>
      </c>
      <c r="D104" s="12">
        <v>45584.0</v>
      </c>
      <c r="E104" s="0">
        <f>A104 &amp; "|" &amp; VLOOKUP(D104,SupportLists!D:E,2,FALSE)</f>
        <v/>
      </c>
    </row>
    <row r="105" spans="1:5" customFormat="false">
      <c r="A105" s="0">
        <f>VLOOKUP(B105,IDs!B:C,2,FALSE)</f>
        <v/>
      </c>
      <c r="B105" s="0" t="str">
        <v>KingLiz</v>
      </c>
      <c r="C105" s="0">
        <v>35924718</v>
      </c>
      <c r="D105" s="12">
        <v>45584.0</v>
      </c>
      <c r="E105" s="0">
        <f>A105 &amp; "|" &amp; VLOOKUP(D105,SupportLists!D:E,2,FALSE)</f>
        <v/>
      </c>
    </row>
    <row r="106" spans="1:5" customFormat="false">
      <c r="A106" s="0">
        <f>VLOOKUP(B106,IDs!B:C,2,FALSE)</f>
        <v/>
      </c>
      <c r="B106" s="0" t="str">
        <v>mido009</v>
      </c>
      <c r="C106" s="0">
        <v>41196673</v>
      </c>
      <c r="D106" s="12">
        <v>45584.0</v>
      </c>
      <c r="E106" s="0">
        <f>A106 &amp; "|" &amp; VLOOKUP(D106,SupportLists!D:E,2,FALSE)</f>
        <v/>
      </c>
    </row>
    <row r="107" spans="1:5" customFormat="false">
      <c r="A107" s="0">
        <f>VLOOKUP(B107,IDs!B:C,2,FALSE)</f>
        <v/>
      </c>
      <c r="B107" s="0" t="str">
        <v>Maria4612</v>
      </c>
      <c r="C107" s="0">
        <v>38974543</v>
      </c>
      <c r="D107" s="12">
        <v>45584.0</v>
      </c>
      <c r="E107" s="0">
        <f>A107 &amp; "|" &amp; VLOOKUP(D107,SupportLists!D:E,2,FALSE)</f>
        <v/>
      </c>
    </row>
    <row r="108" spans="1:5" customFormat="false">
      <c r="A108" s="0">
        <f>VLOOKUP(B108,IDs!B:C,2,FALSE)</f>
        <v/>
      </c>
      <c r="B108" s="0" t="str">
        <v>RaquelsHero</v>
      </c>
      <c r="C108" s="0">
        <v>36445384</v>
      </c>
      <c r="D108" s="12">
        <v>45584.0</v>
      </c>
      <c r="E108" s="0">
        <f>A108 &amp; "|" &amp; VLOOKUP(D108,SupportLists!D:E,2,FALSE)</f>
        <v/>
      </c>
    </row>
    <row r="109" spans="1:5" customFormat="false">
      <c r="A109" s="0">
        <f>VLOOKUP(B109,IDs!B:C,2,FALSE)</f>
        <v/>
      </c>
      <c r="B109" s="0" t="str">
        <v>I am Groot</v>
      </c>
      <c r="C109" s="0">
        <v>35973077</v>
      </c>
      <c r="D109" s="12">
        <v>45584.0</v>
      </c>
      <c r="E109" s="0">
        <f>A109 &amp; "|" &amp; VLOOKUP(D109,SupportLists!D:E,2,FALSE)</f>
        <v/>
      </c>
    </row>
    <row r="110" spans="1:5" customFormat="false">
      <c r="A110" s="0">
        <f>VLOOKUP(B110,IDs!B:C,2,FALSE)</f>
        <v/>
      </c>
      <c r="B110" s="0" t="str">
        <v>VON</v>
      </c>
      <c r="C110" s="0">
        <v>35437997</v>
      </c>
      <c r="D110" s="12">
        <v>45584.0</v>
      </c>
      <c r="E110" s="0">
        <f>A110 &amp; "|" &amp; VLOOKUP(D110,SupportLists!D:E,2,FALSE)</f>
        <v/>
      </c>
    </row>
    <row r="111" spans="1:5" customFormat="false">
      <c r="A111" s="0">
        <f>VLOOKUP(B111,IDs!B:C,2,FALSE)</f>
        <v/>
      </c>
      <c r="B111" s="0" t="str">
        <v>Alecks_</v>
      </c>
      <c r="C111" s="0">
        <v>70136709</v>
      </c>
      <c r="D111" s="12">
        <v>45584.0</v>
      </c>
      <c r="E111" s="0">
        <f>A111 &amp; "|" &amp; VLOOKUP(D111,SupportLists!D:E,2,FALSE)</f>
        <v/>
      </c>
    </row>
    <row r="112" spans="1:5" customFormat="false">
      <c r="A112" s="0">
        <f>VLOOKUP(B112,IDs!B:C,2,FALSE)</f>
        <v/>
      </c>
      <c r="B112" s="0" t="str">
        <v>itaca90909090</v>
      </c>
      <c r="C112" s="0">
        <v>54132050</v>
      </c>
      <c r="D112" s="12">
        <v>45584.0</v>
      </c>
      <c r="E112" s="0">
        <f>A112 &amp; "|" &amp; VLOOKUP(D112,SupportLists!D:E,2,FALSE)</f>
        <v/>
      </c>
    </row>
    <row r="113" spans="1:5" customFormat="false">
      <c r="A113" s="0">
        <f>VLOOKUP(B113,IDs!B:C,2,FALSE)</f>
        <v/>
      </c>
      <c r="B113" s="0" t="str">
        <v>Nefi85</v>
      </c>
      <c r="C113" s="0">
        <v>44311802</v>
      </c>
      <c r="D113" s="12">
        <v>45584.0</v>
      </c>
      <c r="E113" s="0">
        <f>A113 &amp; "|" &amp; VLOOKUP(D113,SupportLists!D:E,2,FALSE)</f>
        <v/>
      </c>
    </row>
    <row r="114" spans="1:5" customFormat="false">
      <c r="A114" s="0">
        <f>VLOOKUP(B114,IDs!B:C,2,FALSE)</f>
        <v/>
      </c>
      <c r="B114" s="0" t="str">
        <v>Permobil</v>
      </c>
      <c r="C114" s="0">
        <v>42022280</v>
      </c>
      <c r="D114" s="12">
        <v>45584.0</v>
      </c>
      <c r="E114" s="0">
        <f>A114 &amp; "|" &amp; VLOOKUP(D114,SupportLists!D:E,2,FALSE)</f>
        <v/>
      </c>
    </row>
    <row r="115" spans="1:5" customFormat="false">
      <c r="A115" s="0">
        <f>VLOOKUP(B115,IDs!B:C,2,FALSE)</f>
        <v/>
      </c>
      <c r="B115" s="0" t="str">
        <v>Niimphy</v>
      </c>
      <c r="C115" s="0">
        <v>35999933</v>
      </c>
      <c r="D115" s="12">
        <v>45584.0</v>
      </c>
      <c r="E115" s="0">
        <f>A115 &amp; "|" &amp; VLOOKUP(D115,SupportLists!D:E,2,FALSE)</f>
        <v/>
      </c>
    </row>
    <row r="116" spans="1:5" customFormat="false">
      <c r="A116" s="0">
        <f>VLOOKUP(B116,IDs!B:C,2,FALSE)</f>
        <v/>
      </c>
      <c r="B116" s="0" t="str">
        <v>Daut</v>
      </c>
      <c r="C116" s="0">
        <v>50140283</v>
      </c>
      <c r="D116" s="12">
        <v>45584.0</v>
      </c>
      <c r="E116" s="0">
        <f>A116 &amp; "|" &amp; VLOOKUP(D116,SupportLists!D:E,2,FALSE)</f>
        <v/>
      </c>
    </row>
    <row r="117" spans="1:5" customFormat="false">
      <c r="A117" s="0">
        <f>VLOOKUP(B117,IDs!B:C,2,FALSE)</f>
        <v/>
      </c>
      <c r="B117" s="0" t="str">
        <v>ZeroX_47</v>
      </c>
      <c r="C117" s="0">
        <v>42208168</v>
      </c>
      <c r="D117" s="12">
        <v>45584.0</v>
      </c>
      <c r="E117" s="0">
        <f>A117 &amp; "|" &amp; VLOOKUP(D117,SupportLists!D:E,2,FALSE)</f>
        <v/>
      </c>
    </row>
    <row r="118" spans="1:5" customFormat="false">
      <c r="A118" s="0">
        <f>VLOOKUP(B118,IDs!B:C,2,FALSE)</f>
        <v/>
      </c>
      <c r="B118" s="0" t="str">
        <v>Schockaletta</v>
      </c>
      <c r="C118" s="0">
        <v>36600286</v>
      </c>
      <c r="D118" s="12">
        <v>45584.0</v>
      </c>
      <c r="E118" s="0">
        <f>A118 &amp; "|" &amp; VLOOKUP(D118,SupportLists!D:E,2,FALSE)</f>
        <v/>
      </c>
    </row>
    <row r="119" spans="1:5" customFormat="false">
      <c r="A119" s="0">
        <f>VLOOKUP(B119,IDs!B:C,2,FALSE)</f>
        <v/>
      </c>
      <c r="B119" s="0" t="str">
        <v>LESINVINCIBLES</v>
      </c>
      <c r="C119" s="0">
        <v>31135467</v>
      </c>
      <c r="D119" s="12">
        <v>45584.0</v>
      </c>
      <c r="E119" s="0">
        <f>A119 &amp; "|" &amp; VLOOKUP(D119,SupportLists!D:E,2,FALSE)</f>
        <v/>
      </c>
    </row>
    <row r="120" spans="1:5" customFormat="false">
      <c r="A120" s="0">
        <f>VLOOKUP(B120,IDs!B:C,2,FALSE)</f>
        <v/>
      </c>
      <c r="B120" s="0" t="str">
        <v>POLAR-BEAR</v>
      </c>
      <c r="C120" s="0">
        <v>61121304</v>
      </c>
      <c r="D120" s="12">
        <v>45584.0</v>
      </c>
      <c r="E120" s="0">
        <f>A120 &amp; "|" &amp; VLOOKUP(D120,SupportLists!D:E,2,FALSE)</f>
        <v/>
      </c>
    </row>
    <row r="121" spans="1:5" customFormat="false">
      <c r="A121" s="0">
        <f>VLOOKUP(B121,IDs!B:C,2,FALSE)</f>
        <v/>
      </c>
      <c r="B121" s="0" t="str">
        <v>ShyDust</v>
      </c>
      <c r="C121" s="0">
        <v>60245369</v>
      </c>
      <c r="D121" s="12">
        <v>45584.0</v>
      </c>
      <c r="E121" s="0">
        <f>A121 &amp; "|" &amp; VLOOKUP(D121,SupportLists!D:E,2,FALSE)</f>
        <v/>
      </c>
    </row>
    <row r="122" spans="1:5" customFormat="false">
      <c r="A122" s="0">
        <f>VLOOKUP(B122,IDs!B:C,2,FALSE)</f>
        <v/>
      </c>
      <c r="B122" s="0" t="str">
        <v>SKIF3006</v>
      </c>
      <c r="C122" s="0">
        <v>49544841</v>
      </c>
      <c r="D122" s="12">
        <v>45584.0</v>
      </c>
      <c r="E122" s="0">
        <f>A122 &amp; "|" &amp; VLOOKUP(D122,SupportLists!D:E,2,FALSE)</f>
        <v/>
      </c>
    </row>
    <row r="123" spans="1:5" customFormat="false">
      <c r="A123" s="0">
        <f>VLOOKUP(B123,IDs!B:C,2,FALSE)</f>
        <v/>
      </c>
      <c r="B123" s="0" t="str">
        <v>NOAH</v>
      </c>
      <c r="C123" s="0">
        <v>47409011</v>
      </c>
      <c r="D123" s="12">
        <v>45584.0</v>
      </c>
      <c r="E123" s="0">
        <f>A123 &amp; "|" &amp; VLOOKUP(D123,SupportLists!D:E,2,FALSE)</f>
        <v/>
      </c>
    </row>
    <row r="124" spans="1:5" customFormat="false">
      <c r="A124" s="0">
        <f>VLOOKUP(B124,IDs!B:C,2,FALSE)</f>
        <v/>
      </c>
      <c r="B124" s="0" t="str">
        <v>Kevo1707</v>
      </c>
      <c r="C124" s="0">
        <v>47285414</v>
      </c>
      <c r="D124" s="12">
        <v>45584.0</v>
      </c>
      <c r="E124" s="0">
        <f>A124 &amp; "|" &amp; VLOOKUP(D124,SupportLists!D:E,2,FALSE)</f>
        <v/>
      </c>
    </row>
    <row r="125" spans="1:5" customFormat="false">
      <c r="A125" s="0">
        <f>VLOOKUP(B125,IDs!B:C,2,FALSE)</f>
        <v/>
      </c>
      <c r="B125" s="0" t="str">
        <v>Grizzly</v>
      </c>
      <c r="C125" s="0">
        <v>45802878</v>
      </c>
      <c r="D125" s="12">
        <v>45584.0</v>
      </c>
      <c r="E125" s="0">
        <f>A125 &amp; "|" &amp; VLOOKUP(D125,SupportLists!D:E,2,FALSE)</f>
        <v/>
      </c>
    </row>
    <row r="126" spans="1:5" customFormat="false">
      <c r="A126" s="0">
        <f>VLOOKUP(B126,IDs!B:C,2,FALSE)</f>
        <v/>
      </c>
      <c r="B126" s="0" t="str">
        <v>GhostSlayer</v>
      </c>
      <c r="C126" s="0">
        <v>47375039</v>
      </c>
      <c r="D126" s="12">
        <v>45584.0</v>
      </c>
      <c r="E126" s="0">
        <f>A126 &amp; "|" &amp; VLOOKUP(D126,SupportLists!D:E,2,FALSE)</f>
        <v/>
      </c>
    </row>
    <row r="127" spans="1:5" customFormat="false">
      <c r="A127" s="0">
        <f>VLOOKUP(B127,IDs!B:C,2,FALSE)</f>
        <v/>
      </c>
      <c r="B127" s="0" t="str">
        <v>Busijay</v>
      </c>
      <c r="C127" s="0">
        <v>45909959</v>
      </c>
      <c r="D127" s="12">
        <v>45584.0</v>
      </c>
      <c r="E127" s="0">
        <f>A127 &amp; "|" &amp; VLOOKUP(D127,SupportLists!D:E,2,FALSE)</f>
        <v/>
      </c>
    </row>
    <row r="128" spans="1:5" customFormat="false">
      <c r="A128" s="0">
        <f>VLOOKUP(B128,IDs!B:C,2,FALSE)</f>
        <v/>
      </c>
      <c r="B128" s="0" t="str">
        <v>Stefan333</v>
      </c>
      <c r="C128" s="0">
        <v>45637522</v>
      </c>
      <c r="D128" s="12">
        <v>45584.0</v>
      </c>
      <c r="E128" s="0">
        <f>A128 &amp; "|" &amp; VLOOKUP(D128,SupportLists!D:E,2,FALSE)</f>
        <v/>
      </c>
    </row>
    <row r="129" spans="1:5" customFormat="false">
      <c r="A129" s="0">
        <f>VLOOKUP(B129,IDs!B:C,2,FALSE)</f>
        <v/>
      </c>
      <c r="B129" s="0" t="str">
        <v>CharLee</v>
      </c>
      <c r="C129" s="0">
        <v>44549137</v>
      </c>
      <c r="D129" s="12">
        <v>45584.0</v>
      </c>
      <c r="E129" s="0">
        <f>A129 &amp; "|" &amp; VLOOKUP(D129,SupportLists!D:E,2,FALSE)</f>
        <v/>
      </c>
    </row>
    <row r="130" spans="1:5" customFormat="false">
      <c r="A130" s="0">
        <f>VLOOKUP(B130,IDs!B:C,2,FALSE)</f>
        <v/>
      </c>
      <c r="B130" s="0" t="str">
        <v>Ruby Sunday</v>
      </c>
      <c r="C130" s="0">
        <v>44237063</v>
      </c>
      <c r="D130" s="12">
        <v>45584.0</v>
      </c>
      <c r="E130" s="0">
        <f>A130 &amp; "|" &amp; VLOOKUP(D130,SupportLists!D:E,2,FALSE)</f>
        <v/>
      </c>
    </row>
    <row r="131" spans="1:5" customFormat="false">
      <c r="A131" s="0">
        <f>VLOOKUP(B131,IDs!B:C,2,FALSE)</f>
        <v/>
      </c>
      <c r="B131" s="0" t="str">
        <v>RockerFoo</v>
      </c>
      <c r="C131" s="0">
        <v>43864931</v>
      </c>
      <c r="D131" s="12">
        <v>45584.0</v>
      </c>
      <c r="E131" s="0">
        <f>A131 &amp; "|" &amp; VLOOKUP(D131,SupportLists!D:E,2,FALSE)</f>
        <v/>
      </c>
    </row>
    <row r="132" spans="1:5" customFormat="false">
      <c r="A132" s="0">
        <f>VLOOKUP(B132,IDs!B:C,2,FALSE)</f>
        <v/>
      </c>
      <c r="B132" s="0" t="str">
        <v>Hallen98</v>
      </c>
      <c r="C132" s="0">
        <v>43038395</v>
      </c>
      <c r="D132" s="12">
        <v>45584.0</v>
      </c>
      <c r="E132" s="0">
        <f>A132 &amp; "|" &amp; VLOOKUP(D132,SupportLists!D:E,2,FALSE)</f>
        <v/>
      </c>
    </row>
    <row r="133" spans="1:5" customFormat="false">
      <c r="A133" s="0">
        <f>VLOOKUP(B133,IDs!B:C,2,FALSE)</f>
        <v/>
      </c>
      <c r="B133" s="0" t="str">
        <v>The RoastPotato</v>
      </c>
      <c r="C133" s="0">
        <v>41356377</v>
      </c>
      <c r="D133" s="12">
        <v>45584.0</v>
      </c>
      <c r="E133" s="0">
        <f>A133 &amp; "|" &amp; VLOOKUP(D133,SupportLists!D:E,2,FALSE)</f>
        <v/>
      </c>
    </row>
    <row r="134" spans="1:5" customFormat="false">
      <c r="A134" s="0">
        <f>VLOOKUP(B134,IDs!B:C,2,FALSE)</f>
        <v/>
      </c>
      <c r="B134" s="0" t="str">
        <v>runyaover</v>
      </c>
      <c r="C134" s="0">
        <v>39811802</v>
      </c>
      <c r="D134" s="12">
        <v>45584.0</v>
      </c>
      <c r="E134" s="0">
        <f>A134 &amp; "|" &amp; VLOOKUP(D134,SupportLists!D:E,2,FALSE)</f>
        <v/>
      </c>
    </row>
    <row r="135" spans="1:5" customFormat="false">
      <c r="A135" s="0">
        <f>VLOOKUP(B135,IDs!B:C,2,FALSE)</f>
        <v/>
      </c>
      <c r="B135" s="0" t="str">
        <v>Luna_Lulu</v>
      </c>
      <c r="C135" s="0">
        <v>39057432</v>
      </c>
      <c r="D135" s="12">
        <v>45584.0</v>
      </c>
      <c r="E135" s="0">
        <f>A135 &amp; "|" &amp; VLOOKUP(D135,SupportLists!D:E,2,FALSE)</f>
        <v/>
      </c>
    </row>
    <row r="136" spans="1:5" customFormat="false">
      <c r="A136" s="0">
        <f>VLOOKUP(B136,IDs!B:C,2,FALSE)</f>
        <v/>
      </c>
      <c r="B136" s="0" t="str">
        <v>Lililulu</v>
      </c>
      <c r="C136" s="0">
        <v>384728894</v>
      </c>
      <c r="D136" s="12">
        <v>45584.0</v>
      </c>
      <c r="E136" s="0">
        <f>A136 &amp; "|" &amp; VLOOKUP(D136,SupportLists!D:E,2,FALSE)</f>
        <v/>
      </c>
    </row>
    <row r="137" spans="1:5" customFormat="false">
      <c r="A137" s="0">
        <f>VLOOKUP(B137,IDs!B:C,2,FALSE)</f>
        <v/>
      </c>
      <c r="B137" s="0" t="str">
        <v>OldManLogan</v>
      </c>
      <c r="C137" s="0">
        <v>37911832</v>
      </c>
      <c r="D137" s="12">
        <v>45584.0</v>
      </c>
      <c r="E137" s="0">
        <f>A137 &amp; "|" &amp; VLOOKUP(D137,SupportLists!D:E,2,FALSE)</f>
        <v/>
      </c>
    </row>
    <row r="138" spans="1:5" customFormat="false">
      <c r="A138" s="0">
        <f>VLOOKUP(B138,IDs!B:C,2,FALSE)</f>
        <v/>
      </c>
      <c r="B138" s="0" t="str">
        <v>VonTempsky</v>
      </c>
      <c r="C138" s="0">
        <v>37176660</v>
      </c>
      <c r="D138" s="12">
        <v>45584.0</v>
      </c>
      <c r="E138" s="0">
        <f>A138 &amp; "|" &amp; VLOOKUP(D138,SupportLists!D:E,2,FALSE)</f>
        <v/>
      </c>
    </row>
    <row r="139" spans="1:5" customFormat="false">
      <c r="A139" s="0">
        <f>VLOOKUP(B139,IDs!B:C,2,FALSE)</f>
        <v/>
      </c>
      <c r="B139" s="0" t="str">
        <v>Odin1206</v>
      </c>
      <c r="C139" s="0">
        <v>36118388</v>
      </c>
      <c r="D139" s="12">
        <v>45584.0</v>
      </c>
      <c r="E139" s="0">
        <f>A139 &amp; "|" &amp; VLOOKUP(D139,SupportLists!D:E,2,FALSE)</f>
        <v/>
      </c>
    </row>
    <row r="140" spans="1:5" customFormat="false">
      <c r="A140" s="0">
        <f>VLOOKUP(B140,IDs!B:C,2,FALSE)</f>
        <v/>
      </c>
      <c r="B140" s="0" t="str">
        <v>MizzBond</v>
      </c>
      <c r="C140" s="0">
        <v>35423556</v>
      </c>
      <c r="D140" s="12">
        <v>45584.0</v>
      </c>
      <c r="E140" s="0">
        <f>A140 &amp; "|" &amp; VLOOKUP(D140,SupportLists!D:E,2,FALSE)</f>
        <v/>
      </c>
    </row>
    <row r="141" spans="1:5" customFormat="false">
      <c r="A141" s="0">
        <f>VLOOKUP(B141,IDs!B:C,2,FALSE)</f>
        <v/>
      </c>
      <c r="B141" s="0" t="str">
        <v>Brilith</v>
      </c>
      <c r="C141" s="0">
        <v>38241597</v>
      </c>
      <c r="D141" s="12">
        <v>45584.0</v>
      </c>
      <c r="E141" s="0">
        <f>A141 &amp; "|" &amp; VLOOKUP(D141,SupportLists!D:E,2,FALSE)</f>
        <v/>
      </c>
    </row>
    <row r="142" spans="1:5" customFormat="false">
      <c r="A142" s="0">
        <f>VLOOKUP(B142,IDs!B:C,2,FALSE)</f>
        <v/>
      </c>
      <c r="B142" s="0" t="str">
        <v>Elo785</v>
      </c>
      <c r="C142" s="0">
        <v>37512673</v>
      </c>
      <c r="D142" s="12">
        <v>45584.0</v>
      </c>
      <c r="E142" s="0">
        <f>A142 &amp; "|" &amp; VLOOKUP(D142,SupportLists!D:E,2,FALSE)</f>
        <v/>
      </c>
    </row>
    <row r="143" spans="1:5" customFormat="false">
      <c r="A143" s="0">
        <f>VLOOKUP(B143,IDs!B:C,2,FALSE)</f>
        <v/>
      </c>
      <c r="B143" s="0" t="str">
        <v>Pilot_</v>
      </c>
      <c r="C143" s="0">
        <v>36293400</v>
      </c>
      <c r="D143" s="12">
        <v>45584.0</v>
      </c>
      <c r="E143" s="0">
        <f>A143 &amp; "|" &amp; VLOOKUP(D143,SupportLists!D:E,2,FALSE)</f>
        <v/>
      </c>
    </row>
    <row r="144" spans="1:5" customFormat="false">
      <c r="A144" s="0">
        <f>VLOOKUP(B144,IDs!B:C,2,FALSE)</f>
        <v/>
      </c>
      <c r="B144" s="0" t="str">
        <v>Lucky6612</v>
      </c>
      <c r="C144" s="0">
        <v>35810392</v>
      </c>
      <c r="D144" s="12">
        <v>45584.0</v>
      </c>
      <c r="E144" s="0">
        <f>A144 &amp; "|" &amp; VLOOKUP(D144,SupportLists!D:E,2,FALSE)</f>
        <v/>
      </c>
    </row>
    <row r="145" spans="1:5" customFormat="false">
      <c r="A145" s="0">
        <f>VLOOKUP(B145,IDs!B:C,2,FALSE)</f>
        <v/>
      </c>
      <c r="B145" s="0" t="str">
        <v>Omilixo</v>
      </c>
      <c r="C145" s="0">
        <v>34953211</v>
      </c>
      <c r="D145" s="12">
        <v>45584.0</v>
      </c>
      <c r="E145" s="0">
        <f>A145 &amp; "|" &amp; VLOOKUP(D145,SupportLists!D:E,2,FALSE)</f>
        <v/>
      </c>
    </row>
    <row r="146" spans="1:5" customFormat="false">
      <c r="A146" s="0">
        <f>VLOOKUP(B146,IDs!B:C,2,FALSE)</f>
        <v/>
      </c>
      <c r="B146" s="0" t="str">
        <v>chenjun</v>
      </c>
      <c r="C146" s="0">
        <v>33548915</v>
      </c>
      <c r="D146" s="12">
        <v>45584.0</v>
      </c>
      <c r="E146" s="0">
        <f>A146 &amp; "|" &amp; VLOOKUP(D146,SupportLists!D:E,2,FALSE)</f>
        <v/>
      </c>
    </row>
    <row r="147" spans="1:5" customFormat="false">
      <c r="A147" s="0">
        <f>VLOOKUP(B147,IDs!B:C,2,FALSE)</f>
        <v/>
      </c>
      <c r="B147" s="0" t="str">
        <v>Fab1250</v>
      </c>
      <c r="C147" s="0">
        <v>34546068</v>
      </c>
      <c r="D147" s="12">
        <v>45584.0</v>
      </c>
      <c r="E147" s="0">
        <f>A147 &amp; "|" &amp; VLOOKUP(D147,SupportLists!D:E,2,FALSE)</f>
        <v/>
      </c>
    </row>
    <row r="148" spans="1:5" customFormat="false">
      <c r="A148" s="0">
        <f>VLOOKUP(B148,IDs!B:C,2,FALSE)</f>
        <v/>
      </c>
      <c r="B148" s="0" t="str">
        <v>Valessa</v>
      </c>
      <c r="C148" s="0">
        <v>56755772</v>
      </c>
      <c r="D148" s="12">
        <v>45584.0</v>
      </c>
      <c r="E148" s="0">
        <f>A148 &amp; "|" &amp; VLOOKUP(D148,SupportLists!D:E,2,FALSE)</f>
        <v/>
      </c>
    </row>
    <row r="149" spans="1:5" customFormat="false">
      <c r="A149" s="0">
        <f>VLOOKUP(B149,IDs!B:C,2,FALSE)</f>
        <v/>
      </c>
      <c r="B149" s="0" t="str">
        <v>BasilFawlty</v>
      </c>
      <c r="C149" s="0">
        <v>75666591</v>
      </c>
      <c r="D149" s="12">
        <v>45584.0</v>
      </c>
      <c r="E149" s="0">
        <f>A149 &amp; "|" &amp; VLOOKUP(D149,SupportLists!D:E,2,FALSE)</f>
        <v/>
      </c>
    </row>
    <row r="150" spans="1:5" customFormat="false">
      <c r="A150" s="0">
        <f>VLOOKUP(B150,IDs!B:C,2,FALSE)</f>
        <v/>
      </c>
      <c r="B150" s="0" t="str">
        <v>LewkSkywatcher</v>
      </c>
      <c r="C150" s="0">
        <v>53752299</v>
      </c>
      <c r="D150" s="12">
        <v>45584.0</v>
      </c>
      <c r="E150" s="0">
        <f>A150 &amp; "|" &amp; VLOOKUP(D150,SupportLists!D:E,2,FALSE)</f>
        <v/>
      </c>
    </row>
    <row r="151" spans="1:5" customFormat="false">
      <c r="A151" s="0">
        <f>VLOOKUP(B151,IDs!B:C,2,FALSE)</f>
        <v/>
      </c>
      <c r="B151" s="0" t="str">
        <v>ocdMonkey</v>
      </c>
      <c r="C151" s="0">
        <v>54250384</v>
      </c>
      <c r="D151" s="12">
        <v>45584.0</v>
      </c>
      <c r="E151" s="0">
        <f>A151 &amp; "|" &amp; VLOOKUP(D151,SupportLists!D:E,2,FALSE)</f>
        <v/>
      </c>
    </row>
    <row r="152" spans="1:5" customFormat="false">
      <c r="A152" s="0">
        <f>VLOOKUP(B152,IDs!B:C,2,FALSE)</f>
        <v/>
      </c>
      <c r="B152" s="0" t="str">
        <v>DropKick4</v>
      </c>
      <c r="C152" s="0">
        <v>48578895</v>
      </c>
      <c r="D152" s="12">
        <v>45584.0</v>
      </c>
      <c r="E152" s="0">
        <f>A152 &amp; "|" &amp; VLOOKUP(D152,SupportLists!D:E,2,FALSE)</f>
        <v/>
      </c>
    </row>
    <row r="153" spans="1:5" customFormat="false">
      <c r="A153" s="0">
        <f>VLOOKUP(B153,IDs!B:C,2,FALSE)</f>
        <v/>
      </c>
      <c r="B153" s="0" t="str">
        <v>CMLTO</v>
      </c>
      <c r="C153" s="0">
        <v>66778954</v>
      </c>
      <c r="D153" s="12">
        <v>45584.0</v>
      </c>
      <c r="E153" s="0">
        <f>A153 &amp; "|" &amp; VLOOKUP(D153,SupportLists!D:E,2,FALSE)</f>
        <v/>
      </c>
    </row>
    <row r="154" spans="1:5" customFormat="false">
      <c r="A154" s="0">
        <f>VLOOKUP(B154,IDs!B:C,2,FALSE)</f>
        <v/>
      </c>
      <c r="B154" s="0" t="str">
        <v>WhoDey812</v>
      </c>
      <c r="C154" s="0">
        <v>59781609</v>
      </c>
      <c r="D154" s="12">
        <v>45584.0</v>
      </c>
      <c r="E154" s="0">
        <f>A154 &amp; "|" &amp; VLOOKUP(D154,SupportLists!D:E,2,FALSE)</f>
        <v/>
      </c>
    </row>
    <row r="155" spans="1:5" customFormat="false">
      <c r="A155" s="0">
        <f>VLOOKUP(B155,IDs!B:C,2,FALSE)</f>
        <v/>
      </c>
      <c r="B155" s="0" t="str">
        <v>Horizen</v>
      </c>
      <c r="C155" s="0">
        <v>60231598</v>
      </c>
      <c r="D155" s="12">
        <v>45584.0</v>
      </c>
      <c r="E155" s="0">
        <f>A155 &amp; "|" &amp; VLOOKUP(D155,SupportLists!D:E,2,FALSE)</f>
        <v/>
      </c>
    </row>
    <row r="156" spans="1:5" customFormat="false">
      <c r="A156" s="0">
        <f>VLOOKUP(B156,IDs!B:C,2,FALSE)</f>
        <v/>
      </c>
      <c r="B156" s="0" t="str">
        <v>Amcoone</v>
      </c>
      <c r="C156" s="0">
        <v>417634243</v>
      </c>
      <c r="D156" s="12">
        <v>45584.0</v>
      </c>
      <c r="E156" s="0">
        <f>A156 &amp; "|" &amp; VLOOKUP(D156,SupportLists!D:E,2,FALSE)</f>
        <v/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D1"/>
  <sheetViews>
    <sheetView workbookViewId="0">
      <selection activeCell="O7" sqref="O7"/>
    </sheetView>
  </sheetViews>
  <sheetFormatPr baseColWidth="10" defaultRowHeight="16"/>
  <sheetData>
    <row r="1" spans="1:4" customFormat="false">
      <c r="A1" t="s">
        <v>1</v>
      </c>
      <c r="B1" t="s">
        <v>0</v>
      </c>
      <c r="C1" t="s">
        <v>232</v>
      </c>
      <c r="D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F4"/>
  <sheetViews>
    <sheetView workbookViewId="0">
      <selection activeCell="C3" sqref="C3"/>
    </sheetView>
  </sheetViews>
  <sheetFormatPr baseColWidth="10" defaultRowHeight="16"/>
  <sheetData>
    <row r="1" spans="1:6" customFormat="false">
      <c r="A1" t="s">
        <v>1</v>
      </c>
      <c r="B1" t="s">
        <v>0</v>
      </c>
      <c r="C1" t="s">
        <v>4</v>
      </c>
      <c r="D1" t="s">
        <v>3</v>
      </c>
      <c r="E1" t="s">
        <v>210</v>
      </c>
      <c r="F1" t="s">
        <v>229</v>
      </c>
    </row>
    <row r="2" spans="1:6" customFormat="false">
      <c r="A2" t="e">
        <f>VLOOKUP(B2,IDs!B:C,2,FALSE)</f>
        <v>#N/A</v>
      </c>
      <c r="B2" t="s">
        <v>95</v>
      </c>
      <c r="C2">
        <v>78973289</v>
      </c>
      <c r="D2" s="5">
        <v>45539</v>
      </c>
      <c r="E2">
        <f>VLOOKUP(D2,SupportLists!G:H,2,FALSE)</f>
        <v>1</v>
      </c>
      <c r="F2" t="e">
        <f>A2&amp;"|"&amp;E2</f>
        <v>#N/A</v>
      </c>
    </row>
    <row r="3" spans="1:6" customFormat="false">
      <c r="A3" t="e">
        <f>VLOOKUP(B3,IDs!B:C,2,FALSE)</f>
        <v>#N/A</v>
      </c>
      <c r="B3" t="s">
        <v>95</v>
      </c>
      <c r="C3">
        <v>5</v>
      </c>
      <c r="D3" s="5">
        <v>45539</v>
      </c>
      <c r="E3">
        <f>VLOOKUP(D3,SupportLists!G:H,2,FALSE)</f>
        <v>1</v>
      </c>
      <c r="F3" t="e">
        <f t="shared" ref="F3:F4" si="0">A3&amp;"|"&amp;E3</f>
        <v>#N/A</v>
      </c>
    </row>
    <row r="4" spans="1:6" customFormat="false">
      <c r="A4" t="e">
        <f>VLOOKUP(B4,IDs!B:C,2,FALSE)</f>
        <v>#N/A</v>
      </c>
      <c r="B4" t="s">
        <v>95</v>
      </c>
      <c r="C4">
        <v>5645</v>
      </c>
      <c r="D4" s="5">
        <v>45539</v>
      </c>
      <c r="E4">
        <f>VLOOKUP(D4,SupportLists!G:H,2,FALSE)</f>
        <v>1</v>
      </c>
      <c r="F4" t="e">
        <f t="shared" si="0"/>
        <v>#N/A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D1"/>
  <sheetViews>
    <sheetView workbookViewId="0">
      <selection activeCell="B1" sqref="B1"/>
    </sheetView>
  </sheetViews>
  <sheetFormatPr baseColWidth="10" defaultRowHeight="16"/>
  <sheetData>
    <row r="1" spans="1:4" customFormat="false">
      <c r="A1" s="1" t="s">
        <v>1</v>
      </c>
      <c r="B1" s="1" t="s">
        <v>0</v>
      </c>
      <c r="C1" s="1" t="s">
        <v>5</v>
      </c>
      <c r="D1" s="1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C89"/>
  <sheetViews>
    <sheetView topLeftCell="A62" workbookViewId="0">
      <selection activeCell="D90" sqref="D90"/>
    </sheetView>
  </sheetViews>
  <sheetFormatPr baseColWidth="10" defaultRowHeight="16"/>
  <cols>
    <col min="1" max="1" width="11.6640625" bestFit="1" customWidth="1"/>
    <col min="2" max="2" width="14.5" bestFit="1" customWidth="1"/>
    <col min="3" max="3" width="9" bestFit="1" customWidth="1"/>
  </cols>
  <sheetData>
    <row r="1" spans="1:3" customFormat="false">
      <c r="A1" t="s">
        <v>1</v>
      </c>
      <c r="B1" t="s">
        <v>0</v>
      </c>
      <c r="C1" t="s">
        <v>6</v>
      </c>
    </row>
    <row r="2" spans="1:3" customFormat="false">
      <c r="A2" s="2" t="s">
        <v>7</v>
      </c>
      <c r="B2" t="e">
        <f>VLOOKUP(A2,IDs!A:C,2,FALSE)</f>
        <v>#N/A</v>
      </c>
      <c r="C2" s="3"/>
    </row>
    <row r="3" spans="1:3" customFormat="false">
      <c r="A3" s="2" t="s">
        <v>8</v>
      </c>
      <c r="B3" t="e">
        <f>VLOOKUP(A3,IDs!A:C,2,FALSE)</f>
        <v>#N/A</v>
      </c>
      <c r="C3" s="3" t="s">
        <v>215</v>
      </c>
    </row>
    <row r="4" spans="1:3" customFormat="false">
      <c r="A4" s="3" t="s">
        <v>9</v>
      </c>
      <c r="B4" t="str">
        <f>VLOOKUP(A4,IDs!A:C,2,FALSE)</f>
        <v>BasilFawlty</v>
      </c>
      <c r="C4" s="3" t="s">
        <v>218</v>
      </c>
    </row>
    <row r="5" spans="1:3" customFormat="false">
      <c r="A5" s="3" t="s">
        <v>10</v>
      </c>
      <c r="B5" t="str">
        <f>VLOOKUP(A5,IDs!A:C,2,FALSE)</f>
        <v>Brilith</v>
      </c>
      <c r="C5" s="3"/>
    </row>
    <row r="6" spans="1:3" customFormat="false">
      <c r="A6" s="2" t="s">
        <v>11</v>
      </c>
      <c r="B6" t="str">
        <f>VLOOKUP(A6,IDs!A:C,2,FALSE)</f>
        <v>Busijay</v>
      </c>
      <c r="C6" s="3" t="s">
        <v>216</v>
      </c>
    </row>
    <row r="7" spans="1:3" customFormat="false">
      <c r="A7" s="2" t="s">
        <v>12</v>
      </c>
      <c r="B7" t="e">
        <f>VLOOKUP(A7,IDs!A:C,2,FALSE)</f>
        <v>#N/A</v>
      </c>
      <c r="C7" s="3" t="s">
        <v>217</v>
      </c>
    </row>
    <row r="8" spans="1:3" customFormat="false">
      <c r="A8" s="2" t="s">
        <v>13</v>
      </c>
      <c r="B8" t="e">
        <f>VLOOKUP(A8,IDs!A:C,2,FALSE)</f>
        <v>#N/A</v>
      </c>
      <c r="C8" s="3" t="s">
        <v>217</v>
      </c>
    </row>
    <row r="9" spans="1:3" customFormat="false">
      <c r="A9" s="3" t="s">
        <v>14</v>
      </c>
      <c r="B9" t="e">
        <f>VLOOKUP(A9,IDs!A:C,2,FALSE)</f>
        <v>#N/A</v>
      </c>
      <c r="C9" s="3"/>
    </row>
    <row r="10" spans="1:3" customFormat="false">
      <c r="A10" s="3" t="s">
        <v>15</v>
      </c>
      <c r="B10" t="str">
        <f>VLOOKUP(A10,IDs!A:C,2,FALSE)</f>
        <v>chenjun</v>
      </c>
      <c r="C10" s="3" t="s">
        <v>215</v>
      </c>
    </row>
    <row r="11" spans="1:3" customFormat="false">
      <c r="A11" s="3" t="s">
        <v>16</v>
      </c>
      <c r="B11" t="str">
        <f>VLOOKUP(A11,IDs!A:C,2,FALSE)</f>
        <v>CMLTO</v>
      </c>
      <c r="C11" s="3" t="s">
        <v>215</v>
      </c>
    </row>
    <row r="12" spans="1:3" customFormat="false">
      <c r="A12" s="3" t="s">
        <v>17</v>
      </c>
      <c r="B12" t="str">
        <f>VLOOKUP(A12,IDs!A:C,2,FALSE)</f>
        <v>Corba59</v>
      </c>
      <c r="C12" s="3" t="s">
        <v>218</v>
      </c>
    </row>
    <row r="13" spans="1:3" customFormat="false">
      <c r="A13" s="3" t="s">
        <v>18</v>
      </c>
      <c r="B13" t="str">
        <f>VLOOKUP(A13,IDs!A:C,2,FALSE)</f>
        <v>CrankyCajun</v>
      </c>
      <c r="C13" s="3" t="s">
        <v>219</v>
      </c>
    </row>
    <row r="14" spans="1:3" customFormat="false">
      <c r="A14" s="3" t="s">
        <v>19</v>
      </c>
      <c r="B14" t="str">
        <f>VLOOKUP(A14,IDs!A:C,2,FALSE)</f>
        <v>Daeloan</v>
      </c>
      <c r="C14" s="3" t="s">
        <v>215</v>
      </c>
    </row>
    <row r="15" spans="1:3" customFormat="false">
      <c r="A15" s="3" t="s">
        <v>20</v>
      </c>
      <c r="B15" t="str">
        <f>VLOOKUP(A15,IDs!A:C,2,FALSE)</f>
        <v>DangerMouse</v>
      </c>
      <c r="C15" s="3"/>
    </row>
    <row r="16" spans="1:3" customFormat="false">
      <c r="A16" s="3" t="s">
        <v>21</v>
      </c>
      <c r="B16" t="e">
        <f>VLOOKUP(A16,IDs!A:C,2,FALSE)</f>
        <v>#N/A</v>
      </c>
      <c r="C16" s="3" t="s">
        <v>219</v>
      </c>
    </row>
    <row r="17" spans="1:3" customFormat="false">
      <c r="A17" s="3" t="s">
        <v>22</v>
      </c>
      <c r="B17" t="str">
        <f>VLOOKUP(A17,IDs!A:C,2,FALSE)</f>
        <v>dragSD</v>
      </c>
      <c r="C17" s="3" t="s">
        <v>220</v>
      </c>
    </row>
    <row r="18" spans="1:3" customFormat="false">
      <c r="A18" s="3" t="s">
        <v>23</v>
      </c>
      <c r="B18" t="str">
        <f>VLOOKUP(A18,IDs!A:C,2,FALSE)</f>
        <v>DropKick4</v>
      </c>
      <c r="C18" s="3"/>
    </row>
    <row r="19" spans="1:3" customFormat="false">
      <c r="A19" s="2" t="s">
        <v>24</v>
      </c>
      <c r="B19" t="e">
        <f>VLOOKUP(A19,IDs!A:C,2,FALSE)</f>
        <v>#N/A</v>
      </c>
      <c r="C19" s="3" t="s">
        <v>215</v>
      </c>
    </row>
    <row r="20" spans="1:3" customFormat="false">
      <c r="A20" s="2" t="s">
        <v>25</v>
      </c>
      <c r="B20" t="e">
        <f>VLOOKUP(A20,IDs!A:C,2,FALSE)</f>
        <v>#N/A</v>
      </c>
      <c r="C20" s="3"/>
    </row>
    <row r="21" spans="1:3" customFormat="false">
      <c r="A21" s="2" t="s">
        <v>26</v>
      </c>
      <c r="B21" t="e">
        <f>VLOOKUP(A21,IDs!A:C,2,FALSE)</f>
        <v>#N/A</v>
      </c>
      <c r="C21" s="3" t="s">
        <v>220</v>
      </c>
    </row>
    <row r="22" spans="1:3" customFormat="false">
      <c r="A22" s="3" t="s">
        <v>27</v>
      </c>
      <c r="B22" t="str">
        <f>VLOOKUP(A22,IDs!A:C,2,FALSE)</f>
        <v>Elo785</v>
      </c>
      <c r="C22" s="3"/>
    </row>
    <row r="23" spans="1:3" customFormat="false">
      <c r="A23" s="3" t="s">
        <v>28</v>
      </c>
      <c r="B23" t="str">
        <f>VLOOKUP(A23,IDs!A:C,2,FALSE)</f>
        <v>Evita.Q</v>
      </c>
      <c r="C23" s="3" t="s">
        <v>218</v>
      </c>
    </row>
    <row r="24" spans="1:3" customFormat="false">
      <c r="A24" s="3" t="s">
        <v>29</v>
      </c>
      <c r="B24" t="str">
        <f>VLOOKUP(A24,IDs!A:C,2,FALSE)</f>
        <v>Fab1250</v>
      </c>
      <c r="C24" s="3"/>
    </row>
    <row r="25" spans="1:3" customFormat="false">
      <c r="A25" s="3" t="s">
        <v>30</v>
      </c>
      <c r="B25" t="str">
        <f>VLOOKUP(A25,IDs!A:C,2,FALSE)</f>
        <v>finanzamtt</v>
      </c>
      <c r="C25" s="3" t="s">
        <v>218</v>
      </c>
    </row>
    <row r="26" spans="1:3" customFormat="false">
      <c r="A26" s="3" t="s">
        <v>31</v>
      </c>
      <c r="B26" t="str">
        <f>VLOOKUP(A26,IDs!A:C,2,FALSE)</f>
        <v>FloridaGirl4321</v>
      </c>
      <c r="C26" s="3" t="s">
        <v>215</v>
      </c>
    </row>
    <row r="27" spans="1:3" customFormat="false">
      <c r="A27" s="3" t="s">
        <v>32</v>
      </c>
      <c r="B27" t="e">
        <f>VLOOKUP(A27,IDs!A:C,2,FALSE)</f>
        <v>#N/A</v>
      </c>
      <c r="C27" s="3" t="s">
        <v>221</v>
      </c>
    </row>
    <row r="28" spans="1:3" customFormat="false">
      <c r="A28" s="3" t="s">
        <v>33</v>
      </c>
      <c r="B28" t="str">
        <f>VLOOKUP(A28,IDs!A:C,2,FALSE)</f>
        <v>GhostSlayer</v>
      </c>
      <c r="C28" s="3"/>
    </row>
    <row r="29" spans="1:3" customFormat="false">
      <c r="A29" s="3" t="s">
        <v>34</v>
      </c>
      <c r="B29" t="str">
        <f>VLOOKUP(A29,IDs!A:C,2,FALSE)</f>
        <v>Goldvale</v>
      </c>
      <c r="C29" s="3"/>
    </row>
    <row r="30" spans="1:3" customFormat="false">
      <c r="A30" s="2" t="s">
        <v>35</v>
      </c>
      <c r="B30" t="e">
        <f>VLOOKUP(A30,IDs!A:C,2,FALSE)</f>
        <v>#N/A</v>
      </c>
      <c r="C30" s="3" t="s">
        <v>222</v>
      </c>
    </row>
    <row r="31" spans="1:3" customFormat="false">
      <c r="A31" s="3" t="s">
        <v>36</v>
      </c>
      <c r="B31" t="str">
        <f>VLOOKUP(A31,IDs!A:C,2,FALSE)</f>
        <v>Hallen98</v>
      </c>
      <c r="C31" s="3" t="s">
        <v>223</v>
      </c>
    </row>
    <row r="32" spans="1:3" customFormat="false">
      <c r="A32" s="3" t="s">
        <v>37</v>
      </c>
      <c r="B32" t="str">
        <f>VLOOKUP(A32,IDs!A:C,2,FALSE)</f>
        <v>I am Groot</v>
      </c>
      <c r="C32" s="3" t="s">
        <v>215</v>
      </c>
    </row>
    <row r="33" spans="1:3" customFormat="false">
      <c r="A33" s="2" t="s">
        <v>38</v>
      </c>
      <c r="B33" t="e">
        <f>VLOOKUP(A33,IDs!A:C,2,FALSE)</f>
        <v>#N/A</v>
      </c>
      <c r="C33" s="3" t="s">
        <v>224</v>
      </c>
    </row>
    <row r="34" spans="1:3" customFormat="false">
      <c r="A34" s="3" t="s">
        <v>39</v>
      </c>
      <c r="B34" t="str">
        <f>VLOOKUP(A34,IDs!A:C,2,FALSE)</f>
        <v>JJLegend70</v>
      </c>
      <c r="C34" s="3" t="s">
        <v>220</v>
      </c>
    </row>
    <row r="35" spans="1:3" customFormat="false">
      <c r="A35" s="3" t="s">
        <v>40</v>
      </c>
      <c r="B35" t="str">
        <f>VLOOKUP(A35,IDs!A:C,2,FALSE)</f>
        <v>kafka</v>
      </c>
      <c r="C35" s="3"/>
    </row>
    <row r="36" spans="1:3" customFormat="false">
      <c r="A36" s="3" t="s">
        <v>41</v>
      </c>
      <c r="B36" t="e">
        <f>VLOOKUP(A36,IDs!A:C,2,FALSE)</f>
        <v>#N/A</v>
      </c>
      <c r="C36" s="3"/>
    </row>
    <row r="37" spans="1:3" customFormat="false">
      <c r="A37" s="3" t="s">
        <v>42</v>
      </c>
      <c r="B37" t="e">
        <f>VLOOKUP(A37,IDs!A:C,2,FALSE)</f>
        <v>#N/A</v>
      </c>
      <c r="C37" s="3" t="s">
        <v>222</v>
      </c>
    </row>
    <row r="38" spans="1:3" customFormat="false">
      <c r="A38" s="3" t="s">
        <v>43</v>
      </c>
      <c r="B38" t="str">
        <f>VLOOKUP(A38,IDs!A:C,2,FALSE)</f>
        <v>KingLiz</v>
      </c>
      <c r="C38" s="3"/>
    </row>
    <row r="39" spans="1:3" customFormat="false">
      <c r="A39" s="3" t="s">
        <v>44</v>
      </c>
      <c r="B39" t="str">
        <f>VLOOKUP(A39,IDs!A:C,2,FALSE)</f>
        <v>Kivrin</v>
      </c>
      <c r="C39" s="3" t="s">
        <v>215</v>
      </c>
    </row>
    <row r="40" spans="1:3" customFormat="false">
      <c r="A40" s="3" t="s">
        <v>45</v>
      </c>
      <c r="B40" t="str">
        <f>VLOOKUP(A40,IDs!A:C,2,FALSE)</f>
        <v>Kyredneck30</v>
      </c>
      <c r="C40" s="3" t="s">
        <v>215</v>
      </c>
    </row>
    <row r="41" spans="1:3" customFormat="false">
      <c r="A41" s="3" t="s">
        <v>46</v>
      </c>
      <c r="B41" t="str">
        <f>VLOOKUP(A41,IDs!A:C,2,FALSE)</f>
        <v>LESINVINCIBLES</v>
      </c>
      <c r="C41" s="3" t="s">
        <v>218</v>
      </c>
    </row>
    <row r="42" spans="1:3" customFormat="false">
      <c r="A42" s="3" t="s">
        <v>47</v>
      </c>
      <c r="B42" t="str">
        <f>VLOOKUP(A42,IDs!A:C,2,FALSE)</f>
        <v>Letsi</v>
      </c>
      <c r="C42" s="3"/>
    </row>
    <row r="43" spans="1:3" customFormat="false">
      <c r="A43" s="3" t="s">
        <v>48</v>
      </c>
      <c r="B43" t="str">
        <f>VLOOKUP(A43,IDs!A:C,2,FALSE)</f>
        <v>LewkSkywatcher</v>
      </c>
      <c r="C43" s="3" t="s">
        <v>225</v>
      </c>
    </row>
    <row r="44" spans="1:3" customFormat="false">
      <c r="A44" s="3" t="s">
        <v>49</v>
      </c>
      <c r="B44" t="str">
        <f>VLOOKUP(A44,IDs!A:C,2,FALSE)</f>
        <v>Lililulu</v>
      </c>
      <c r="C44" s="3" t="s">
        <v>216</v>
      </c>
    </row>
    <row r="45" spans="1:3" customFormat="false">
      <c r="A45" s="3" t="s">
        <v>50</v>
      </c>
      <c r="B45" t="str">
        <f>VLOOKUP(A45,IDs!A:C,2,FALSE)</f>
        <v>LittleKnights</v>
      </c>
      <c r="C45" s="3" t="s">
        <v>222</v>
      </c>
    </row>
    <row r="46" spans="1:3" customFormat="false">
      <c r="A46" s="2" t="s">
        <v>51</v>
      </c>
      <c r="B46" t="e">
        <f>VLOOKUP(A46,IDs!A:C,2,FALSE)</f>
        <v>#N/A</v>
      </c>
      <c r="C46" s="3"/>
    </row>
    <row r="47" spans="1:3" customFormat="false">
      <c r="A47" s="3" t="s">
        <v>52</v>
      </c>
      <c r="B47" t="str">
        <f>VLOOKUP(A47,IDs!A:C,2,FALSE)</f>
        <v>Luna_Lulu</v>
      </c>
      <c r="C47" s="3"/>
    </row>
    <row r="48" spans="1:3" customFormat="false">
      <c r="A48" s="3" t="s">
        <v>53</v>
      </c>
      <c r="B48" t="str">
        <f>VLOOKUP(A48,IDs!A:C,2,FALSE)</f>
        <v>MadSan</v>
      </c>
      <c r="C48" s="3" t="s">
        <v>220</v>
      </c>
    </row>
    <row r="49" spans="1:3" customFormat="false">
      <c r="A49" s="3" t="s">
        <v>54</v>
      </c>
      <c r="B49" t="str">
        <f>VLOOKUP(A49,IDs!A:C,2,FALSE)</f>
        <v>Maria4612</v>
      </c>
      <c r="C49" s="3"/>
    </row>
    <row r="50" spans="1:3" customFormat="false">
      <c r="A50" s="3" t="s">
        <v>55</v>
      </c>
      <c r="B50" t="str">
        <f>VLOOKUP(A50,IDs!A:C,2,FALSE)</f>
        <v>mido009</v>
      </c>
      <c r="C50" s="3"/>
    </row>
    <row r="51" spans="1:3" customFormat="false">
      <c r="A51" s="3" t="s">
        <v>56</v>
      </c>
      <c r="B51" t="str">
        <f>VLOOKUP(A51,IDs!A:C,2,FALSE)</f>
        <v>MizzBond</v>
      </c>
      <c r="C51" s="3" t="s">
        <v>219</v>
      </c>
    </row>
    <row r="52" spans="1:3" customFormat="false">
      <c r="A52" s="3" t="s">
        <v>57</v>
      </c>
      <c r="B52" t="str">
        <f>VLOOKUP(A52,IDs!A:C,2,FALSE)</f>
        <v>MR.Grinch</v>
      </c>
      <c r="C52" s="3" t="s">
        <v>215</v>
      </c>
    </row>
    <row r="53" spans="1:3" customFormat="false">
      <c r="A53" s="3" t="s">
        <v>58</v>
      </c>
      <c r="B53" t="str">
        <f>VLOOKUP(A53,IDs!A:C,2,FALSE)</f>
        <v>Kevo1707</v>
      </c>
      <c r="C53" s="3"/>
    </row>
    <row r="54" spans="1:3" customFormat="false">
      <c r="A54" s="2" t="s">
        <v>59</v>
      </c>
      <c r="B54" t="e">
        <f>VLOOKUP(A54,IDs!A:C,2,FALSE)</f>
        <v>#N/A</v>
      </c>
      <c r="C54" s="3"/>
    </row>
    <row r="55" spans="1:3" customFormat="false">
      <c r="A55" s="3" t="s">
        <v>60</v>
      </c>
      <c r="B55" t="str">
        <f>VLOOKUP(A55,IDs!A:C,2,FALSE)</f>
        <v>Niimphy</v>
      </c>
      <c r="C55" s="3"/>
    </row>
    <row r="56" spans="1:3" customFormat="false">
      <c r="A56" s="3" t="s">
        <v>61</v>
      </c>
      <c r="B56" t="str">
        <f>VLOOKUP(A56,IDs!A:C,2,FALSE)</f>
        <v>ocdMonkey</v>
      </c>
      <c r="C56" s="3" t="s">
        <v>215</v>
      </c>
    </row>
    <row r="57" spans="1:3" customFormat="false">
      <c r="A57" s="3" t="s">
        <v>62</v>
      </c>
      <c r="B57" t="str">
        <f>VLOOKUP(A57,IDs!A:C,2,FALSE)</f>
        <v>Odin1206</v>
      </c>
      <c r="C57" s="3"/>
    </row>
    <row r="58" spans="1:3" customFormat="false">
      <c r="A58" s="3" t="s">
        <v>63</v>
      </c>
      <c r="B58" t="str">
        <f>VLOOKUP(A58,IDs!A:C,2,FALSE)</f>
        <v>OldManLogan</v>
      </c>
      <c r="C58" s="3" t="s">
        <v>225</v>
      </c>
    </row>
    <row r="59" spans="1:3" customFormat="false">
      <c r="A59" s="2" t="s">
        <v>64</v>
      </c>
      <c r="B59" t="e">
        <f>VLOOKUP(A59,IDs!A:C,2,FALSE)</f>
        <v>#N/A</v>
      </c>
      <c r="C59" s="3" t="s">
        <v>225</v>
      </c>
    </row>
    <row r="60" spans="1:3" customFormat="false">
      <c r="A60" s="3" t="s">
        <v>65</v>
      </c>
      <c r="B60" t="str">
        <f>VLOOKUP(A60,IDs!A:C,2,FALSE)</f>
        <v>Omilixo</v>
      </c>
      <c r="C60" s="3" t="s">
        <v>222</v>
      </c>
    </row>
    <row r="61" spans="1:3" customFormat="false">
      <c r="A61" s="2" t="s">
        <v>66</v>
      </c>
      <c r="B61" t="str">
        <f>VLOOKUP(A61,IDs!A:C,2,FALSE)</f>
        <v>OptimusOssi</v>
      </c>
      <c r="C61" s="3" t="s">
        <v>218</v>
      </c>
    </row>
    <row r="62" spans="1:3" customFormat="false">
      <c r="A62" s="2" t="s">
        <v>67</v>
      </c>
      <c r="B62" t="e">
        <f>VLOOKUP(A62,IDs!A:C,2,FALSE)</f>
        <v>#N/A</v>
      </c>
      <c r="C62" s="3" t="s">
        <v>215</v>
      </c>
    </row>
    <row r="63" spans="1:3" customFormat="false">
      <c r="A63" s="3" t="s">
        <v>68</v>
      </c>
      <c r="B63" t="str">
        <f>VLOOKUP(A63,IDs!A:C,2,FALSE)</f>
        <v>POLAR-BEAR</v>
      </c>
      <c r="C63" s="3" t="s">
        <v>215</v>
      </c>
    </row>
    <row r="64" spans="1:3" customFormat="false">
      <c r="A64" s="2" t="s">
        <v>69</v>
      </c>
      <c r="B64" t="e">
        <f>VLOOKUP(A64,IDs!A:C,2,FALSE)</f>
        <v>#N/A</v>
      </c>
      <c r="C64" s="3"/>
    </row>
    <row r="65" spans="1:3" customFormat="false">
      <c r="A65" s="3" t="s">
        <v>70</v>
      </c>
      <c r="B65" t="str">
        <f>VLOOKUP(A65,IDs!A:C,2,FALSE)</f>
        <v>RaquelsHero</v>
      </c>
      <c r="C65" s="3" t="s">
        <v>215</v>
      </c>
    </row>
    <row r="66" spans="1:3" customFormat="false">
      <c r="A66" s="3" t="s">
        <v>71</v>
      </c>
      <c r="B66" t="str">
        <f>VLOOKUP(A66,IDs!A:C,2,FALSE)</f>
        <v>RJShuda</v>
      </c>
      <c r="C66" s="3" t="s">
        <v>219</v>
      </c>
    </row>
    <row r="67" spans="1:3" customFormat="false">
      <c r="A67" s="3" t="s">
        <v>72</v>
      </c>
      <c r="B67" t="str">
        <f>VLOOKUP(A67,IDs!A:C,2,FALSE)</f>
        <v>RockerFoo</v>
      </c>
      <c r="C67" s="3" t="s">
        <v>216</v>
      </c>
    </row>
    <row r="68" spans="1:3" customFormat="false">
      <c r="A68" s="2" t="s">
        <v>73</v>
      </c>
      <c r="B68" t="e">
        <f>VLOOKUP(A68,IDs!A:C,2,FALSE)</f>
        <v>#N/A</v>
      </c>
      <c r="C68" s="3" t="s">
        <v>217</v>
      </c>
    </row>
    <row r="69" spans="1:3" customFormat="false">
      <c r="A69" s="3" t="s">
        <v>74</v>
      </c>
      <c r="B69" t="str">
        <f>VLOOKUP(A69,IDs!A:C,2,FALSE)</f>
        <v>Ruby Sunday</v>
      </c>
      <c r="C69" s="3" t="s">
        <v>219</v>
      </c>
    </row>
    <row r="70" spans="1:3" customFormat="false">
      <c r="A70" s="3" t="s">
        <v>75</v>
      </c>
      <c r="B70" t="str">
        <f>VLOOKUP(A70,IDs!A:C,2,FALSE)</f>
        <v>runyaover</v>
      </c>
      <c r="C70" s="3"/>
    </row>
    <row r="71" spans="1:3" customFormat="false">
      <c r="A71" s="3" t="s">
        <v>76</v>
      </c>
      <c r="B71" t="str">
        <f>VLOOKUP(A71,IDs!A:C,2,FALSE)</f>
        <v>Schneeman</v>
      </c>
      <c r="C71" s="3" t="s">
        <v>220</v>
      </c>
    </row>
    <row r="72" spans="1:3" customFormat="false">
      <c r="A72" s="3" t="s">
        <v>77</v>
      </c>
      <c r="B72" t="str">
        <f>VLOOKUP(A72,IDs!A:C,2,FALSE)</f>
        <v>Schockaletta</v>
      </c>
      <c r="C72" s="3" t="s">
        <v>226</v>
      </c>
    </row>
    <row r="73" spans="1:3" customFormat="false">
      <c r="A73" s="2" t="s">
        <v>78</v>
      </c>
      <c r="B73" t="str">
        <f>VLOOKUP(A73,IDs!A:C,2,FALSE)</f>
        <v>Señor.1.</v>
      </c>
      <c r="C73" s="3"/>
    </row>
    <row r="74" spans="1:3" customFormat="false">
      <c r="A74" s="3" t="s">
        <v>79</v>
      </c>
      <c r="B74" t="str">
        <f>VLOOKUP(A74,IDs!A:C,2,FALSE)</f>
        <v>ShaRopi69</v>
      </c>
      <c r="C74" s="3"/>
    </row>
    <row r="75" spans="1:3" customFormat="false">
      <c r="A75" s="2" t="s">
        <v>80</v>
      </c>
      <c r="B75" t="e">
        <f>VLOOKUP(A75,IDs!A:C,2,FALSE)</f>
        <v>#N/A</v>
      </c>
      <c r="C75" s="3"/>
    </row>
    <row r="76" spans="1:3" customFormat="false">
      <c r="A76" s="3" t="s">
        <v>81</v>
      </c>
      <c r="B76" t="str">
        <f>VLOOKUP(A76,IDs!A:C,2,FALSE)</f>
        <v>SoulKnightSK</v>
      </c>
      <c r="C76" s="3" t="s">
        <v>216</v>
      </c>
    </row>
    <row r="77" spans="1:3" customFormat="false">
      <c r="A77" s="3" t="s">
        <v>82</v>
      </c>
      <c r="B77" t="str">
        <f>VLOOKUP(A77,IDs!A:C,2,FALSE)</f>
        <v>Tassin</v>
      </c>
      <c r="C77" s="3" t="s">
        <v>226</v>
      </c>
    </row>
    <row r="78" spans="1:3" customFormat="false">
      <c r="A78" s="3" t="s">
        <v>83</v>
      </c>
      <c r="B78" t="str">
        <f>VLOOKUP(A78,IDs!A:C,2,FALSE)</f>
        <v>TearsOfCthulu</v>
      </c>
      <c r="C78" s="3"/>
    </row>
    <row r="79" spans="1:3" customFormat="false">
      <c r="A79" s="3" t="s">
        <v>84</v>
      </c>
      <c r="B79" t="str">
        <f>VLOOKUP(A79,IDs!A:C,2,FALSE)</f>
        <v>The_Valley</v>
      </c>
      <c r="C79" s="3" t="s">
        <v>227</v>
      </c>
    </row>
    <row r="80" spans="1:3" customFormat="false">
      <c r="A80" s="2" t="s">
        <v>85</v>
      </c>
      <c r="B80" t="e">
        <f>VLOOKUP(A80,IDs!A:C,2,FALSE)</f>
        <v>#N/A</v>
      </c>
      <c r="C80" s="3" t="s">
        <v>215</v>
      </c>
    </row>
    <row r="81" spans="1:3" customFormat="false">
      <c r="A81" s="2" t="s">
        <v>86</v>
      </c>
      <c r="B81" t="e">
        <f>VLOOKUP(A81,IDs!A:C,2,FALSE)</f>
        <v>#N/A</v>
      </c>
      <c r="C81" s="3" t="s">
        <v>215</v>
      </c>
    </row>
    <row r="82" spans="1:3" customFormat="false">
      <c r="A82" s="3" t="s">
        <v>87</v>
      </c>
      <c r="B82" t="str">
        <f>VLOOKUP(A82,IDs!A:C,2,FALSE)</f>
        <v>TrebleMaker</v>
      </c>
      <c r="C82" s="3" t="s">
        <v>219</v>
      </c>
    </row>
    <row r="83" spans="1:3" customFormat="false">
      <c r="A83" s="3" t="s">
        <v>88</v>
      </c>
      <c r="B83" t="e">
        <f>VLOOKUP(A83,IDs!A:C,2,FALSE)</f>
        <v>#N/A</v>
      </c>
      <c r="C83" s="3"/>
    </row>
    <row r="84" spans="1:3" customFormat="false">
      <c r="A84" s="3" t="s">
        <v>89</v>
      </c>
      <c r="B84" t="str">
        <f>VLOOKUP(A84,IDs!A:C,2,FALSE)</f>
        <v>Valessa</v>
      </c>
      <c r="C84" s="3" t="s">
        <v>222</v>
      </c>
    </row>
    <row r="85" spans="1:3" customFormat="false">
      <c r="A85" s="3" t="s">
        <v>90</v>
      </c>
      <c r="B85" t="str">
        <f>VLOOKUP(A85,IDs!A:C,2,FALSE)</f>
        <v>VON</v>
      </c>
      <c r="C85" s="3"/>
    </row>
    <row r="86" spans="1:3" customFormat="false">
      <c r="A86" s="3" t="s">
        <v>91</v>
      </c>
      <c r="B86" t="str">
        <f>VLOOKUP(A86,IDs!A:C,2,FALSE)</f>
        <v>WhoDey812</v>
      </c>
      <c r="C86" s="3" t="s">
        <v>215</v>
      </c>
    </row>
    <row r="87" spans="1:3" customFormat="false">
      <c r="A87" s="3" t="s">
        <v>92</v>
      </c>
      <c r="B87" t="str">
        <f>VLOOKUP(A87,IDs!A:C,2,FALSE)</f>
        <v>xljhx31</v>
      </c>
      <c r="C87" s="3" t="s">
        <v>222</v>
      </c>
    </row>
    <row r="88" spans="1:3" customFormat="false">
      <c r="A88" s="3" t="s">
        <v>93</v>
      </c>
      <c r="B88" t="str">
        <f>VLOOKUP(A88,IDs!A:C,2,FALSE)</f>
        <v>Xorron</v>
      </c>
      <c r="C88" s="3" t="s">
        <v>220</v>
      </c>
    </row>
    <row r="89" spans="1:3" customFormat="false">
      <c r="A89" s="3" t="s">
        <v>94</v>
      </c>
      <c r="B89" t="str">
        <f>VLOOKUP(A89,IDs!A:C,2,FALSE)</f>
        <v>ZeroX_47</v>
      </c>
      <c r="C89" s="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286C04D-54DC-3244-89F5-3EB08652AA7E}">
          <x14:formula1>
            <xm:f>SupportLists!$J$2:$J$13</xm:f>
          </x14:formula1>
          <xm:sqref>C2:C89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D1:N13"/>
  <sheetViews>
    <sheetView workbookViewId="0">
      <selection activeCell="G3" sqref="G3"/>
    </sheetView>
  </sheetViews>
  <sheetFormatPr baseColWidth="10" defaultRowHeight="16"/>
  <cols>
    <col min="1" max="1" width="20" customWidth="1"/>
  </cols>
  <sheetData>
    <row r="1" spans="4:10" customFormat="false">
      <c r="D1" t="s">
        <v>2</v>
      </c>
      <c r="G1" t="s">
        <v>176</v>
      </c>
      <c r="J1" t="s">
        <v>228</v>
      </c>
    </row>
    <row r="2" spans="1:14" customFormat="false">
      <c r="A2" t="s">
        <v>211</v>
      </c>
      <c r="B2">
        <f>MAX(E:E)</f>
        <v>1</v>
      </c>
      <c r="D2" t="s">
        <v>3</v>
      </c>
      <c r="E2" t="s">
        <v>210</v>
      </c>
      <c r="G2" t="s">
        <v>3</v>
      </c>
      <c r="H2" t="s">
        <v>210</v>
      </c>
      <c r="J2" s="3" t="s">
        <v>215</v>
      </c>
      <c r="N2" s="3"/>
    </row>
    <row r="3" spans="1:10" customFormat="false">
      <c r="A3" t="s">
        <v>212</v>
      </c>
      <c r="B3">
        <f>MAX(H:H)</f>
        <v>1</v>
      </c>
      <c r="D3" s="5">
        <v>45539</v>
      </c>
      <c r="E3">
        <v>1</v>
      </c>
      <c r="G3" s="5">
        <v>45539</v>
      </c>
      <c r="H3">
        <v>1</v>
      </c>
      <c r="J3" s="3" t="s">
        <v>216</v>
      </c>
    </row>
    <row r="4" spans="10:10" customFormat="false">
      <c r="J4" s="3" t="s">
        <v>217</v>
      </c>
    </row>
    <row r="5" spans="10:10" customFormat="false">
      <c r="J5" s="3" t="s">
        <v>218</v>
      </c>
    </row>
    <row r="6" spans="10:10" customFormat="false">
      <c r="J6" s="3" t="s">
        <v>219</v>
      </c>
    </row>
    <row r="7" spans="10:10" customFormat="false">
      <c r="J7" s="3" t="s">
        <v>220</v>
      </c>
    </row>
    <row r="8" spans="10:10" customFormat="false">
      <c r="J8" s="3" t="s">
        <v>221</v>
      </c>
    </row>
    <row r="9" spans="10:10" customFormat="false">
      <c r="J9" s="3" t="s">
        <v>222</v>
      </c>
    </row>
    <row r="10" spans="10:10" customFormat="false">
      <c r="J10" s="3" t="s">
        <v>224</v>
      </c>
    </row>
    <row r="11" spans="10:10" customFormat="false">
      <c r="J11" s="3" t="s">
        <v>225</v>
      </c>
    </row>
    <row r="12" spans="10:10" customFormat="false">
      <c r="J12" s="3" t="s">
        <v>226</v>
      </c>
    </row>
    <row r="13" spans="10:10" customFormat="false">
      <c r="J13" s="3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Overview</vt:lpstr>
      <vt:lpstr>IDs</vt:lpstr>
      <vt:lpstr>CPs</vt:lpstr>
      <vt:lpstr>Cities</vt:lpstr>
      <vt:lpstr>ADs</vt:lpstr>
      <vt:lpstr>LVLs</vt:lpstr>
      <vt:lpstr>TZs</vt:lpstr>
      <vt:lpstr>SupportLists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Kejzlar, Tomas</dc:creator>
  <dcterms:created xsi:type="dcterms:W3CDTF">2024-09-04T05:06:06Z</dcterms:created>
  <dcterms:modified xsi:type="dcterms:W3CDTF">2024-10-19T07:43:24Z</dcterms:modified>
  <cp:lastModifiedBy>Kejzlar, Tomas</cp:lastModifiedB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81acc0d-dcc4-4dc9-a2c5-be70b05a2fe6_Enabled">
    <vt:lpwstr>true</vt:lpwstr>
  </property>
  <property fmtid="{D5CDD505-2E9C-101B-9397-08002B2CF9AE}" pid="3" name="MSIP_Label_e81acc0d-dcc4-4dc9-a2c5-be70b05a2fe6_SetDate">
    <vt:lpwstr>2024-09-04T06:16:05Z</vt:lpwstr>
  </property>
  <property fmtid="{D5CDD505-2E9C-101B-9397-08002B2CF9AE}" pid="4" name="MSIP_Label_e81acc0d-dcc4-4dc9-a2c5-be70b05a2fe6_Method">
    <vt:lpwstr>Privileged</vt:lpwstr>
  </property>
  <property fmtid="{D5CDD505-2E9C-101B-9397-08002B2CF9AE}" pid="5" name="MSIP_Label_e81acc0d-dcc4-4dc9-a2c5-be70b05a2fe6_Name">
    <vt:lpwstr>e81acc0d-dcc4-4dc9-a2c5-be70b05a2fe6</vt:lpwstr>
  </property>
  <property fmtid="{D5CDD505-2E9C-101B-9397-08002B2CF9AE}" pid="6" name="MSIP_Label_e81acc0d-dcc4-4dc9-a2c5-be70b05a2fe6_SiteId">
    <vt:lpwstr>a00de4ec-48a8-43a6-be74-e31274e2060d</vt:lpwstr>
  </property>
  <property fmtid="{D5CDD505-2E9C-101B-9397-08002B2CF9AE}" pid="7" name="MSIP_Label_e81acc0d-dcc4-4dc9-a2c5-be70b05a2fe6_ActionId">
    <vt:lpwstr>f54c6892-ff21-44a4-abe4-496bb8abce2a</vt:lpwstr>
  </property>
  <property fmtid="{D5CDD505-2E9C-101B-9397-08002B2CF9AE}" pid="8" name="MSIP_Label_e81acc0d-dcc4-4dc9-a2c5-be70b05a2fe6_ContentBits">
    <vt:lpwstr>0</vt:lpwstr>
  </property>
</Properties>
</file>