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jzlar/Dropbox/scripts/lf-ocr/ulx/"/>
    </mc:Choice>
  </mc:AlternateContent>
  <xr:revisionPtr revIDLastSave="0" documentId="13_ncr:1_{C3CF8078-282B-E440-B10E-7786E2D44618}" xr6:coauthVersionLast="47" xr6:coauthVersionMax="47" xr10:uidLastSave="{00000000-0000-0000-0000-000000000000}"/>
  <bookViews>
    <workbookView xWindow="0" yWindow="500" windowWidth="33600" windowHeight="20500" activeTab="4" xr2:uid="{6580B086-6287-3E41-B20C-A140F1D86D07}"/>
  </bookViews>
  <sheets>
    <sheet name="Overview" sheetId="1" r:id="rId1"/>
    <sheet name="IDs" sheetId="2" r:id="rId2"/>
    <sheet name="CPs" sheetId="3" r:id="rId3"/>
    <sheet name="Cities" sheetId="6" r:id="rId4"/>
    <sheet name="ADs" sheetId="4" r:id="rId5"/>
    <sheet name="LVLs" sheetId="7" r:id="rId6"/>
    <sheet name="Fountain" sheetId="9" r:id="rId7"/>
    <sheet name="TZs" sheetId="5" r:id="rId8"/>
    <sheet name="SupportList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2" l="1"/>
  <c r="C116" i="2"/>
  <c r="C115" i="2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C114" i="2"/>
  <c r="C113" i="2"/>
  <c r="C112" i="2"/>
  <c r="C111" i="2"/>
  <c r="C110" i="2"/>
  <c r="H212" i="6" l="1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109" i="2"/>
  <c r="A233" i="3"/>
  <c r="E233" i="3" s="1"/>
  <c r="J56" i="1" l="1"/>
  <c r="K86" i="1"/>
  <c r="J84" i="1"/>
  <c r="J44" i="1"/>
  <c r="J40" i="1"/>
  <c r="K13" i="1"/>
  <c r="K27" i="1"/>
  <c r="J15" i="1"/>
  <c r="J11" i="1"/>
  <c r="K30" i="1"/>
  <c r="J3" i="1"/>
  <c r="J14" i="1"/>
  <c r="J24" i="1"/>
  <c r="J32" i="1"/>
  <c r="J43" i="1"/>
  <c r="J51" i="1"/>
  <c r="J60" i="1"/>
  <c r="J69" i="1"/>
  <c r="J77" i="1"/>
  <c r="J86" i="1"/>
  <c r="K8" i="1"/>
  <c r="K31" i="1"/>
  <c r="K46" i="1"/>
  <c r="K65" i="1"/>
  <c r="K77" i="1"/>
  <c r="K87" i="1"/>
  <c r="J70" i="1"/>
  <c r="J78" i="1"/>
  <c r="J87" i="1"/>
  <c r="K9" i="1"/>
  <c r="K34" i="1"/>
  <c r="K47" i="1"/>
  <c r="K66" i="1"/>
  <c r="K78" i="1"/>
  <c r="J61" i="1"/>
  <c r="K32" i="1"/>
  <c r="J6" i="1"/>
  <c r="J17" i="1"/>
  <c r="J26" i="1"/>
  <c r="J35" i="1"/>
  <c r="J45" i="1"/>
  <c r="J53" i="1"/>
  <c r="J62" i="1"/>
  <c r="J71" i="1"/>
  <c r="J79" i="1"/>
  <c r="J88" i="1"/>
  <c r="K12" i="1"/>
  <c r="K37" i="1"/>
  <c r="K50" i="1"/>
  <c r="K67" i="1"/>
  <c r="K79" i="1"/>
  <c r="J52" i="1"/>
  <c r="J89" i="1"/>
  <c r="J64" i="1"/>
  <c r="K63" i="1"/>
  <c r="K36" i="1"/>
  <c r="J7" i="1"/>
  <c r="J18" i="1"/>
  <c r="J27" i="1"/>
  <c r="J36" i="1"/>
  <c r="J46" i="1"/>
  <c r="J54" i="1"/>
  <c r="J63" i="1"/>
  <c r="J72" i="1"/>
  <c r="J80" i="1"/>
  <c r="J91" i="1"/>
  <c r="K14" i="1"/>
  <c r="K38" i="1"/>
  <c r="K51" i="1"/>
  <c r="K68" i="1"/>
  <c r="K80" i="1"/>
  <c r="J4" i="1"/>
  <c r="J16" i="1"/>
  <c r="J25" i="1"/>
  <c r="J34" i="1"/>
  <c r="K11" i="1"/>
  <c r="J8" i="1"/>
  <c r="J20" i="1"/>
  <c r="J28" i="1"/>
  <c r="J37" i="1"/>
  <c r="J47" i="1"/>
  <c r="J55" i="1"/>
  <c r="J65" i="1"/>
  <c r="J73" i="1"/>
  <c r="J81" i="1"/>
  <c r="J2" i="1"/>
  <c r="K17" i="1"/>
  <c r="K42" i="1"/>
  <c r="K53" i="1"/>
  <c r="K69" i="1"/>
  <c r="K81" i="1"/>
  <c r="J10" i="1"/>
  <c r="K35" i="1"/>
  <c r="J9" i="1"/>
  <c r="J21" i="1"/>
  <c r="J29" i="1"/>
  <c r="J38" i="1"/>
  <c r="J48" i="1"/>
  <c r="J57" i="1"/>
  <c r="J66" i="1"/>
  <c r="J74" i="1"/>
  <c r="J82" i="1"/>
  <c r="K4" i="1"/>
  <c r="K24" i="1"/>
  <c r="K43" i="1"/>
  <c r="K58" i="1"/>
  <c r="K71" i="1"/>
  <c r="K83" i="1"/>
  <c r="K23" i="1"/>
  <c r="J12" i="1"/>
  <c r="J22" i="1"/>
  <c r="J30" i="1"/>
  <c r="J41" i="1"/>
  <c r="J49" i="1"/>
  <c r="J58" i="1"/>
  <c r="J67" i="1"/>
  <c r="J75" i="1"/>
  <c r="J83" i="1"/>
  <c r="K6" i="1"/>
  <c r="K25" i="1"/>
  <c r="K44" i="1"/>
  <c r="K59" i="1"/>
  <c r="K73" i="1"/>
  <c r="K84" i="1"/>
  <c r="K82" i="1"/>
  <c r="J13" i="1"/>
  <c r="J23" i="1"/>
  <c r="J31" i="1"/>
  <c r="J42" i="1"/>
  <c r="J50" i="1"/>
  <c r="J59" i="1"/>
  <c r="J68" i="1"/>
  <c r="J76" i="1"/>
  <c r="K7" i="1"/>
  <c r="K28" i="1"/>
  <c r="K45" i="1"/>
  <c r="K61" i="1"/>
  <c r="K74" i="1"/>
  <c r="K88" i="1"/>
  <c r="K2" i="1"/>
  <c r="K60" i="1"/>
  <c r="K10" i="1"/>
  <c r="K41" i="1"/>
  <c r="K40" i="1"/>
  <c r="K56" i="1"/>
  <c r="K21" i="1"/>
  <c r="K62" i="1"/>
  <c r="K48" i="1"/>
  <c r="K29" i="1"/>
  <c r="K19" i="1"/>
  <c r="K64" i="1"/>
  <c r="K54" i="1"/>
  <c r="K55" i="1"/>
  <c r="K49" i="1"/>
  <c r="K18" i="1"/>
  <c r="K5" i="1"/>
  <c r="K16" i="1"/>
  <c r="K85" i="1"/>
  <c r="K52" i="1"/>
  <c r="K57" i="1"/>
  <c r="K90" i="1"/>
  <c r="K76" i="1"/>
  <c r="K89" i="1"/>
  <c r="K26" i="1"/>
  <c r="K91" i="1"/>
  <c r="J19" i="1"/>
  <c r="K70" i="1"/>
  <c r="K20" i="1"/>
  <c r="K3" i="1"/>
  <c r="K72" i="1"/>
  <c r="K75" i="1"/>
  <c r="J5" i="1"/>
  <c r="K33" i="1"/>
  <c r="K22" i="1"/>
  <c r="K39" i="1"/>
  <c r="K15" i="1"/>
  <c r="J33" i="1"/>
  <c r="J85" i="1"/>
  <c r="J39" i="1"/>
  <c r="J90" i="1"/>
  <c r="A232" i="3"/>
  <c r="E232" i="3" s="1"/>
  <c r="A231" i="3"/>
  <c r="E231" i="3" s="1"/>
  <c r="A230" i="3"/>
  <c r="E230" i="3" s="1"/>
  <c r="A229" i="3"/>
  <c r="E229" i="3" s="1"/>
  <c r="A228" i="3"/>
  <c r="E228" i="3" s="1"/>
  <c r="A227" i="3"/>
  <c r="E227" i="3" s="1"/>
  <c r="A226" i="3"/>
  <c r="E226" i="3" s="1"/>
  <c r="A225" i="3"/>
  <c r="E225" i="3" s="1"/>
  <c r="A224" i="3"/>
  <c r="E224" i="3" s="1"/>
  <c r="A223" i="3"/>
  <c r="E223" i="3" s="1"/>
  <c r="A222" i="3"/>
  <c r="E222" i="3" s="1"/>
  <c r="A221" i="3"/>
  <c r="E221" i="3" s="1"/>
  <c r="A220" i="3"/>
  <c r="E220" i="3" s="1"/>
  <c r="A219" i="3"/>
  <c r="E219" i="3" s="1"/>
  <c r="A218" i="3"/>
  <c r="E218" i="3" s="1"/>
  <c r="A217" i="3"/>
  <c r="E217" i="3" s="1"/>
  <c r="A216" i="3"/>
  <c r="E216" i="3" s="1"/>
  <c r="A215" i="3"/>
  <c r="E215" i="3" s="1"/>
  <c r="A214" i="3"/>
  <c r="E214" i="3" s="1"/>
  <c r="A213" i="3"/>
  <c r="E213" i="3" s="1"/>
  <c r="A212" i="3"/>
  <c r="E212" i="3" s="1"/>
  <c r="A211" i="3"/>
  <c r="E211" i="3" s="1"/>
  <c r="A210" i="3"/>
  <c r="E210" i="3" s="1"/>
  <c r="A209" i="3"/>
  <c r="E209" i="3" s="1"/>
  <c r="A208" i="3"/>
  <c r="E208" i="3" s="1"/>
  <c r="A207" i="3"/>
  <c r="E207" i="3" s="1"/>
  <c r="A206" i="3"/>
  <c r="E206" i="3" s="1"/>
  <c r="A205" i="3"/>
  <c r="E205" i="3" s="1"/>
  <c r="A204" i="3"/>
  <c r="E204" i="3" s="1"/>
  <c r="A203" i="3"/>
  <c r="E203" i="3" s="1"/>
  <c r="A202" i="3"/>
  <c r="E202" i="3" s="1"/>
  <c r="A201" i="3"/>
  <c r="E201" i="3" s="1"/>
  <c r="A200" i="3"/>
  <c r="E200" i="3" s="1"/>
  <c r="A199" i="3"/>
  <c r="E199" i="3" s="1"/>
  <c r="A198" i="3"/>
  <c r="E198" i="3" s="1"/>
  <c r="A197" i="3"/>
  <c r="E197" i="3" s="1"/>
  <c r="A196" i="3"/>
  <c r="E196" i="3" s="1"/>
  <c r="A195" i="3"/>
  <c r="E195" i="3" s="1"/>
  <c r="A194" i="3"/>
  <c r="E194" i="3" s="1"/>
  <c r="A193" i="3"/>
  <c r="E193" i="3" s="1"/>
  <c r="A192" i="3"/>
  <c r="E192" i="3" s="1"/>
  <c r="A191" i="3"/>
  <c r="E191" i="3" s="1"/>
  <c r="A190" i="3"/>
  <c r="E190" i="3" s="1"/>
  <c r="A189" i="3"/>
  <c r="E189" i="3" s="1"/>
  <c r="A188" i="3"/>
  <c r="E188" i="3" s="1"/>
  <c r="A187" i="3"/>
  <c r="E187" i="3" s="1"/>
  <c r="A186" i="3"/>
  <c r="E186" i="3" s="1"/>
  <c r="A185" i="3"/>
  <c r="E185" i="3" s="1"/>
  <c r="A184" i="3"/>
  <c r="E184" i="3" s="1"/>
  <c r="A183" i="3"/>
  <c r="E183" i="3" s="1"/>
  <c r="A182" i="3"/>
  <c r="E182" i="3" s="1"/>
  <c r="A181" i="3"/>
  <c r="E181" i="3" s="1"/>
  <c r="A180" i="3"/>
  <c r="E180" i="3" s="1"/>
  <c r="A179" i="3"/>
  <c r="E179" i="3" s="1"/>
  <c r="A178" i="3"/>
  <c r="E178" i="3" s="1"/>
  <c r="A177" i="3"/>
  <c r="E177" i="3" s="1"/>
  <c r="A176" i="3"/>
  <c r="E176" i="3" s="1"/>
  <c r="A175" i="3"/>
  <c r="E175" i="3" s="1"/>
  <c r="A174" i="3"/>
  <c r="E174" i="3" s="1"/>
  <c r="A173" i="3"/>
  <c r="E173" i="3" s="1"/>
  <c r="A172" i="3"/>
  <c r="E172" i="3" s="1"/>
  <c r="A171" i="3"/>
  <c r="E171" i="3" s="1"/>
  <c r="A170" i="3"/>
  <c r="E170" i="3" s="1"/>
  <c r="A169" i="3"/>
  <c r="E169" i="3" s="1"/>
  <c r="A168" i="3"/>
  <c r="E168" i="3" s="1"/>
  <c r="A167" i="3"/>
  <c r="E167" i="3" s="1"/>
  <c r="A166" i="3"/>
  <c r="E166" i="3" s="1"/>
  <c r="A165" i="3"/>
  <c r="E165" i="3" s="1"/>
  <c r="A164" i="3"/>
  <c r="E164" i="3" s="1"/>
  <c r="A163" i="3"/>
  <c r="E163" i="3" s="1"/>
  <c r="A162" i="3"/>
  <c r="E162" i="3" s="1"/>
  <c r="A161" i="3"/>
  <c r="E161" i="3" s="1"/>
  <c r="A160" i="3"/>
  <c r="E160" i="3" s="1"/>
  <c r="A159" i="3"/>
  <c r="E159" i="3" s="1"/>
  <c r="A158" i="3"/>
  <c r="E158" i="3" s="1"/>
  <c r="A157" i="3"/>
  <c r="E157" i="3" s="1"/>
  <c r="A156" i="3"/>
  <c r="E156" i="3" s="1"/>
  <c r="A155" i="3"/>
  <c r="E155" i="3" s="1"/>
  <c r="C108" i="2" l="1"/>
  <c r="B91" i="5"/>
  <c r="B90" i="5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M91" i="1"/>
  <c r="B91" i="1"/>
  <c r="M90" i="1"/>
  <c r="B9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A89" i="4" s="1"/>
  <c r="E89" i="4" s="1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A88" i="4" s="1"/>
  <c r="E88" i="4" s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A73" i="4" s="1"/>
  <c r="E73" i="4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92" i="4"/>
  <c r="E92" i="4" s="1"/>
  <c r="A91" i="4"/>
  <c r="E91" i="4" s="1"/>
  <c r="A90" i="4"/>
  <c r="E90" i="4" s="1"/>
  <c r="A87" i="4"/>
  <c r="E87" i="4" s="1"/>
  <c r="A86" i="4"/>
  <c r="E86" i="4" s="1"/>
  <c r="A85" i="4"/>
  <c r="E85" i="4" s="1"/>
  <c r="A84" i="4"/>
  <c r="E84" i="4" s="1"/>
  <c r="A83" i="4"/>
  <c r="E83" i="4" s="1"/>
  <c r="A82" i="4"/>
  <c r="E82" i="4" s="1"/>
  <c r="A81" i="4"/>
  <c r="E81" i="4" s="1"/>
  <c r="A80" i="4"/>
  <c r="E80" i="4" s="1"/>
  <c r="A79" i="4"/>
  <c r="E79" i="4" s="1"/>
  <c r="A78" i="4"/>
  <c r="E78" i="4" s="1"/>
  <c r="A77" i="4"/>
  <c r="E77" i="4" s="1"/>
  <c r="A76" i="4"/>
  <c r="E76" i="4" s="1"/>
  <c r="A75" i="4"/>
  <c r="E75" i="4" s="1"/>
  <c r="A74" i="4"/>
  <c r="E74" i="4" s="1"/>
  <c r="A72" i="4"/>
  <c r="E72" i="4" s="1"/>
  <c r="A71" i="4"/>
  <c r="E71" i="4" s="1"/>
  <c r="A70" i="4"/>
  <c r="E70" i="4" s="1"/>
  <c r="A69" i="4"/>
  <c r="E69" i="4" s="1"/>
  <c r="A68" i="4"/>
  <c r="E68" i="4" s="1"/>
  <c r="A67" i="4"/>
  <c r="E67" i="4" s="1"/>
  <c r="A66" i="4"/>
  <c r="E66" i="4" s="1"/>
  <c r="A65" i="4"/>
  <c r="E65" i="4" s="1"/>
  <c r="A64" i="4"/>
  <c r="E64" i="4" s="1"/>
  <c r="A63" i="4"/>
  <c r="E63" i="4" s="1"/>
  <c r="A62" i="4"/>
  <c r="E62" i="4" s="1"/>
  <c r="A61" i="4"/>
  <c r="E61" i="4" s="1"/>
  <c r="A60" i="4"/>
  <c r="E60" i="4" s="1"/>
  <c r="A59" i="4"/>
  <c r="E59" i="4" s="1"/>
  <c r="A58" i="4"/>
  <c r="E58" i="4" s="1"/>
  <c r="A57" i="4"/>
  <c r="E57" i="4" s="1"/>
  <c r="A56" i="4"/>
  <c r="E56" i="4" s="1"/>
  <c r="A55" i="4"/>
  <c r="E55" i="4" s="1"/>
  <c r="A54" i="4"/>
  <c r="E54" i="4" s="1"/>
  <c r="A53" i="4"/>
  <c r="E53" i="4" s="1"/>
  <c r="A52" i="4"/>
  <c r="E52" i="4" s="1"/>
  <c r="A51" i="4"/>
  <c r="E51" i="4" s="1"/>
  <c r="A50" i="4"/>
  <c r="E50" i="4" s="1"/>
  <c r="A49" i="4"/>
  <c r="E49" i="4" s="1"/>
  <c r="A48" i="4"/>
  <c r="E48" i="4" s="1"/>
  <c r="A47" i="4"/>
  <c r="E47" i="4" s="1"/>
  <c r="A46" i="4"/>
  <c r="E46" i="4" s="1"/>
  <c r="A45" i="4"/>
  <c r="E45" i="4" s="1"/>
  <c r="A44" i="4"/>
  <c r="E44" i="4" s="1"/>
  <c r="A43" i="4"/>
  <c r="E43" i="4" s="1"/>
  <c r="A42" i="4"/>
  <c r="E42" i="4" s="1"/>
  <c r="A41" i="4"/>
  <c r="E41" i="4" s="1"/>
  <c r="A40" i="4"/>
  <c r="E40" i="4" s="1"/>
  <c r="A39" i="4"/>
  <c r="E39" i="4" s="1"/>
  <c r="A38" i="4"/>
  <c r="E38" i="4" s="1"/>
  <c r="A37" i="4"/>
  <c r="E37" i="4" s="1"/>
  <c r="A36" i="4"/>
  <c r="E36" i="4" s="1"/>
  <c r="A35" i="4"/>
  <c r="E35" i="4" s="1"/>
  <c r="A34" i="4"/>
  <c r="E34" i="4" s="1"/>
  <c r="A33" i="4"/>
  <c r="E33" i="4" s="1"/>
  <c r="A32" i="4"/>
  <c r="E32" i="4" s="1"/>
  <c r="A31" i="4"/>
  <c r="E31" i="4" s="1"/>
  <c r="A30" i="4"/>
  <c r="E30" i="4" s="1"/>
  <c r="A29" i="4"/>
  <c r="E29" i="4" s="1"/>
  <c r="A28" i="4"/>
  <c r="E28" i="4" s="1"/>
  <c r="A27" i="4"/>
  <c r="E27" i="4" s="1"/>
  <c r="A26" i="4"/>
  <c r="E26" i="4" s="1"/>
  <c r="A25" i="4"/>
  <c r="E25" i="4" s="1"/>
  <c r="A24" i="4"/>
  <c r="E24" i="4" s="1"/>
  <c r="A23" i="4"/>
  <c r="E23" i="4" s="1"/>
  <c r="A22" i="4"/>
  <c r="E22" i="4" s="1"/>
  <c r="A21" i="4"/>
  <c r="E21" i="4" s="1"/>
  <c r="A20" i="4"/>
  <c r="E20" i="4" s="1"/>
  <c r="A19" i="4"/>
  <c r="E19" i="4" s="1"/>
  <c r="A18" i="4"/>
  <c r="E18" i="4" s="1"/>
  <c r="A17" i="4"/>
  <c r="E17" i="4" s="1"/>
  <c r="A16" i="4"/>
  <c r="E16" i="4" s="1"/>
  <c r="A15" i="4"/>
  <c r="E15" i="4" s="1"/>
  <c r="A14" i="4"/>
  <c r="E14" i="4" s="1"/>
  <c r="A13" i="4"/>
  <c r="E13" i="4" s="1"/>
  <c r="A12" i="4"/>
  <c r="E12" i="4" s="1"/>
  <c r="A11" i="4"/>
  <c r="E11" i="4" s="1"/>
  <c r="A10" i="4"/>
  <c r="E10" i="4" s="1"/>
  <c r="A9" i="4"/>
  <c r="E9" i="4" s="1"/>
  <c r="A8" i="4"/>
  <c r="E8" i="4" s="1"/>
  <c r="A7" i="4"/>
  <c r="E7" i="4" s="1"/>
  <c r="A6" i="4"/>
  <c r="E6" i="4" s="1"/>
  <c r="A5" i="4"/>
  <c r="E5" i="4" s="1"/>
  <c r="A154" i="3"/>
  <c r="E154" i="3" s="1"/>
  <c r="A153" i="3"/>
  <c r="E153" i="3" s="1"/>
  <c r="A152" i="3"/>
  <c r="E152" i="3" s="1"/>
  <c r="A151" i="3"/>
  <c r="E151" i="3" s="1"/>
  <c r="A150" i="3"/>
  <c r="E150" i="3" s="1"/>
  <c r="A149" i="3"/>
  <c r="E149" i="3" s="1"/>
  <c r="A148" i="3"/>
  <c r="E148" i="3" s="1"/>
  <c r="A147" i="3"/>
  <c r="E147" i="3" s="1"/>
  <c r="A146" i="3"/>
  <c r="E146" i="3" s="1"/>
  <c r="A145" i="3"/>
  <c r="E145" i="3" s="1"/>
  <c r="A144" i="3"/>
  <c r="E144" i="3" s="1"/>
  <c r="A143" i="3"/>
  <c r="E143" i="3" s="1"/>
  <c r="A142" i="3"/>
  <c r="E142" i="3" s="1"/>
  <c r="A141" i="3"/>
  <c r="E141" i="3" s="1"/>
  <c r="A140" i="3"/>
  <c r="E140" i="3" s="1"/>
  <c r="A139" i="3"/>
  <c r="E139" i="3" s="1"/>
  <c r="A138" i="3"/>
  <c r="E138" i="3" s="1"/>
  <c r="A137" i="3"/>
  <c r="E137" i="3" s="1"/>
  <c r="A136" i="3"/>
  <c r="E136" i="3" s="1"/>
  <c r="A135" i="3"/>
  <c r="E135" i="3" s="1"/>
  <c r="A134" i="3"/>
  <c r="E134" i="3" s="1"/>
  <c r="A133" i="3"/>
  <c r="E133" i="3" s="1"/>
  <c r="A132" i="3"/>
  <c r="E132" i="3" s="1"/>
  <c r="A131" i="3"/>
  <c r="E131" i="3" s="1"/>
  <c r="A130" i="3"/>
  <c r="E130" i="3" s="1"/>
  <c r="A129" i="3"/>
  <c r="E129" i="3" s="1"/>
  <c r="A128" i="3"/>
  <c r="E128" i="3" s="1"/>
  <c r="A127" i="3"/>
  <c r="E127" i="3" s="1"/>
  <c r="A126" i="3"/>
  <c r="E126" i="3" s="1"/>
  <c r="A125" i="3"/>
  <c r="E125" i="3" s="1"/>
  <c r="A124" i="3"/>
  <c r="E124" i="3" s="1"/>
  <c r="A123" i="3"/>
  <c r="E123" i="3" s="1"/>
  <c r="A122" i="3"/>
  <c r="E122" i="3" s="1"/>
  <c r="A121" i="3"/>
  <c r="E121" i="3" s="1"/>
  <c r="A120" i="3"/>
  <c r="E120" i="3" s="1"/>
  <c r="A119" i="3"/>
  <c r="E119" i="3" s="1"/>
  <c r="A118" i="3"/>
  <c r="E118" i="3" s="1"/>
  <c r="A117" i="3"/>
  <c r="E117" i="3" s="1"/>
  <c r="A116" i="3"/>
  <c r="E116" i="3" s="1"/>
  <c r="A115" i="3"/>
  <c r="E115" i="3" s="1"/>
  <c r="A114" i="3"/>
  <c r="E114" i="3" s="1"/>
  <c r="A113" i="3"/>
  <c r="E113" i="3" s="1"/>
  <c r="A112" i="3"/>
  <c r="E112" i="3" s="1"/>
  <c r="A111" i="3"/>
  <c r="E111" i="3" s="1"/>
  <c r="A110" i="3"/>
  <c r="E110" i="3" s="1"/>
  <c r="A109" i="3"/>
  <c r="E109" i="3" s="1"/>
  <c r="A108" i="3"/>
  <c r="E108" i="3" s="1"/>
  <c r="A107" i="3"/>
  <c r="E107" i="3" s="1"/>
  <c r="A106" i="3"/>
  <c r="E106" i="3" s="1"/>
  <c r="A105" i="3"/>
  <c r="E105" i="3" s="1"/>
  <c r="A104" i="3"/>
  <c r="E104" i="3" s="1"/>
  <c r="A103" i="3"/>
  <c r="E103" i="3" s="1"/>
  <c r="A102" i="3"/>
  <c r="E102" i="3" s="1"/>
  <c r="A101" i="3"/>
  <c r="E101" i="3" s="1"/>
  <c r="A100" i="3"/>
  <c r="E100" i="3" s="1"/>
  <c r="A99" i="3"/>
  <c r="E99" i="3" s="1"/>
  <c r="A98" i="3"/>
  <c r="E98" i="3" s="1"/>
  <c r="A97" i="3"/>
  <c r="E97" i="3" s="1"/>
  <c r="A96" i="3"/>
  <c r="E96" i="3" s="1"/>
  <c r="A95" i="3"/>
  <c r="E95" i="3" s="1"/>
  <c r="A94" i="3"/>
  <c r="E94" i="3" s="1"/>
  <c r="A93" i="3"/>
  <c r="E93" i="3" s="1"/>
  <c r="A92" i="3"/>
  <c r="E92" i="3" s="1"/>
  <c r="A91" i="3"/>
  <c r="E91" i="3" s="1"/>
  <c r="A90" i="3"/>
  <c r="E90" i="3" s="1"/>
  <c r="A89" i="3"/>
  <c r="E89" i="3" s="1"/>
  <c r="A4" i="4"/>
  <c r="E4" i="4" s="1"/>
  <c r="A3" i="4"/>
  <c r="E3" i="4" s="1"/>
  <c r="A2" i="4"/>
  <c r="E2" i="4" s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6" i="3"/>
  <c r="E6" i="3" s="1"/>
  <c r="B3" i="8"/>
  <c r="B2" i="8"/>
  <c r="A88" i="3"/>
  <c r="E88" i="3" s="1"/>
  <c r="A87" i="3"/>
  <c r="E87" i="3" s="1"/>
  <c r="A86" i="3"/>
  <c r="E86" i="3" s="1"/>
  <c r="A85" i="3"/>
  <c r="E85" i="3" s="1"/>
  <c r="A84" i="3"/>
  <c r="E84" i="3" s="1"/>
  <c r="A83" i="3"/>
  <c r="E83" i="3" s="1"/>
  <c r="A82" i="3"/>
  <c r="E82" i="3" s="1"/>
  <c r="A81" i="3"/>
  <c r="E81" i="3" s="1"/>
  <c r="A80" i="3"/>
  <c r="E80" i="3" s="1"/>
  <c r="A79" i="3"/>
  <c r="E79" i="3" s="1"/>
  <c r="A78" i="3"/>
  <c r="E78" i="3" s="1"/>
  <c r="A77" i="3"/>
  <c r="E77" i="3" s="1"/>
  <c r="A76" i="3"/>
  <c r="E76" i="3" s="1"/>
  <c r="A75" i="3"/>
  <c r="E75" i="3" s="1"/>
  <c r="A74" i="3"/>
  <c r="E74" i="3" s="1"/>
  <c r="A73" i="3"/>
  <c r="E73" i="3" s="1"/>
  <c r="A72" i="3"/>
  <c r="E72" i="3" s="1"/>
  <c r="A71" i="3"/>
  <c r="E71" i="3" s="1"/>
  <c r="A70" i="3"/>
  <c r="E70" i="3" s="1"/>
  <c r="A69" i="3"/>
  <c r="E69" i="3" s="1"/>
  <c r="A68" i="3"/>
  <c r="E68" i="3" s="1"/>
  <c r="A67" i="3"/>
  <c r="E67" i="3" s="1"/>
  <c r="A66" i="3"/>
  <c r="E66" i="3" s="1"/>
  <c r="A65" i="3"/>
  <c r="E65" i="3" s="1"/>
  <c r="A64" i="3"/>
  <c r="E64" i="3" s="1"/>
  <c r="A63" i="3"/>
  <c r="E63" i="3" s="1"/>
  <c r="A62" i="3"/>
  <c r="E62" i="3" s="1"/>
  <c r="A61" i="3"/>
  <c r="E61" i="3" s="1"/>
  <c r="A60" i="3"/>
  <c r="E60" i="3" s="1"/>
  <c r="A59" i="3"/>
  <c r="E59" i="3" s="1"/>
  <c r="A58" i="3"/>
  <c r="E58" i="3" s="1"/>
  <c r="A57" i="3"/>
  <c r="E57" i="3" s="1"/>
  <c r="A56" i="3"/>
  <c r="E56" i="3" s="1"/>
  <c r="A55" i="3"/>
  <c r="E55" i="3" s="1"/>
  <c r="A54" i="3"/>
  <c r="E54" i="3" s="1"/>
  <c r="A53" i="3"/>
  <c r="E53" i="3" s="1"/>
  <c r="A52" i="3"/>
  <c r="E52" i="3" s="1"/>
  <c r="A51" i="3"/>
  <c r="E51" i="3" s="1"/>
  <c r="A50" i="3"/>
  <c r="E50" i="3" s="1"/>
  <c r="A49" i="3"/>
  <c r="E49" i="3" s="1"/>
  <c r="A48" i="3"/>
  <c r="E48" i="3" s="1"/>
  <c r="A47" i="3"/>
  <c r="E47" i="3" s="1"/>
  <c r="A46" i="3"/>
  <c r="E46" i="3" s="1"/>
  <c r="A45" i="3"/>
  <c r="E45" i="3" s="1"/>
  <c r="A44" i="3"/>
  <c r="E44" i="3" s="1"/>
  <c r="A43" i="3"/>
  <c r="E43" i="3" s="1"/>
  <c r="A42" i="3"/>
  <c r="E42" i="3" s="1"/>
  <c r="A41" i="3"/>
  <c r="E41" i="3" s="1"/>
  <c r="A40" i="3"/>
  <c r="E40" i="3" s="1"/>
  <c r="A39" i="3"/>
  <c r="E39" i="3" s="1"/>
  <c r="A38" i="3"/>
  <c r="E38" i="3" s="1"/>
  <c r="A37" i="3"/>
  <c r="E37" i="3" s="1"/>
  <c r="A36" i="3"/>
  <c r="E36" i="3" s="1"/>
  <c r="A35" i="3"/>
  <c r="E35" i="3" s="1"/>
  <c r="A34" i="3"/>
  <c r="E34" i="3" s="1"/>
  <c r="A33" i="3"/>
  <c r="E33" i="3" s="1"/>
  <c r="A32" i="3"/>
  <c r="E32" i="3" s="1"/>
  <c r="A31" i="3"/>
  <c r="E31" i="3" s="1"/>
  <c r="A30" i="3"/>
  <c r="E30" i="3" s="1"/>
  <c r="A29" i="3"/>
  <c r="E29" i="3" s="1"/>
  <c r="A28" i="3"/>
  <c r="E28" i="3" s="1"/>
  <c r="A27" i="3"/>
  <c r="E27" i="3" s="1"/>
  <c r="A26" i="3"/>
  <c r="E26" i="3" s="1"/>
  <c r="A25" i="3"/>
  <c r="E25" i="3" s="1"/>
  <c r="A24" i="3"/>
  <c r="E24" i="3" s="1"/>
  <c r="A23" i="3"/>
  <c r="E23" i="3" s="1"/>
  <c r="A22" i="3"/>
  <c r="E22" i="3" s="1"/>
  <c r="A21" i="3"/>
  <c r="E21" i="3" s="1"/>
  <c r="A20" i="3"/>
  <c r="E20" i="3" s="1"/>
  <c r="A19" i="3"/>
  <c r="E19" i="3" s="1"/>
  <c r="A18" i="3"/>
  <c r="E18" i="3" s="1"/>
  <c r="A17" i="3"/>
  <c r="E17" i="3" s="1"/>
  <c r="A16" i="3"/>
  <c r="E16" i="3" s="1"/>
  <c r="A15" i="3"/>
  <c r="E15" i="3" s="1"/>
  <c r="A14" i="3"/>
  <c r="E14" i="3" s="1"/>
  <c r="A13" i="3"/>
  <c r="E13" i="3" s="1"/>
  <c r="A12" i="3"/>
  <c r="E12" i="3" s="1"/>
  <c r="A11" i="3"/>
  <c r="E11" i="3" s="1"/>
  <c r="A10" i="3"/>
  <c r="E10" i="3" s="1"/>
  <c r="A9" i="3"/>
  <c r="E9" i="3" s="1"/>
  <c r="A8" i="3"/>
  <c r="E8" i="3" s="1"/>
  <c r="A7" i="3"/>
  <c r="E7" i="3" s="1"/>
  <c r="A5" i="3"/>
  <c r="E5" i="3" s="1"/>
  <c r="A4" i="3"/>
  <c r="E4" i="3" s="1"/>
  <c r="A3" i="3"/>
  <c r="E3" i="3" s="1"/>
  <c r="A2" i="3"/>
  <c r="E2" i="3" s="1"/>
  <c r="G91" i="1" l="1"/>
  <c r="H91" i="1" s="1"/>
  <c r="G80" i="1"/>
  <c r="H80" i="1" s="1"/>
  <c r="G72" i="1"/>
  <c r="H72" i="1" s="1"/>
  <c r="G64" i="1"/>
  <c r="H64" i="1" s="1"/>
  <c r="G56" i="1"/>
  <c r="H56" i="1" s="1"/>
  <c r="G48" i="1"/>
  <c r="H48" i="1" s="1"/>
  <c r="G40" i="1"/>
  <c r="H40" i="1" s="1"/>
  <c r="G32" i="1"/>
  <c r="H32" i="1" s="1"/>
  <c r="G24" i="1"/>
  <c r="H24" i="1" s="1"/>
  <c r="G16" i="1"/>
  <c r="H16" i="1" s="1"/>
  <c r="G8" i="1"/>
  <c r="H8" i="1" s="1"/>
  <c r="G89" i="1"/>
  <c r="H89" i="1" s="1"/>
  <c r="G79" i="1"/>
  <c r="H79" i="1" s="1"/>
  <c r="G71" i="1"/>
  <c r="H71" i="1" s="1"/>
  <c r="G63" i="1"/>
  <c r="H63" i="1" s="1"/>
  <c r="G55" i="1"/>
  <c r="H55" i="1" s="1"/>
  <c r="G47" i="1"/>
  <c r="H47" i="1" s="1"/>
  <c r="G39" i="1"/>
  <c r="H39" i="1" s="1"/>
  <c r="G31" i="1"/>
  <c r="H31" i="1" s="1"/>
  <c r="G23" i="1"/>
  <c r="H23" i="1" s="1"/>
  <c r="G15" i="1"/>
  <c r="H15" i="1" s="1"/>
  <c r="G86" i="1"/>
  <c r="H86" i="1" s="1"/>
  <c r="G78" i="1"/>
  <c r="H78" i="1" s="1"/>
  <c r="G70" i="1"/>
  <c r="H70" i="1" s="1"/>
  <c r="G62" i="1"/>
  <c r="H62" i="1" s="1"/>
  <c r="G54" i="1"/>
  <c r="H54" i="1" s="1"/>
  <c r="G46" i="1"/>
  <c r="H46" i="1" s="1"/>
  <c r="G38" i="1"/>
  <c r="H38" i="1" s="1"/>
  <c r="G30" i="1"/>
  <c r="H30" i="1" s="1"/>
  <c r="G22" i="1"/>
  <c r="H22" i="1" s="1"/>
  <c r="G14" i="1"/>
  <c r="H14" i="1" s="1"/>
  <c r="G6" i="1"/>
  <c r="H6" i="1" s="1"/>
  <c r="G85" i="1"/>
  <c r="H85" i="1" s="1"/>
  <c r="G77" i="1"/>
  <c r="H77" i="1" s="1"/>
  <c r="G69" i="1"/>
  <c r="H69" i="1" s="1"/>
  <c r="G61" i="1"/>
  <c r="H61" i="1" s="1"/>
  <c r="G53" i="1"/>
  <c r="H53" i="1" s="1"/>
  <c r="G45" i="1"/>
  <c r="H45" i="1" s="1"/>
  <c r="G37" i="1"/>
  <c r="H37" i="1" s="1"/>
  <c r="G29" i="1"/>
  <c r="H29" i="1" s="1"/>
  <c r="G21" i="1"/>
  <c r="H21" i="1" s="1"/>
  <c r="G13" i="1"/>
  <c r="H13" i="1" s="1"/>
  <c r="G5" i="1"/>
  <c r="H5" i="1" s="1"/>
  <c r="G84" i="1"/>
  <c r="H84" i="1" s="1"/>
  <c r="G76" i="1"/>
  <c r="H76" i="1" s="1"/>
  <c r="G68" i="1"/>
  <c r="H68" i="1" s="1"/>
  <c r="G60" i="1"/>
  <c r="H60" i="1" s="1"/>
  <c r="G52" i="1"/>
  <c r="H52" i="1" s="1"/>
  <c r="G44" i="1"/>
  <c r="H44" i="1" s="1"/>
  <c r="G36" i="1"/>
  <c r="H36" i="1" s="1"/>
  <c r="G28" i="1"/>
  <c r="H28" i="1" s="1"/>
  <c r="G20" i="1"/>
  <c r="H20" i="1" s="1"/>
  <c r="G12" i="1"/>
  <c r="H12" i="1" s="1"/>
  <c r="G4" i="1"/>
  <c r="H4" i="1" s="1"/>
  <c r="G83" i="1"/>
  <c r="H83" i="1" s="1"/>
  <c r="G75" i="1"/>
  <c r="H75" i="1" s="1"/>
  <c r="G67" i="1"/>
  <c r="H67" i="1" s="1"/>
  <c r="G59" i="1"/>
  <c r="H59" i="1" s="1"/>
  <c r="G51" i="1"/>
  <c r="H51" i="1" s="1"/>
  <c r="G43" i="1"/>
  <c r="H43" i="1" s="1"/>
  <c r="G35" i="1"/>
  <c r="H35" i="1" s="1"/>
  <c r="G27" i="1"/>
  <c r="H27" i="1" s="1"/>
  <c r="G19" i="1"/>
  <c r="H19" i="1" s="1"/>
  <c r="G11" i="1"/>
  <c r="H11" i="1" s="1"/>
  <c r="G3" i="1"/>
  <c r="H3" i="1" s="1"/>
  <c r="G82" i="1"/>
  <c r="H82" i="1" s="1"/>
  <c r="G74" i="1"/>
  <c r="H74" i="1" s="1"/>
  <c r="G66" i="1"/>
  <c r="H66" i="1" s="1"/>
  <c r="G58" i="1"/>
  <c r="H58" i="1" s="1"/>
  <c r="G50" i="1"/>
  <c r="H50" i="1" s="1"/>
  <c r="G42" i="1"/>
  <c r="H42" i="1" s="1"/>
  <c r="G34" i="1"/>
  <c r="H34" i="1" s="1"/>
  <c r="G26" i="1"/>
  <c r="H26" i="1" s="1"/>
  <c r="G18" i="1"/>
  <c r="H18" i="1" s="1"/>
  <c r="G10" i="1"/>
  <c r="H10" i="1" s="1"/>
  <c r="G2" i="1"/>
  <c r="H2" i="1" s="1"/>
  <c r="G7" i="1"/>
  <c r="H7" i="1" s="1"/>
  <c r="G81" i="1"/>
  <c r="H81" i="1" s="1"/>
  <c r="G73" i="1"/>
  <c r="H73" i="1" s="1"/>
  <c r="G65" i="1"/>
  <c r="H65" i="1" s="1"/>
  <c r="G57" i="1"/>
  <c r="H57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87" i="1"/>
  <c r="H87" i="1" s="1"/>
  <c r="G90" i="1"/>
  <c r="H90" i="1" s="1"/>
  <c r="G88" i="1"/>
  <c r="H88" i="1" s="1"/>
  <c r="C87" i="1"/>
  <c r="C79" i="1"/>
  <c r="C71" i="1"/>
  <c r="C63" i="1"/>
  <c r="C55" i="1"/>
  <c r="C47" i="1"/>
  <c r="C39" i="1"/>
  <c r="C31" i="1"/>
  <c r="C23" i="1"/>
  <c r="C15" i="1"/>
  <c r="C7" i="1"/>
  <c r="C22" i="1"/>
  <c r="C6" i="1"/>
  <c r="C10" i="1"/>
  <c r="C86" i="1"/>
  <c r="C78" i="1"/>
  <c r="C70" i="1"/>
  <c r="C62" i="1"/>
  <c r="C54" i="1"/>
  <c r="C46" i="1"/>
  <c r="C38" i="1"/>
  <c r="C30" i="1"/>
  <c r="C14" i="1"/>
  <c r="C3" i="1"/>
  <c r="C9" i="1"/>
  <c r="C85" i="1"/>
  <c r="C77" i="1"/>
  <c r="C69" i="1"/>
  <c r="C61" i="1"/>
  <c r="C53" i="1"/>
  <c r="C45" i="1"/>
  <c r="C37" i="1"/>
  <c r="C29" i="1"/>
  <c r="C21" i="1"/>
  <c r="C13" i="1"/>
  <c r="C5" i="1"/>
  <c r="C2" i="1"/>
  <c r="C84" i="1"/>
  <c r="C76" i="1"/>
  <c r="C68" i="1"/>
  <c r="C60" i="1"/>
  <c r="C52" i="1"/>
  <c r="C44" i="1"/>
  <c r="C36" i="1"/>
  <c r="C28" i="1"/>
  <c r="C20" i="1"/>
  <c r="C12" i="1"/>
  <c r="C4" i="1"/>
  <c r="C27" i="1"/>
  <c r="C11" i="1"/>
  <c r="C91" i="1"/>
  <c r="C83" i="1"/>
  <c r="C75" i="1"/>
  <c r="C67" i="1"/>
  <c r="C59" i="1"/>
  <c r="C51" i="1"/>
  <c r="C43" i="1"/>
  <c r="C35" i="1"/>
  <c r="C19" i="1"/>
  <c r="C25" i="1"/>
  <c r="C90" i="1"/>
  <c r="C82" i="1"/>
  <c r="C74" i="1"/>
  <c r="C66" i="1"/>
  <c r="C58" i="1"/>
  <c r="C50" i="1"/>
  <c r="C42" i="1"/>
  <c r="C34" i="1"/>
  <c r="C26" i="1"/>
  <c r="C18" i="1"/>
  <c r="C17" i="1"/>
  <c r="C89" i="1"/>
  <c r="C81" i="1"/>
  <c r="C73" i="1"/>
  <c r="C65" i="1"/>
  <c r="C57" i="1"/>
  <c r="C49" i="1"/>
  <c r="C41" i="1"/>
  <c r="C33" i="1"/>
  <c r="C88" i="1"/>
  <c r="C80" i="1"/>
  <c r="C72" i="1"/>
  <c r="C64" i="1"/>
  <c r="C56" i="1"/>
  <c r="C48" i="1"/>
  <c r="C40" i="1"/>
  <c r="C32" i="1"/>
  <c r="C24" i="1"/>
  <c r="C16" i="1"/>
  <c r="C8" i="1"/>
  <c r="I85" i="1"/>
  <c r="I6" i="1"/>
  <c r="I14" i="1"/>
  <c r="I22" i="1"/>
  <c r="I30" i="1"/>
  <c r="I38" i="1"/>
  <c r="I46" i="1"/>
  <c r="I54" i="1"/>
  <c r="I62" i="1"/>
  <c r="I70" i="1"/>
  <c r="I78" i="1"/>
  <c r="I86" i="1"/>
  <c r="I7" i="1"/>
  <c r="I15" i="1"/>
  <c r="I23" i="1"/>
  <c r="I31" i="1"/>
  <c r="I39" i="1"/>
  <c r="I47" i="1"/>
  <c r="I55" i="1"/>
  <c r="I63" i="1"/>
  <c r="I71" i="1"/>
  <c r="I79" i="1"/>
  <c r="I87" i="1"/>
  <c r="I8" i="1"/>
  <c r="I16" i="1"/>
  <c r="I24" i="1"/>
  <c r="I32" i="1"/>
  <c r="I40" i="1"/>
  <c r="I48" i="1"/>
  <c r="I56" i="1"/>
  <c r="I64" i="1"/>
  <c r="I72" i="1"/>
  <c r="I80" i="1"/>
  <c r="I88" i="1"/>
  <c r="I9" i="1"/>
  <c r="I17" i="1"/>
  <c r="I25" i="1"/>
  <c r="I33" i="1"/>
  <c r="I41" i="1"/>
  <c r="I49" i="1"/>
  <c r="I57" i="1"/>
  <c r="I65" i="1"/>
  <c r="I73" i="1"/>
  <c r="I81" i="1"/>
  <c r="I89" i="1"/>
  <c r="I2" i="1"/>
  <c r="I10" i="1"/>
  <c r="I18" i="1"/>
  <c r="I26" i="1"/>
  <c r="I34" i="1"/>
  <c r="I42" i="1"/>
  <c r="I50" i="1"/>
  <c r="I58" i="1"/>
  <c r="I66" i="1"/>
  <c r="I74" i="1"/>
  <c r="I82" i="1"/>
  <c r="I90" i="1"/>
  <c r="I3" i="1"/>
  <c r="I11" i="1"/>
  <c r="I19" i="1"/>
  <c r="I27" i="1"/>
  <c r="I35" i="1"/>
  <c r="I43" i="1"/>
  <c r="I51" i="1"/>
  <c r="I59" i="1"/>
  <c r="I67" i="1"/>
  <c r="I75" i="1"/>
  <c r="I83" i="1"/>
  <c r="I91" i="1"/>
  <c r="I4" i="1"/>
  <c r="I12" i="1"/>
  <c r="I20" i="1"/>
  <c r="I28" i="1"/>
  <c r="I36" i="1"/>
  <c r="I44" i="1"/>
  <c r="I52" i="1"/>
  <c r="I60" i="1"/>
  <c r="I68" i="1"/>
  <c r="I76" i="1"/>
  <c r="I84" i="1"/>
  <c r="I5" i="1"/>
  <c r="I13" i="1"/>
  <c r="I21" i="1"/>
  <c r="I29" i="1"/>
  <c r="I37" i="1"/>
  <c r="I45" i="1"/>
  <c r="I53" i="1"/>
  <c r="I61" i="1"/>
  <c r="I69" i="1"/>
  <c r="I77" i="1"/>
  <c r="D40" i="1" l="1"/>
  <c r="E40" i="1"/>
  <c r="D41" i="1"/>
  <c r="E41" i="1"/>
  <c r="D18" i="1"/>
  <c r="E18" i="1"/>
  <c r="D82" i="1"/>
  <c r="E82" i="1"/>
  <c r="D67" i="1"/>
  <c r="E67" i="1"/>
  <c r="D20" i="1"/>
  <c r="E20" i="1"/>
  <c r="D84" i="1"/>
  <c r="E84" i="1"/>
  <c r="D53" i="1"/>
  <c r="E53" i="1"/>
  <c r="D30" i="1"/>
  <c r="E30" i="1"/>
  <c r="D10" i="1"/>
  <c r="E10" i="1"/>
  <c r="D47" i="1"/>
  <c r="E47" i="1"/>
  <c r="D48" i="1"/>
  <c r="E48" i="1"/>
  <c r="D49" i="1"/>
  <c r="E49" i="1"/>
  <c r="D26" i="1"/>
  <c r="E26" i="1"/>
  <c r="D90" i="1"/>
  <c r="E90" i="1"/>
  <c r="D75" i="1"/>
  <c r="E75" i="1"/>
  <c r="D28" i="1"/>
  <c r="E28" i="1"/>
  <c r="D2" i="1"/>
  <c r="E2" i="1"/>
  <c r="D61" i="1"/>
  <c r="E61" i="1"/>
  <c r="D38" i="1"/>
  <c r="E38" i="1"/>
  <c r="D6" i="1"/>
  <c r="E6" i="1"/>
  <c r="D55" i="1"/>
  <c r="E55" i="1"/>
  <c r="D56" i="1"/>
  <c r="E56" i="1"/>
  <c r="D57" i="1"/>
  <c r="E57" i="1"/>
  <c r="D34" i="1"/>
  <c r="E34" i="1"/>
  <c r="D25" i="1"/>
  <c r="E25" i="1"/>
  <c r="D83" i="1"/>
  <c r="E83" i="1"/>
  <c r="D36" i="1"/>
  <c r="E36" i="1"/>
  <c r="D5" i="1"/>
  <c r="E5" i="1"/>
  <c r="D69" i="1"/>
  <c r="E69" i="1"/>
  <c r="D46" i="1"/>
  <c r="E46" i="1"/>
  <c r="D22" i="1"/>
  <c r="E22" i="1"/>
  <c r="D63" i="1"/>
  <c r="E63" i="1"/>
  <c r="D64" i="1"/>
  <c r="E64" i="1"/>
  <c r="D65" i="1"/>
  <c r="E65" i="1"/>
  <c r="D42" i="1"/>
  <c r="E42" i="1"/>
  <c r="D19" i="1"/>
  <c r="E19" i="1"/>
  <c r="D91" i="1"/>
  <c r="E91" i="1"/>
  <c r="D44" i="1"/>
  <c r="E44" i="1"/>
  <c r="D13" i="1"/>
  <c r="E13" i="1"/>
  <c r="D77" i="1"/>
  <c r="E77" i="1"/>
  <c r="D54" i="1"/>
  <c r="E54" i="1"/>
  <c r="D7" i="1"/>
  <c r="E7" i="1"/>
  <c r="D71" i="1"/>
  <c r="E71" i="1"/>
  <c r="D8" i="1"/>
  <c r="E8" i="1"/>
  <c r="D72" i="1"/>
  <c r="E72" i="1"/>
  <c r="D73" i="1"/>
  <c r="E73" i="1"/>
  <c r="D50" i="1"/>
  <c r="E50" i="1"/>
  <c r="D35" i="1"/>
  <c r="E35" i="1"/>
  <c r="D11" i="1"/>
  <c r="E11" i="1"/>
  <c r="D52" i="1"/>
  <c r="E52" i="1"/>
  <c r="D21" i="1"/>
  <c r="E21" i="1"/>
  <c r="D85" i="1"/>
  <c r="E85" i="1"/>
  <c r="D62" i="1"/>
  <c r="E62" i="1"/>
  <c r="D15" i="1"/>
  <c r="E15" i="1"/>
  <c r="D79" i="1"/>
  <c r="E79" i="1"/>
  <c r="D16" i="1"/>
  <c r="E16" i="1"/>
  <c r="D80" i="1"/>
  <c r="E80" i="1"/>
  <c r="D81" i="1"/>
  <c r="E81" i="1"/>
  <c r="D58" i="1"/>
  <c r="E58" i="1"/>
  <c r="D43" i="1"/>
  <c r="E43" i="1"/>
  <c r="D27" i="1"/>
  <c r="E27" i="1"/>
  <c r="D60" i="1"/>
  <c r="E60" i="1"/>
  <c r="D29" i="1"/>
  <c r="E29" i="1"/>
  <c r="D9" i="1"/>
  <c r="E9" i="1"/>
  <c r="D70" i="1"/>
  <c r="E70" i="1"/>
  <c r="D23" i="1"/>
  <c r="E23" i="1"/>
  <c r="D87" i="1"/>
  <c r="E87" i="1"/>
  <c r="D24" i="1"/>
  <c r="E24" i="1"/>
  <c r="D88" i="1"/>
  <c r="E88" i="1"/>
  <c r="D89" i="1"/>
  <c r="E89" i="1"/>
  <c r="D66" i="1"/>
  <c r="E66" i="1"/>
  <c r="D51" i="1"/>
  <c r="E51" i="1"/>
  <c r="D4" i="1"/>
  <c r="E4" i="1"/>
  <c r="D68" i="1"/>
  <c r="E68" i="1"/>
  <c r="D37" i="1"/>
  <c r="E37" i="1"/>
  <c r="D3" i="1"/>
  <c r="E3" i="1"/>
  <c r="D78" i="1"/>
  <c r="E78" i="1"/>
  <c r="D31" i="1"/>
  <c r="E31" i="1"/>
  <c r="D32" i="1"/>
  <c r="E32" i="1"/>
  <c r="D33" i="1"/>
  <c r="E33" i="1"/>
  <c r="D17" i="1"/>
  <c r="E17" i="1"/>
  <c r="D74" i="1"/>
  <c r="E74" i="1"/>
  <c r="D59" i="1"/>
  <c r="E59" i="1"/>
  <c r="D12" i="1"/>
  <c r="E12" i="1"/>
  <c r="D76" i="1"/>
  <c r="E76" i="1"/>
  <c r="D45" i="1"/>
  <c r="E45" i="1"/>
  <c r="D14" i="1"/>
  <c r="E14" i="1"/>
  <c r="D86" i="1"/>
  <c r="E86" i="1"/>
  <c r="D39" i="1"/>
  <c r="E39" i="1"/>
</calcChain>
</file>

<file path=xl/sharedStrings.xml><?xml version="1.0" encoding="utf-8"?>
<sst xmlns="http://schemas.openxmlformats.org/spreadsheetml/2006/main" count="2458" uniqueCount="305">
  <si>
    <t>Name</t>
  </si>
  <si>
    <t>ID</t>
  </si>
  <si>
    <t>CP</t>
  </si>
  <si>
    <t>Date</t>
  </si>
  <si>
    <t>Score</t>
  </si>
  <si>
    <t>LVL</t>
  </si>
  <si>
    <t>Timezone</t>
  </si>
  <si>
    <t>PDUSYAWM</t>
  </si>
  <si>
    <t>P8Z7YA8P</t>
  </si>
  <si>
    <t>P6RN5A57</t>
  </si>
  <si>
    <t>7QUJCA33</t>
  </si>
  <si>
    <t>PHHUMAL7</t>
  </si>
  <si>
    <t>PECZTA63</t>
  </si>
  <si>
    <t>PV8X5ACE</t>
  </si>
  <si>
    <t>7QCM6A6Y</t>
  </si>
  <si>
    <t>PEP2NAB7</t>
  </si>
  <si>
    <t>PZUKHAD6</t>
  </si>
  <si>
    <t>P8SGRAHG</t>
  </si>
  <si>
    <t>PVFMZAJ8</t>
  </si>
  <si>
    <t>PVJR3AJK</t>
  </si>
  <si>
    <t>PSQRRA4Y</t>
  </si>
  <si>
    <t>P2V3FAQF</t>
  </si>
  <si>
    <t>7Q9YZAM6</t>
  </si>
  <si>
    <t>PHVX6AUM</t>
  </si>
  <si>
    <t>PVPR5AFW</t>
  </si>
  <si>
    <t>PEKV3AWQ</t>
  </si>
  <si>
    <t>7TJ5TATN</t>
  </si>
  <si>
    <t>P83FTAG7</t>
  </si>
  <si>
    <t>PZRCCA4B</t>
  </si>
  <si>
    <t>PZWVSA2C</t>
  </si>
  <si>
    <t>P8W89A5U</t>
  </si>
  <si>
    <t>P86C3A87</t>
  </si>
  <si>
    <t>PVYB6A5F</t>
  </si>
  <si>
    <t>PEZ5XAG4</t>
  </si>
  <si>
    <t>PHHUYADX</t>
  </si>
  <si>
    <t>7NTYXAFY</t>
  </si>
  <si>
    <t>PEUFDAKU</t>
  </si>
  <si>
    <t>PDEG2AWL</t>
  </si>
  <si>
    <t>P82YGAEM</t>
  </si>
  <si>
    <t>PSBRKA2T</t>
  </si>
  <si>
    <t>PEJDSAEZ</t>
  </si>
  <si>
    <t>PVPMSAF2</t>
  </si>
  <si>
    <t>7QR4EALV</t>
  </si>
  <si>
    <t>7GMJYA4L</t>
  </si>
  <si>
    <t>PER2BALF</t>
  </si>
  <si>
    <t>P88Z6A87</t>
  </si>
  <si>
    <t>P8EDGAPB</t>
  </si>
  <si>
    <t>PXSSYAMS</t>
  </si>
  <si>
    <t>PS474ALJ</t>
  </si>
  <si>
    <t>PN4Z9AYC</t>
  </si>
  <si>
    <t>PS3CMAKB</t>
  </si>
  <si>
    <t>PVHCVAE8</t>
  </si>
  <si>
    <t>PHRCLAEP</t>
  </si>
  <si>
    <t>P2XTYAM2</t>
  </si>
  <si>
    <t>PHEK5AVE</t>
  </si>
  <si>
    <t>7Q33DAL6</t>
  </si>
  <si>
    <t>P8V8TA9X</t>
  </si>
  <si>
    <t>PEQWRA3J</t>
  </si>
  <si>
    <t>PTUC4AHG</t>
  </si>
  <si>
    <t>PHNQCASN</t>
  </si>
  <si>
    <t>PV83UAHH</t>
  </si>
  <si>
    <t>P8H9EAKP</t>
  </si>
  <si>
    <t>P8D4NAVR</t>
  </si>
  <si>
    <t>PETGJANK</t>
  </si>
  <si>
    <t>7QYLJA25</t>
  </si>
  <si>
    <t>PV648AQ5</t>
  </si>
  <si>
    <t>PVNF2APD</t>
  </si>
  <si>
    <t>PVFQLAYS</t>
  </si>
  <si>
    <t>PVGK4A97</t>
  </si>
  <si>
    <t>PHU33AJN</t>
  </si>
  <si>
    <t>P27RMAKR</t>
  </si>
  <si>
    <t>Ares</t>
  </si>
  <si>
    <t>Artiemoose</t>
  </si>
  <si>
    <t>BasilFawlty</t>
  </si>
  <si>
    <t>Brilith</t>
  </si>
  <si>
    <t>Busijay</t>
  </si>
  <si>
    <t>CastyBunbun</t>
  </si>
  <si>
    <t>CastyDRabbit</t>
  </si>
  <si>
    <t>chenjun</t>
  </si>
  <si>
    <t>CMLTO</t>
  </si>
  <si>
    <t>Corba59</t>
  </si>
  <si>
    <t>CrankyCajun</t>
  </si>
  <si>
    <t>Daeloan</t>
  </si>
  <si>
    <t>DangerMouse</t>
  </si>
  <si>
    <t>DiaboliLair</t>
  </si>
  <si>
    <t>dragSD</t>
  </si>
  <si>
    <t>DropKick4</t>
  </si>
  <si>
    <t>dryfondue</t>
  </si>
  <si>
    <t>Elo785</t>
  </si>
  <si>
    <t>Evita.Q</t>
  </si>
  <si>
    <t>Fab1250</t>
  </si>
  <si>
    <t>finanzamtt</t>
  </si>
  <si>
    <t>FloridaGirl4321</t>
  </si>
  <si>
    <t>Garadriel</t>
  </si>
  <si>
    <t>GhostSlayer</t>
  </si>
  <si>
    <t>Goldvale</t>
  </si>
  <si>
    <t>Greatheart</t>
  </si>
  <si>
    <t>Hallen98</t>
  </si>
  <si>
    <t>I am Groot</t>
  </si>
  <si>
    <t>izissuki</t>
  </si>
  <si>
    <t>JJLegend70</t>
  </si>
  <si>
    <t>kafka</t>
  </si>
  <si>
    <t>Kevin1707</t>
  </si>
  <si>
    <t>KingLiz</t>
  </si>
  <si>
    <t>Kivrin</t>
  </si>
  <si>
    <t>Kyredneck30</t>
  </si>
  <si>
    <t>LESINVINCIBLES</t>
  </si>
  <si>
    <t>Letsi</t>
  </si>
  <si>
    <t>LewkSkywatcher</t>
  </si>
  <si>
    <t>Lililulu</t>
  </si>
  <si>
    <t>LittleKnights</t>
  </si>
  <si>
    <t>Loki</t>
  </si>
  <si>
    <t>Luna_Lulu</t>
  </si>
  <si>
    <t>MadSan</t>
  </si>
  <si>
    <t>Maria4612</t>
  </si>
  <si>
    <t>mido009</t>
  </si>
  <si>
    <t>MizzBond</t>
  </si>
  <si>
    <t>MR.Grinch</t>
  </si>
  <si>
    <t>Niimphy</t>
  </si>
  <si>
    <t>ocdMonkey</t>
  </si>
  <si>
    <t>Odin1206</t>
  </si>
  <si>
    <t>OldManLogan</t>
  </si>
  <si>
    <t>Omilixo</t>
  </si>
  <si>
    <t>OptimusOssi</t>
  </si>
  <si>
    <t>Peachypalace</t>
  </si>
  <si>
    <t>POLAR-BEAR</t>
  </si>
  <si>
    <t>Protos</t>
  </si>
  <si>
    <t>RaquelsHero</t>
  </si>
  <si>
    <t>RJShuda</t>
  </si>
  <si>
    <t>RockerFoo</t>
  </si>
  <si>
    <t>Rohese</t>
  </si>
  <si>
    <t>Ruby Sunday</t>
  </si>
  <si>
    <t>runyaover</t>
  </si>
  <si>
    <t>Schneeman</t>
  </si>
  <si>
    <t>Schockaletta</t>
  </si>
  <si>
    <t>Señor.1.</t>
  </si>
  <si>
    <t>ShaRopi69</t>
  </si>
  <si>
    <t>SoulKnightSK</t>
  </si>
  <si>
    <t>Tassin</t>
  </si>
  <si>
    <t>TearsOfCthulu</t>
  </si>
  <si>
    <t>The_Valley</t>
  </si>
  <si>
    <t>Thyri</t>
  </si>
  <si>
    <t>TrebleMaker</t>
  </si>
  <si>
    <t>Tuxe</t>
  </si>
  <si>
    <t>Valessa</t>
  </si>
  <si>
    <t>VON</t>
  </si>
  <si>
    <t>WhoDey812</t>
  </si>
  <si>
    <t>xljhx31</t>
  </si>
  <si>
    <t>Xorron</t>
  </si>
  <si>
    <t>ZeroX_47</t>
  </si>
  <si>
    <t>CP % ⇵</t>
  </si>
  <si>
    <t>Fort Lvl</t>
  </si>
  <si>
    <t>AD</t>
  </si>
  <si>
    <t>AD % ⇵</t>
  </si>
  <si>
    <t>AD Avg</t>
  </si>
  <si>
    <t>xIjhx31</t>
  </si>
  <si>
    <t>JJLEGEND70</t>
  </si>
  <si>
    <t>RockeroFoo</t>
  </si>
  <si>
    <t>finanzamttt</t>
  </si>
  <si>
    <t>TearsOfCthulhu</t>
  </si>
  <si>
    <t>RubySunday</t>
  </si>
  <si>
    <t>_Xorron_</t>
  </si>
  <si>
    <t>MADMONK</t>
  </si>
  <si>
    <t>OldManLogan7</t>
  </si>
  <si>
    <t>dumpeng</t>
  </si>
  <si>
    <t>BasiLFAWLTY</t>
  </si>
  <si>
    <t>Lewk_Skywatcher</t>
  </si>
  <si>
    <t>Et4lTassin</t>
  </si>
  <si>
    <t>Dropkick4</t>
  </si>
  <si>
    <t>BIOhaniuireann</t>
  </si>
  <si>
    <t>rPattiCakes</t>
  </si>
  <si>
    <t>POLARBEAR</t>
  </si>
  <si>
    <t>hy__am_GROOT_</t>
  </si>
  <si>
    <t>EvitaQ</t>
  </si>
  <si>
    <t>0F0MRGrinch</t>
  </si>
  <si>
    <t>aof</t>
  </si>
  <si>
    <t>SILEVISLOYA</t>
  </si>
  <si>
    <t>om</t>
  </si>
  <si>
    <t>MrSkieyagi69</t>
  </si>
  <si>
    <t>Sefnor1</t>
  </si>
  <si>
    <t>5schockalet4a</t>
  </si>
  <si>
    <t>OlyPrime</t>
  </si>
  <si>
    <t>eplayer</t>
  </si>
  <si>
    <t>g_Khaleesi_</t>
  </si>
  <si>
    <t>Period</t>
  </si>
  <si>
    <t>MaxPeriodCP</t>
  </si>
  <si>
    <t>MaxPeriodAD</t>
  </si>
  <si>
    <t>T10s</t>
  </si>
  <si>
    <t>Notes</t>
  </si>
  <si>
    <t>Eastern</t>
  </si>
  <si>
    <t>Pacific</t>
  </si>
  <si>
    <t>Phillipines</t>
  </si>
  <si>
    <t xml:space="preserve">EU </t>
  </si>
  <si>
    <t>Central</t>
  </si>
  <si>
    <t>Germany</t>
  </si>
  <si>
    <t>Finland</t>
  </si>
  <si>
    <t>UK</t>
  </si>
  <si>
    <t>Plus 4</t>
  </si>
  <si>
    <t>Asia</t>
  </si>
  <si>
    <t>Mountain</t>
  </si>
  <si>
    <t>France</t>
  </si>
  <si>
    <t>Alaskan</t>
  </si>
  <si>
    <t>Timezones</t>
  </si>
  <si>
    <t>Lookup</t>
  </si>
  <si>
    <t>Pts</t>
  </si>
  <si>
    <t>&lt;#F0F&gt;Horizen</t>
  </si>
  <si>
    <t>Amcoone</t>
  </si>
  <si>
    <t>Garrrrfield</t>
  </si>
  <si>
    <t>Sevenupurs</t>
  </si>
  <si>
    <t>Alecks_</t>
  </si>
  <si>
    <t>CharLee</t>
  </si>
  <si>
    <t>ShyDust</t>
  </si>
  <si>
    <t>itaca909090</t>
  </si>
  <si>
    <t>NightKnight2023</t>
  </si>
  <si>
    <t>NOAH</t>
  </si>
  <si>
    <t>Stefan333</t>
  </si>
  <si>
    <t>TheRoastPotato</t>
  </si>
  <si>
    <t>Gmmaj</t>
  </si>
  <si>
    <t>Permobil</t>
  </si>
  <si>
    <t>Kínkōöbra</t>
  </si>
  <si>
    <t>Pilot_</t>
  </si>
  <si>
    <t>Dinatmit22</t>
  </si>
  <si>
    <t>LeooGabriel</t>
  </si>
  <si>
    <t>Grizzly</t>
  </si>
  <si>
    <t>SengCheng</t>
  </si>
  <si>
    <t>itaca90909090</t>
  </si>
  <si>
    <t>Nefi85</t>
  </si>
  <si>
    <t>Horizen</t>
  </si>
  <si>
    <t>Anicoone</t>
  </si>
  <si>
    <t>SKIP5006</t>
  </si>
  <si>
    <t>-Nyarlathotep-</t>
  </si>
  <si>
    <t>Ghimijay</t>
  </si>
  <si>
    <t>Aiℓeen</t>
  </si>
  <si>
    <t>Rev01707</t>
  </si>
  <si>
    <t>Daut</t>
  </si>
  <si>
    <t>VonTempsky</t>
  </si>
  <si>
    <t>Lucky6612</t>
  </si>
  <si>
    <t>Kīngkōōbra</t>
  </si>
  <si>
    <t>7RS59AN6</t>
  </si>
  <si>
    <t>Aileen</t>
  </si>
  <si>
    <t>7FB3MA8U</t>
  </si>
  <si>
    <t>74BQJATP</t>
  </si>
  <si>
    <t>PMDSGAW9</t>
  </si>
  <si>
    <t>7WP99A96</t>
  </si>
  <si>
    <t>7RB4FADN</t>
  </si>
  <si>
    <t>Dinamit22</t>
  </si>
  <si>
    <t>PZC5LAML</t>
  </si>
  <si>
    <t>Garrrfield</t>
  </si>
  <si>
    <t>7NSPZA8N</t>
  </si>
  <si>
    <t>7LS4WAXK</t>
  </si>
  <si>
    <t>7GZ7JAJZ</t>
  </si>
  <si>
    <t>74W89ADT</t>
  </si>
  <si>
    <t>Kevo1707</t>
  </si>
  <si>
    <t>PHXRCAV5</t>
  </si>
  <si>
    <t>Kingkõõbra</t>
  </si>
  <si>
    <t>74ZRNAZ7</t>
  </si>
  <si>
    <t>76W92AHN</t>
  </si>
  <si>
    <t>7LN63AKQ</t>
  </si>
  <si>
    <t>74UMKABQ</t>
  </si>
  <si>
    <t>Noah</t>
  </si>
  <si>
    <t>767MXA8T</t>
  </si>
  <si>
    <t>Nyarlathotep</t>
  </si>
  <si>
    <t>7BC38A54</t>
  </si>
  <si>
    <t>7RE7SASR</t>
  </si>
  <si>
    <t>76W5ZASP</t>
  </si>
  <si>
    <t>7BFDTAN6</t>
  </si>
  <si>
    <t>7R5LSA8P</t>
  </si>
  <si>
    <t>7LCK7AKH</t>
  </si>
  <si>
    <t>SKIF3006</t>
  </si>
  <si>
    <t>7BLGLA7T</t>
  </si>
  <si>
    <t>76F35A38</t>
  </si>
  <si>
    <t>The RoastPotato</t>
  </si>
  <si>
    <t>7B2ZUAVK</t>
  </si>
  <si>
    <t/>
  </si>
  <si>
    <t>7673XADV</t>
  </si>
  <si>
    <t>Type</t>
  </si>
  <si>
    <t>TalkKok</t>
  </si>
  <si>
    <t>siege</t>
  </si>
  <si>
    <t>dm</t>
  </si>
  <si>
    <t>Kingkbra</t>
  </si>
  <si>
    <t>CP abs ⇵</t>
  </si>
  <si>
    <t>City Siege 30d</t>
  </si>
  <si>
    <t>City DM 30d</t>
  </si>
  <si>
    <t>Age</t>
  </si>
  <si>
    <t>City Lvl</t>
  </si>
  <si>
    <t>City Name</t>
  </si>
  <si>
    <t>Yamagata</t>
  </si>
  <si>
    <t>Memphis</t>
  </si>
  <si>
    <t>Seville</t>
  </si>
  <si>
    <t>Nantes</t>
  </si>
  <si>
    <t>Rennes</t>
  </si>
  <si>
    <t>Stoke-upon-Trent</t>
  </si>
  <si>
    <t>Calais</t>
  </si>
  <si>
    <t>Aachen</t>
  </si>
  <si>
    <t>Troms@</t>
  </si>
  <si>
    <t>Lyon</t>
  </si>
  <si>
    <t>Bordeaux</t>
  </si>
  <si>
    <t>Cumae</t>
  </si>
  <si>
    <t>Mbanza</t>
  </si>
  <si>
    <t>AiI</t>
  </si>
  <si>
    <t>IamGroot</t>
  </si>
  <si>
    <t>_I_am_GROOT_</t>
  </si>
  <si>
    <t>Seor1</t>
  </si>
  <si>
    <t>F0FHorizen</t>
  </si>
  <si>
    <t>LeoGabriel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</si>
</sst>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14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2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1" applyNumberFormat="1" applyFont="1"/>
    <xf numFmtId="1" fontId="0" fillId="0" borderId="0" xfId="0" applyNumberFormat="1"/>
    <xf numFmtId="0" fontId="4" fillId="2" borderId="1" xfId="0" applyFont="1" applyFill="1" applyBorder="1"/>
    <xf numFmtId="3" fontId="4" fillId="2" borderId="1" xfId="0" applyNumberFormat="1" applyFont="1" applyFill="1" applyBorder="1"/>
    <xf numFmtId="164" fontId="4" fillId="2" borderId="1" xfId="1" applyNumberFormat="1" applyFont="1" applyFill="1" applyBorder="1"/>
    <xf numFmtId="9" fontId="4" fillId="2" borderId="1" xfId="2" applyFont="1" applyFill="1" applyBorder="1"/>
    <xf numFmtId="0" fontId="9" fillId="0" borderId="1" xfId="0" applyFon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B7FF-A126-CE4F-94DA-6B969F56876A}">
  <dimension ref="A1:N91"/>
  <sheetViews>
    <sheetView workbookViewId="0">
      <selection activeCell="J5" sqref="J5"/>
    </sheetView>
  </sheetViews>
  <sheetFormatPr baseColWidth="10" defaultRowHeight="16" x14ac:dyDescent="0.2"/>
  <cols>
    <col min="1" max="1" width="11.6640625" style="9" bestFit="1" customWidth="1"/>
    <col min="2" max="2" width="14.5" bestFit="1" customWidth="1"/>
    <col min="3" max="3" width="15" style="6" customWidth="1"/>
    <col min="4" max="4" width="8.33203125" customWidth="1"/>
    <col min="5" max="5" width="15" style="12" customWidth="1"/>
    <col min="6" max="6" width="10" customWidth="1"/>
    <col min="7" max="7" width="15" style="6" customWidth="1"/>
    <col min="8" max="8" width="8.33203125" style="8" customWidth="1"/>
    <col min="9" max="9" width="14.83203125" style="6" customWidth="1"/>
    <col min="10" max="10" width="13.33203125" style="6" customWidth="1"/>
    <col min="11" max="11" width="13.33203125" customWidth="1"/>
  </cols>
  <sheetData>
    <row r="1" spans="1:14" x14ac:dyDescent="0.2">
      <c r="A1" s="14" t="s">
        <v>1</v>
      </c>
      <c r="B1" s="14" t="s">
        <v>0</v>
      </c>
      <c r="C1" s="15" t="s">
        <v>2</v>
      </c>
      <c r="D1" s="14" t="s">
        <v>150</v>
      </c>
      <c r="E1" s="16" t="s">
        <v>280</v>
      </c>
      <c r="F1" s="14" t="s">
        <v>151</v>
      </c>
      <c r="G1" s="15" t="s">
        <v>152</v>
      </c>
      <c r="H1" s="17" t="s">
        <v>153</v>
      </c>
      <c r="I1" s="15" t="s">
        <v>154</v>
      </c>
      <c r="J1" s="15" t="s">
        <v>281</v>
      </c>
      <c r="K1" s="14" t="s">
        <v>282</v>
      </c>
      <c r="L1" s="14" t="s">
        <v>187</v>
      </c>
      <c r="M1" s="14" t="s">
        <v>6</v>
      </c>
      <c r="N1" s="14" t="s">
        <v>188</v>
      </c>
    </row>
    <row r="2" spans="1:14" x14ac:dyDescent="0.2">
      <c r="A2" s="10" t="s">
        <v>238</v>
      </c>
      <c r="B2" t="str">
        <f>VLOOKUP(A2,IDs!A:B,2,FALSE)</f>
        <v>Aileen</v>
      </c>
      <c r="C2" s="6" t="e">
        <f>VLOOKUP(A2&amp;"|"&amp;SupportLists!$B$2,CHOOSE({1,2},CPs!$E$1:$E$9999,CPs!$C$1:$C$9999),2,0)</f>
        <v>#N/A</v>
      </c>
      <c r="D2" s="8" t="e">
        <f>(C2-VLOOKUP(A2&amp;"|"&amp;(SupportLists!$B$2-1),CHOOSE({1,2},CPs!$E$1:$E$9999,CPs!$C$1:$C$9999),2,0))/C2</f>
        <v>#N/A</v>
      </c>
      <c r="E2" s="12" t="e">
        <f>(C2-VLOOKUP(A2&amp;"|"&amp;(SupportLists!$B$2-1),CHOOSE({1,2},CPs!$E$1:$E$9999,CPs!$C$1:$C$9999),2,0))</f>
        <v>#N/A</v>
      </c>
      <c r="F2" s="7">
        <v>30</v>
      </c>
      <c r="G2" s="6">
        <f>VLOOKUP(A2&amp;"|"&amp;SupportLists!$B$3,CHOOSE({1,2},ADs!$E$1:$E$10000,ADs!$C$1:$C$10000),2,0)</f>
        <v>54024673</v>
      </c>
      <c r="H2" s="8" t="e">
        <f>(G2-VLOOKUP(A2&amp;"|"&amp;(SupportLists!$B$3-1),CHOOSE({1,2},ADs!$E$1:$E$10000,ADs!$C$1:$C$10000),2,0))/G2</f>
        <v>#N/A</v>
      </c>
      <c r="I2" s="6">
        <f>AVERAGEIF(ADs!A:A,Overview!A2,ADs!C:C)</f>
        <v>54024673</v>
      </c>
      <c r="J2" s="6">
        <f>SUMIFS(Cities!$C:$C,Cities!$F:$F,"siege",Cities!$A:$A,Overview!$A2,Cities!$H:$H,"&lt;30")</f>
        <v>0</v>
      </c>
      <c r="K2" s="6">
        <f ca="1">SUMIFS(Cities!$C:$C,Cities!$F:$F,"dm",Cities!$A:$A,Overview!$A2,Cities!$H:$H,"&lt;30")</f>
        <v>1048</v>
      </c>
      <c r="L2" s="7"/>
      <c r="M2" t="str">
        <f>IF(VLOOKUP(A2,TZs!A:C,3,FALSE)=0,"",VLOOKUP(A2,TZs!A:C,3,FALSE))</f>
        <v/>
      </c>
    </row>
    <row r="3" spans="1:14" x14ac:dyDescent="0.2">
      <c r="A3" s="10" t="s">
        <v>240</v>
      </c>
      <c r="B3" t="str">
        <f>VLOOKUP(A3,IDs!A:B,2,FALSE)</f>
        <v>Alecks_</v>
      </c>
      <c r="C3" s="6">
        <f>VLOOKUP(A3&amp;"|"&amp;SupportLists!$B$2,CHOOSE({1,2},CPs!$E$1:$E$9999,CPs!$C$1:$C$9999),2,0)</f>
        <v>70136709</v>
      </c>
      <c r="D3" s="8">
        <f>(C3-VLOOKUP(A3&amp;"|"&amp;(SupportLists!$B$2-1),CHOOSE({1,2},CPs!$E$1:$E$9999,CPs!$C$1:$C$9999),2,0))/C3</f>
        <v>1.5439389949134911E-2</v>
      </c>
      <c r="E3" s="12">
        <f>(C3-VLOOKUP(A3&amp;"|"&amp;(SupportLists!$B$2-1),CHOOSE({1,2},CPs!$E$1:$E$9999,CPs!$C$1:$C$9999),2,0))</f>
        <v>1082868</v>
      </c>
      <c r="F3" s="7">
        <v>30</v>
      </c>
      <c r="G3" s="6">
        <f>VLOOKUP(A3&amp;"|"&amp;SupportLists!$B$3,CHOOSE({1,2},ADs!$E$1:$E$10000,ADs!$C$1:$C$10000),2,0)</f>
        <v>113639632</v>
      </c>
      <c r="H3" s="8" t="e">
        <f>(G3-VLOOKUP(A3&amp;"|"&amp;(SupportLists!$B$3-1),CHOOSE({1,2},ADs!$E$1:$E$10000,ADs!$C$1:$C$10000),2,0))/G3</f>
        <v>#N/A</v>
      </c>
      <c r="I3" s="6">
        <f>AVERAGEIF(ADs!A:A,Overview!A3,ADs!C:C)</f>
        <v>113639632</v>
      </c>
      <c r="J3" s="6">
        <f>SUMIFS(Cities!C:C,Cities!F:F,"siege",Cities!A:A,Overview!A3,Cities!H:H,"&lt;30")</f>
        <v>0</v>
      </c>
      <c r="K3" s="6">
        <f ca="1">SUMIFS(Cities!$C:$C,Cities!$F:$F,"dm",Cities!$A:$A,Overview!$A3,Cities!$H:$H,"&lt;30")</f>
        <v>431</v>
      </c>
      <c r="L3" s="7"/>
      <c r="M3" t="str">
        <f>IF(VLOOKUP(A3,TZs!A:C,3,FALSE)=0,"",VLOOKUP(A3,TZs!A:C,3,FALSE))</f>
        <v/>
      </c>
    </row>
    <row r="4" spans="1:14" x14ac:dyDescent="0.2">
      <c r="A4" s="10" t="s">
        <v>241</v>
      </c>
      <c r="B4" t="str">
        <f>VLOOKUP(A4,IDs!A:B,2,FALSE)</f>
        <v>Amcoone</v>
      </c>
      <c r="C4" s="6">
        <f>VLOOKUP(A4&amp;"|"&amp;SupportLists!$B$2,CHOOSE({1,2},CPs!$E$1:$E$9999,CPs!$C$1:$C$9999),2,0)</f>
        <v>41763243</v>
      </c>
      <c r="D4" s="8">
        <f>(C4-VLOOKUP(A4&amp;"|"&amp;(SupportLists!$B$2-1),CHOOSE({1,2},CPs!$E$1:$E$9999,CPs!$C$1:$C$9999),2,0))/C4</f>
        <v>3.9032217876375168E-2</v>
      </c>
      <c r="E4" s="12">
        <f>(C4-VLOOKUP(A4&amp;"|"&amp;(SupportLists!$B$2-1),CHOOSE({1,2},CPs!$E$1:$E$9999,CPs!$C$1:$C$9999),2,0))</f>
        <v>1630112</v>
      </c>
      <c r="F4" s="7">
        <v>30</v>
      </c>
      <c r="G4" s="6">
        <f>VLOOKUP(A4&amp;"|"&amp;SupportLists!$B$3,CHOOSE({1,2},ADs!$E$1:$E$10000,ADs!$C$1:$C$10000),2,0)</f>
        <v>65494879</v>
      </c>
      <c r="H4" s="8" t="e">
        <f>(G4-VLOOKUP(A4&amp;"|"&amp;(SupportLists!$B$3-1),CHOOSE({1,2},ADs!$E$1:$E$10000,ADs!$C$1:$C$10000),2,0))/G4</f>
        <v>#N/A</v>
      </c>
      <c r="I4" s="6">
        <f>AVERAGEIF(ADs!A:A,Overview!A4,ADs!C:C)</f>
        <v>65494879</v>
      </c>
      <c r="J4" s="6">
        <f>SUMIFS(Cities!C:C,Cities!F:F,"siege",Cities!A:A,Overview!A4,Cities!H:H,"&lt;30")</f>
        <v>0</v>
      </c>
      <c r="K4" s="6">
        <f ca="1">SUMIFS(Cities!$C:$C,Cities!$F:$F,"dm",Cities!$A:$A,Overview!$A4,Cities!$H:$H,"&lt;30")</f>
        <v>658</v>
      </c>
      <c r="L4" s="7"/>
      <c r="M4" t="str">
        <f>IF(VLOOKUP(A4,TZs!A:C,3,FALSE)=0,"",VLOOKUP(A4,TZs!A:C,3,FALSE))</f>
        <v/>
      </c>
    </row>
    <row r="5" spans="1:14" x14ac:dyDescent="0.2">
      <c r="A5" s="10" t="s">
        <v>7</v>
      </c>
      <c r="B5" t="str">
        <f>VLOOKUP(A5,IDs!A:B,2,FALSE)</f>
        <v>BasilFawlty</v>
      </c>
      <c r="C5" s="6">
        <f>VLOOKUP(A5&amp;"|"&amp;SupportLists!$B$2,CHOOSE({1,2},CPs!$E$1:$E$9999,CPs!$C$1:$C$9999),2,0)</f>
        <v>75666591</v>
      </c>
      <c r="D5" s="8">
        <f>(C5-VLOOKUP(A5&amp;"|"&amp;(SupportLists!$B$2-1),CHOOSE({1,2},CPs!$E$1:$E$9999,CPs!$C$1:$C$9999),2,0))/C5</f>
        <v>8.3357792608893932E-3</v>
      </c>
      <c r="E5" s="12">
        <f>(C5-VLOOKUP(A5&amp;"|"&amp;(SupportLists!$B$2-1),CHOOSE({1,2},CPs!$E$1:$E$9999,CPs!$C$1:$C$9999),2,0))</f>
        <v>630740</v>
      </c>
      <c r="F5" s="7">
        <v>30</v>
      </c>
      <c r="G5" s="6">
        <f>VLOOKUP(A5&amp;"|"&amp;SupportLists!$B$3,CHOOSE({1,2},ADs!$E$1:$E$10000,ADs!$C$1:$C$10000),2,0)</f>
        <v>85052599</v>
      </c>
      <c r="H5" s="8" t="e">
        <f>(G5-VLOOKUP(A5&amp;"|"&amp;(SupportLists!$B$3-1),CHOOSE({1,2},ADs!$E$1:$E$10000,ADs!$C$1:$C$10000),2,0))/G5</f>
        <v>#N/A</v>
      </c>
      <c r="I5" s="6">
        <f>AVERAGEIF(ADs!A:A,Overview!A5,ADs!C:C)</f>
        <v>85052599</v>
      </c>
      <c r="J5" s="6">
        <f ca="1">SUMIFS(Cities!C:C,Cities!F:F,"siege",Cities!A:A,Overview!A5,Cities!H:H,"&lt;30")</f>
        <v>13115</v>
      </c>
      <c r="K5" s="6">
        <f ca="1">SUMIFS(Cities!$C:$C,Cities!$F:$F,"dm",Cities!$A:$A,Overview!$A5,Cities!$H:$H,"&lt;30")</f>
        <v>147</v>
      </c>
      <c r="L5" s="7"/>
      <c r="M5" t="str">
        <f>IF(VLOOKUP(A5,TZs!A:C,3,FALSE)=0,"",VLOOKUP(A5,TZs!A:C,3,FALSE))</f>
        <v xml:space="preserve">EU </v>
      </c>
    </row>
    <row r="6" spans="1:14" x14ac:dyDescent="0.2">
      <c r="A6" s="10" t="s">
        <v>8</v>
      </c>
      <c r="B6" t="str">
        <f>VLOOKUP(A6,IDs!A:B,2,FALSE)</f>
        <v>Brilith</v>
      </c>
      <c r="C6" s="6">
        <f>VLOOKUP(A6&amp;"|"&amp;SupportLists!$B$2,CHOOSE({1,2},CPs!$E$1:$E$9999,CPs!$C$1:$C$9999),2,0)</f>
        <v>38241597</v>
      </c>
      <c r="D6" s="8" t="e">
        <f>(C6-VLOOKUP(A6&amp;"|"&amp;(SupportLists!$B$2-1),CHOOSE({1,2},CPs!$E$1:$E$9999,CPs!$C$1:$C$9999),2,0))/C6</f>
        <v>#N/A</v>
      </c>
      <c r="E6" s="12" t="e">
        <f>(C6-VLOOKUP(A6&amp;"|"&amp;(SupportLists!$B$2-1),CHOOSE({1,2},CPs!$E$1:$E$9999,CPs!$C$1:$C$9999),2,0))</f>
        <v>#N/A</v>
      </c>
      <c r="F6" s="7">
        <v>30</v>
      </c>
      <c r="G6" s="6">
        <f>VLOOKUP(A6&amp;"|"&amp;SupportLists!$B$3,CHOOSE({1,2},ADs!$E$1:$E$10000,ADs!$C$1:$C$10000),2,0)</f>
        <v>59500300</v>
      </c>
      <c r="H6" s="8" t="e">
        <f>(G6-VLOOKUP(A6&amp;"|"&amp;(SupportLists!$B$3-1),CHOOSE({1,2},ADs!$E$1:$E$10000,ADs!$C$1:$C$10000),2,0))/G6</f>
        <v>#N/A</v>
      </c>
      <c r="I6" s="6">
        <f>AVERAGEIF(ADs!A:A,Overview!A6,ADs!C:C)</f>
        <v>59500300</v>
      </c>
      <c r="J6" s="6">
        <f>SUMIFS(Cities!C:C,Cities!F:F,"siege",Cities!A:A,Overview!A6,Cities!H:H,"&lt;30")</f>
        <v>0</v>
      </c>
      <c r="K6" s="6">
        <f>SUMIFS(Cities!$C:$C,Cities!$F:$F,"dm",Cities!$A:$A,Overview!$A6,Cities!$H:$H,"&lt;30")</f>
        <v>0</v>
      </c>
      <c r="L6" s="7"/>
      <c r="M6" t="str">
        <f>IF(VLOOKUP(A6,TZs!A:C,3,FALSE)=0,"",VLOOKUP(A6,TZs!A:C,3,FALSE))</f>
        <v/>
      </c>
    </row>
    <row r="7" spans="1:14" x14ac:dyDescent="0.2">
      <c r="A7" s="11" t="s">
        <v>9</v>
      </c>
      <c r="B7" t="str">
        <f>VLOOKUP(A7,IDs!A:B,2,FALSE)</f>
        <v>Busijay</v>
      </c>
      <c r="C7" s="6">
        <f>VLOOKUP(A7&amp;"|"&amp;SupportLists!$B$2,CHOOSE({1,2},CPs!$E$1:$E$9999,CPs!$C$1:$C$9999),2,0)</f>
        <v>45909959</v>
      </c>
      <c r="D7" s="8">
        <f>(C7-VLOOKUP(A7&amp;"|"&amp;(SupportLists!$B$2-1),CHOOSE({1,2},CPs!$E$1:$E$9999,CPs!$C$1:$C$9999),2,0))/C7</f>
        <v>0.12836493711527819</v>
      </c>
      <c r="E7" s="12">
        <f>(C7-VLOOKUP(A7&amp;"|"&amp;(SupportLists!$B$2-1),CHOOSE({1,2},CPs!$E$1:$E$9999,CPs!$C$1:$C$9999),2,0))</f>
        <v>5893229</v>
      </c>
      <c r="F7" s="7">
        <v>30</v>
      </c>
      <c r="G7" s="6">
        <f>VLOOKUP(A7&amp;"|"&amp;SupportLists!$B$3,CHOOSE({1,2},ADs!$E$1:$E$10000,ADs!$C$1:$C$10000),2,0)</f>
        <v>53419757</v>
      </c>
      <c r="H7" s="8" t="e">
        <f>(G7-VLOOKUP(A7&amp;"|"&amp;(SupportLists!$B$3-1),CHOOSE({1,2},ADs!$E$1:$E$10000,ADs!$C$1:$C$10000),2,0))/G7</f>
        <v>#N/A</v>
      </c>
      <c r="I7" s="6">
        <f>AVERAGEIF(ADs!A:A,Overview!A7,ADs!C:C)</f>
        <v>53419757</v>
      </c>
      <c r="J7" s="6">
        <f>SUMIFS(Cities!C:C,Cities!F:F,"siege",Cities!A:A,Overview!A7,Cities!H:H,"&lt;30")</f>
        <v>0</v>
      </c>
      <c r="K7" s="6">
        <f ca="1">SUMIFS(Cities!$C:$C,Cities!$F:$F,"dm",Cities!$A:$A,Overview!$A7,Cities!$H:$H,"&lt;30")</f>
        <v>187</v>
      </c>
      <c r="L7" s="7"/>
      <c r="M7" t="str">
        <f>IF(VLOOKUP(A7,TZs!A:C,3,FALSE)=0,"",VLOOKUP(A7,TZs!A:C,3,FALSE))</f>
        <v>Pacific</v>
      </c>
    </row>
    <row r="8" spans="1:14" x14ac:dyDescent="0.2">
      <c r="A8" s="10" t="s">
        <v>242</v>
      </c>
      <c r="B8" t="str">
        <f>VLOOKUP(A8,IDs!A:B,2,FALSE)</f>
        <v>CharLee</v>
      </c>
      <c r="C8" s="6">
        <f>VLOOKUP(A8&amp;"|"&amp;SupportLists!$B$2,CHOOSE({1,2},CPs!$E$1:$E$9999,CPs!$C$1:$C$9999),2,0)</f>
        <v>44549137</v>
      </c>
      <c r="D8" s="8">
        <f>(C8-VLOOKUP(A8&amp;"|"&amp;(SupportLists!$B$2-1),CHOOSE({1,2},CPs!$E$1:$E$9999,CPs!$C$1:$C$9999),2,0))/C8</f>
        <v>-0.15713226947583744</v>
      </c>
      <c r="E8" s="12">
        <f>(C8-VLOOKUP(A8&amp;"|"&amp;(SupportLists!$B$2-1),CHOOSE({1,2},CPs!$E$1:$E$9999,CPs!$C$1:$C$9999),2,0))</f>
        <v>-7000107</v>
      </c>
      <c r="F8" s="7">
        <v>30</v>
      </c>
      <c r="G8" s="6">
        <f>VLOOKUP(A8&amp;"|"&amp;SupportLists!$B$3,CHOOSE({1,2},ADs!$E$1:$E$10000,ADs!$C$1:$C$10000),2,0)</f>
        <v>86366029</v>
      </c>
      <c r="H8" s="8" t="e">
        <f>(G8-VLOOKUP(A8&amp;"|"&amp;(SupportLists!$B$3-1),CHOOSE({1,2},ADs!$E$1:$E$10000,ADs!$C$1:$C$10000),2,0))/G8</f>
        <v>#N/A</v>
      </c>
      <c r="I8" s="6">
        <f>AVERAGEIF(ADs!A:A,Overview!A8,ADs!C:C)</f>
        <v>86366029</v>
      </c>
      <c r="J8" s="6">
        <f>SUMIFS(Cities!C:C,Cities!F:F,"siege",Cities!A:A,Overview!A8,Cities!H:H,"&lt;30")</f>
        <v>0</v>
      </c>
      <c r="K8" s="6">
        <f>SUMIFS(Cities!$C:$C,Cities!$F:$F,"dm",Cities!$A:$A,Overview!$A8,Cities!$H:$H,"&lt;30")</f>
        <v>0</v>
      </c>
      <c r="L8" s="7"/>
      <c r="M8" t="str">
        <f>IF(VLOOKUP(A8,TZs!A:C,3,FALSE)=0,"",VLOOKUP(A8,TZs!A:C,3,FALSE))</f>
        <v/>
      </c>
    </row>
    <row r="9" spans="1:14" x14ac:dyDescent="0.2">
      <c r="A9" s="10" t="s">
        <v>10</v>
      </c>
      <c r="B9" t="str">
        <f>VLOOKUP(A9,IDs!A:B,2,FALSE)</f>
        <v>chenjun</v>
      </c>
      <c r="C9" s="6">
        <f>VLOOKUP(A9&amp;"|"&amp;SupportLists!$B$2,CHOOSE({1,2},CPs!$E$1:$E$9999,CPs!$C$1:$C$9999),2,0)</f>
        <v>33548915</v>
      </c>
      <c r="D9" s="8">
        <f>(C9-VLOOKUP(A9&amp;"|"&amp;(SupportLists!$B$2-1),CHOOSE({1,2},CPs!$E$1:$E$9999,CPs!$C$1:$C$9999),2,0))/C9</f>
        <v>-1.3224928436582822E-2</v>
      </c>
      <c r="E9" s="12">
        <f>(C9-VLOOKUP(A9&amp;"|"&amp;(SupportLists!$B$2-1),CHOOSE({1,2},CPs!$E$1:$E$9999,CPs!$C$1:$C$9999),2,0))</f>
        <v>-443682</v>
      </c>
      <c r="F9" s="7">
        <v>28</v>
      </c>
      <c r="G9" s="6">
        <f>VLOOKUP(A9&amp;"|"&amp;SupportLists!$B$3,CHOOSE({1,2},ADs!$E$1:$E$10000,ADs!$C$1:$C$10000),2,0)</f>
        <v>26166607</v>
      </c>
      <c r="H9" s="8" t="e">
        <f>(G9-VLOOKUP(A9&amp;"|"&amp;(SupportLists!$B$3-1),CHOOSE({1,2},ADs!$E$1:$E$10000,ADs!$C$1:$C$10000),2,0))/G9</f>
        <v>#N/A</v>
      </c>
      <c r="I9" s="6">
        <f>AVERAGEIF(ADs!A:A,Overview!A9,ADs!C:C)</f>
        <v>26166607</v>
      </c>
      <c r="J9" s="6">
        <f>SUMIFS(Cities!C:C,Cities!F:F,"siege",Cities!A:A,Overview!A9,Cities!H:H,"&lt;30")</f>
        <v>0</v>
      </c>
      <c r="K9" s="6">
        <f>SUMIFS(Cities!$C:$C,Cities!$F:$F,"dm",Cities!$A:$A,Overview!$A9,Cities!$H:$H,"&lt;30")</f>
        <v>0</v>
      </c>
      <c r="L9" s="7"/>
      <c r="M9" t="str">
        <f>IF(VLOOKUP(A9,TZs!A:C,3,FALSE)=0,"",VLOOKUP(A9,TZs!A:C,3,FALSE))</f>
        <v>Eastern</v>
      </c>
    </row>
    <row r="10" spans="1:14" x14ac:dyDescent="0.2">
      <c r="A10" s="10" t="s">
        <v>11</v>
      </c>
      <c r="B10" t="str">
        <f>VLOOKUP(A10,IDs!A:B,2,FALSE)</f>
        <v>CMLTO</v>
      </c>
      <c r="C10" s="6">
        <f>VLOOKUP(A10&amp;"|"&amp;SupportLists!$B$2,CHOOSE({1,2},CPs!$E$1:$E$9999,CPs!$C$1:$C$9999),2,0)</f>
        <v>66778954</v>
      </c>
      <c r="D10" s="8">
        <f>(C10-VLOOKUP(A10&amp;"|"&amp;(SupportLists!$B$2-1),CHOOSE({1,2},CPs!$E$1:$E$9999,CPs!$C$1:$C$9999),2,0))/C10</f>
        <v>3.0474256904353427E-2</v>
      </c>
      <c r="E10" s="12">
        <f>(C10-VLOOKUP(A10&amp;"|"&amp;(SupportLists!$B$2-1),CHOOSE({1,2},CPs!$E$1:$E$9999,CPs!$C$1:$C$9999),2,0))</f>
        <v>2035039</v>
      </c>
      <c r="F10" s="7">
        <v>30</v>
      </c>
      <c r="G10" s="6">
        <f>VLOOKUP(A10&amp;"|"&amp;SupportLists!$B$3,CHOOSE({1,2},ADs!$E$1:$E$10000,ADs!$C$1:$C$10000),2,0)</f>
        <v>74113948</v>
      </c>
      <c r="H10" s="8" t="e">
        <f>(G10-VLOOKUP(A10&amp;"|"&amp;(SupportLists!$B$3-1),CHOOSE({1,2},ADs!$E$1:$E$10000,ADs!$C$1:$C$10000),2,0))/G10</f>
        <v>#N/A</v>
      </c>
      <c r="I10" s="6">
        <f>AVERAGEIF(ADs!A:A,Overview!A10,ADs!C:C)</f>
        <v>74113948</v>
      </c>
      <c r="J10" s="6">
        <f ca="1">SUMIFS(Cities!C:C,Cities!F:F,"siege",Cities!A:A,Overview!A10,Cities!H:H,"&lt;30")</f>
        <v>20325</v>
      </c>
      <c r="K10" s="6">
        <f ca="1">SUMIFS(Cities!$C:$C,Cities!$F:$F,"dm",Cities!$A:$A,Overview!$A10,Cities!$H:$H,"&lt;30")</f>
        <v>672</v>
      </c>
      <c r="L10" s="7"/>
      <c r="M10" t="str">
        <f>IF(VLOOKUP(A10,TZs!A:C,3,FALSE)=0,"",VLOOKUP(A10,TZs!A:C,3,FALSE))</f>
        <v>Eastern</v>
      </c>
    </row>
    <row r="11" spans="1:14" x14ac:dyDescent="0.2">
      <c r="A11" s="10" t="s">
        <v>12</v>
      </c>
      <c r="B11" t="str">
        <f>VLOOKUP(A11,IDs!A:B,2,FALSE)</f>
        <v>Corba59</v>
      </c>
      <c r="C11" s="6" t="e">
        <f>VLOOKUP(A11&amp;"|"&amp;SupportLists!$B$2,CHOOSE({1,2},CPs!$E$1:$E$9999,CPs!$C$1:$C$9999),2,0)</f>
        <v>#N/A</v>
      </c>
      <c r="D11" s="8" t="e">
        <f>(C11-VLOOKUP(A11&amp;"|"&amp;(SupportLists!$B$2-1),CHOOSE({1,2},CPs!$E$1:$E$9999,CPs!$C$1:$C$9999),2,0))/C11</f>
        <v>#N/A</v>
      </c>
      <c r="E11" s="12" t="e">
        <f>(C11-VLOOKUP(A11&amp;"|"&amp;(SupportLists!$B$2-1),CHOOSE({1,2},CPs!$E$1:$E$9999,CPs!$C$1:$C$9999),2,0))</f>
        <v>#N/A</v>
      </c>
      <c r="F11" s="7">
        <v>30</v>
      </c>
      <c r="G11" s="6">
        <f>VLOOKUP(A11&amp;"|"&amp;SupportLists!$B$3,CHOOSE({1,2},ADs!$E$1:$E$10000,ADs!$C$1:$C$10000),2,0)</f>
        <v>79024624</v>
      </c>
      <c r="H11" s="8" t="e">
        <f>(G11-VLOOKUP(A11&amp;"|"&amp;(SupportLists!$B$3-1),CHOOSE({1,2},ADs!$E$1:$E$10000,ADs!$C$1:$C$10000),2,0))/G11</f>
        <v>#N/A</v>
      </c>
      <c r="I11" s="6">
        <f>AVERAGEIF(ADs!A:A,Overview!A11,ADs!C:C)</f>
        <v>79024624</v>
      </c>
      <c r="J11" s="6">
        <f ca="1">SUMIFS(Cities!C:C,Cities!F:F,"siege",Cities!A:A,Overview!A11,Cities!H:H,"&lt;30")</f>
        <v>1575</v>
      </c>
      <c r="K11" s="6">
        <f>SUMIFS(Cities!$C:$C,Cities!$F:$F,"dm",Cities!$A:$A,Overview!$A11,Cities!$H:$H,"&lt;30")</f>
        <v>0</v>
      </c>
      <c r="L11" s="7"/>
      <c r="M11" t="str">
        <f>IF(VLOOKUP(A11,TZs!A:C,3,FALSE)=0,"",VLOOKUP(A11,TZs!A:C,3,FALSE))</f>
        <v xml:space="preserve">EU </v>
      </c>
    </row>
    <row r="12" spans="1:14" x14ac:dyDescent="0.2">
      <c r="A12" s="10" t="s">
        <v>13</v>
      </c>
      <c r="B12" t="str">
        <f>VLOOKUP(A12,IDs!A:B,2,FALSE)</f>
        <v>CrankyCajun</v>
      </c>
      <c r="C12" s="6" t="e">
        <f>VLOOKUP(A12&amp;"|"&amp;SupportLists!$B$2,CHOOSE({1,2},CPs!$E$1:$E$9999,CPs!$C$1:$C$9999),2,0)</f>
        <v>#N/A</v>
      </c>
      <c r="D12" s="8" t="e">
        <f>(C12-VLOOKUP(A12&amp;"|"&amp;(SupportLists!$B$2-1),CHOOSE({1,2},CPs!$E$1:$E$9999,CPs!$C$1:$C$9999),2,0))/C12</f>
        <v>#N/A</v>
      </c>
      <c r="E12" s="12" t="e">
        <f>(C12-VLOOKUP(A12&amp;"|"&amp;(SupportLists!$B$2-1),CHOOSE({1,2},CPs!$E$1:$E$9999,CPs!$C$1:$C$9999),2,0))</f>
        <v>#N/A</v>
      </c>
      <c r="F12" s="7">
        <v>30</v>
      </c>
      <c r="G12" s="6">
        <f>VLOOKUP(A12&amp;"|"&amp;SupportLists!$B$3,CHOOSE({1,2},ADs!$E$1:$E$10000,ADs!$C$1:$C$10000),2,0)</f>
        <v>71858378</v>
      </c>
      <c r="H12" s="8" t="e">
        <f>(G12-VLOOKUP(A12&amp;"|"&amp;(SupportLists!$B$3-1),CHOOSE({1,2},ADs!$E$1:$E$10000,ADs!$C$1:$C$10000),2,0))/G12</f>
        <v>#N/A</v>
      </c>
      <c r="I12" s="6">
        <f>AVERAGEIF(ADs!A:A,Overview!A12,ADs!C:C)</f>
        <v>71858378</v>
      </c>
      <c r="J12" s="6">
        <f ca="1">SUMIFS(Cities!C:C,Cities!F:F,"siege",Cities!A:A,Overview!A12,Cities!H:H,"&lt;30")</f>
        <v>4200</v>
      </c>
      <c r="K12" s="6">
        <f>SUMIFS(Cities!$C:$C,Cities!$F:$F,"dm",Cities!$A:$A,Overview!$A12,Cities!$H:$H,"&lt;30")</f>
        <v>0</v>
      </c>
      <c r="L12" s="7"/>
      <c r="M12" t="str">
        <f>IF(VLOOKUP(A12,TZs!A:C,3,FALSE)=0,"",VLOOKUP(A12,TZs!A:C,3,FALSE))</f>
        <v>Central</v>
      </c>
    </row>
    <row r="13" spans="1:14" x14ac:dyDescent="0.2">
      <c r="A13" s="10" t="s">
        <v>14</v>
      </c>
      <c r="B13" t="str">
        <f>VLOOKUP(A13,IDs!A:B,2,FALSE)</f>
        <v>Daeloan</v>
      </c>
      <c r="C13" s="6">
        <f>VLOOKUP(A13&amp;"|"&amp;SupportLists!$B$2,CHOOSE({1,2},CPs!$E$1:$E$9999,CPs!$C$1:$C$9999),2,0)</f>
        <v>78221959</v>
      </c>
      <c r="D13" s="8">
        <f>(C13-VLOOKUP(A13&amp;"|"&amp;(SupportLists!$B$2-1),CHOOSE({1,2},CPs!$E$1:$E$9999,CPs!$C$1:$C$9999),2,0))/C13</f>
        <v>3.7853091866441237E-2</v>
      </c>
      <c r="E13" s="12">
        <f>(C13-VLOOKUP(A13&amp;"|"&amp;(SupportLists!$B$2-1),CHOOSE({1,2},CPs!$E$1:$E$9999,CPs!$C$1:$C$9999),2,0))</f>
        <v>2960943</v>
      </c>
      <c r="F13" s="7">
        <v>30</v>
      </c>
      <c r="G13" s="6">
        <f>VLOOKUP(A13&amp;"|"&amp;SupportLists!$B$3,CHOOSE({1,2},ADs!$E$1:$E$10000,ADs!$C$1:$C$10000),2,0)</f>
        <v>47396775</v>
      </c>
      <c r="H13" s="8" t="e">
        <f>(G13-VLOOKUP(A13&amp;"|"&amp;(SupportLists!$B$3-1),CHOOSE({1,2},ADs!$E$1:$E$10000,ADs!$C$1:$C$10000),2,0))/G13</f>
        <v>#N/A</v>
      </c>
      <c r="I13" s="6">
        <f>AVERAGEIF(ADs!A:A,Overview!A13,ADs!C:C)</f>
        <v>47396775</v>
      </c>
      <c r="J13" s="6">
        <f ca="1">SUMIFS(Cities!C:C,Cities!F:F,"siege",Cities!A:A,Overview!A13,Cities!H:H,"&lt;30")</f>
        <v>18750</v>
      </c>
      <c r="K13" s="6">
        <f>SUMIFS(Cities!$C:$C,Cities!$F:$F,"dm",Cities!$A:$A,Overview!$A13,Cities!$H:$H,"&lt;30")</f>
        <v>0</v>
      </c>
      <c r="L13" s="7"/>
      <c r="M13" t="str">
        <f>IF(VLOOKUP(A13,TZs!A:C,3,FALSE)=0,"",VLOOKUP(A13,TZs!A:C,3,FALSE))</f>
        <v>Eastern</v>
      </c>
    </row>
    <row r="14" spans="1:14" x14ac:dyDescent="0.2">
      <c r="A14" s="10" t="s">
        <v>15</v>
      </c>
      <c r="B14" t="str">
        <f>VLOOKUP(A14,IDs!A:B,2,FALSE)</f>
        <v>DangerMouse</v>
      </c>
      <c r="C14" s="6">
        <f>VLOOKUP(A14&amp;"|"&amp;SupportLists!$B$2,CHOOSE({1,2},CPs!$E$1:$E$9999,CPs!$C$1:$C$9999),2,0)</f>
        <v>41222530</v>
      </c>
      <c r="D14" s="8">
        <f>(C14-VLOOKUP(A14&amp;"|"&amp;(SupportLists!$B$2-1),CHOOSE({1,2},CPs!$E$1:$E$9999,CPs!$C$1:$C$9999),2,0))/C14</f>
        <v>5.3749976044653251E-2</v>
      </c>
      <c r="E14" s="12">
        <f>(C14-VLOOKUP(A14&amp;"|"&amp;(SupportLists!$B$2-1),CHOOSE({1,2},CPs!$E$1:$E$9999,CPs!$C$1:$C$9999),2,0))</f>
        <v>2215710</v>
      </c>
      <c r="F14" s="7">
        <v>30</v>
      </c>
      <c r="G14" s="6">
        <f>VLOOKUP(A14&amp;"|"&amp;SupportLists!$B$3,CHOOSE({1,2},ADs!$E$1:$E$10000,ADs!$C$1:$C$10000),2,0)</f>
        <v>37027308</v>
      </c>
      <c r="H14" s="8" t="e">
        <f>(G14-VLOOKUP(A14&amp;"|"&amp;(SupportLists!$B$3-1),CHOOSE({1,2},ADs!$E$1:$E$10000,ADs!$C$1:$C$10000),2,0))/G14</f>
        <v>#N/A</v>
      </c>
      <c r="I14" s="6">
        <f>AVERAGEIF(ADs!A:A,Overview!A14,ADs!C:C)</f>
        <v>37027308</v>
      </c>
      <c r="J14" s="6">
        <f>SUMIFS(Cities!C:C,Cities!F:F,"siege",Cities!A:A,Overview!A14,Cities!H:H,"&lt;30")</f>
        <v>0</v>
      </c>
      <c r="K14" s="6">
        <f>SUMIFS(Cities!$C:$C,Cities!$F:$F,"dm",Cities!$A:$A,Overview!$A14,Cities!$H:$H,"&lt;30")</f>
        <v>0</v>
      </c>
      <c r="L14" s="7"/>
      <c r="M14" t="str">
        <f>IF(VLOOKUP(A14,TZs!A:C,3,FALSE)=0,"",VLOOKUP(A14,TZs!A:C,3,FALSE))</f>
        <v/>
      </c>
    </row>
    <row r="15" spans="1:14" x14ac:dyDescent="0.2">
      <c r="A15" s="10" t="s">
        <v>243</v>
      </c>
      <c r="B15" t="str">
        <f>VLOOKUP(A15,IDs!A:B,2,FALSE)</f>
        <v>Daut</v>
      </c>
      <c r="C15" s="6">
        <f>VLOOKUP(A15&amp;"|"&amp;SupportLists!$B$2,CHOOSE({1,2},CPs!$E$1:$E$9999,CPs!$C$1:$C$9999),2,0)</f>
        <v>50140283</v>
      </c>
      <c r="D15" s="8" t="e">
        <f>(C15-VLOOKUP(A15&amp;"|"&amp;(SupportLists!$B$2-1),CHOOSE({1,2},CPs!$E$1:$E$9999,CPs!$C$1:$C$9999),2,0))/C15</f>
        <v>#N/A</v>
      </c>
      <c r="E15" s="12" t="e">
        <f>(C15-VLOOKUP(A15&amp;"|"&amp;(SupportLists!$B$2-1),CHOOSE({1,2},CPs!$E$1:$E$9999,CPs!$C$1:$C$9999),2,0))</f>
        <v>#N/A</v>
      </c>
      <c r="F15" s="7">
        <v>30</v>
      </c>
      <c r="G15" s="6">
        <f>VLOOKUP(A15&amp;"|"&amp;SupportLists!$B$3,CHOOSE({1,2},ADs!$E$1:$E$10000,ADs!$C$1:$C$10000),2,0)</f>
        <v>50961597</v>
      </c>
      <c r="H15" s="8" t="e">
        <f>(G15-VLOOKUP(A15&amp;"|"&amp;(SupportLists!$B$3-1),CHOOSE({1,2},ADs!$E$1:$E$10000,ADs!$C$1:$C$10000),2,0))/G15</f>
        <v>#N/A</v>
      </c>
      <c r="I15" s="6">
        <f>AVERAGEIF(ADs!A:A,Overview!A15,ADs!C:C)</f>
        <v>50961597</v>
      </c>
      <c r="J15" s="6">
        <f ca="1">SUMIFS(Cities!C:C,Cities!F:F,"siege",Cities!A:A,Overview!A15,Cities!H:H,"&lt;30")</f>
        <v>1400</v>
      </c>
      <c r="K15" s="6">
        <f ca="1">SUMIFS(Cities!$C:$C,Cities!$F:$F,"dm",Cities!$A:$A,Overview!$A15,Cities!$H:$H,"&lt;30")</f>
        <v>32</v>
      </c>
      <c r="L15" s="7"/>
      <c r="M15" t="str">
        <f>IF(VLOOKUP(A15,TZs!A:C,3,FALSE)=0,"",VLOOKUP(A15,TZs!A:C,3,FALSE))</f>
        <v/>
      </c>
    </row>
    <row r="16" spans="1:14" x14ac:dyDescent="0.2">
      <c r="A16" s="10" t="s">
        <v>244</v>
      </c>
      <c r="B16" t="str">
        <f>VLOOKUP(A16,IDs!A:B,2,FALSE)</f>
        <v>Dinamit22</v>
      </c>
      <c r="C16" s="6">
        <f>VLOOKUP(A16&amp;"|"&amp;SupportLists!$B$2,CHOOSE({1,2},CPs!$E$1:$E$9999,CPs!$C$1:$C$9999),2,0)</f>
        <v>58519098</v>
      </c>
      <c r="D16" s="8" t="e">
        <f>(C16-VLOOKUP(A16&amp;"|"&amp;(SupportLists!$B$2-1),CHOOSE({1,2},CPs!$E$1:$E$9999,CPs!$C$1:$C$9999),2,0))/C16</f>
        <v>#N/A</v>
      </c>
      <c r="E16" s="12" t="e">
        <f>(C16-VLOOKUP(A16&amp;"|"&amp;(SupportLists!$B$2-1),CHOOSE({1,2},CPs!$E$1:$E$9999,CPs!$C$1:$C$9999),2,0))</f>
        <v>#N/A</v>
      </c>
      <c r="F16" s="7">
        <v>30</v>
      </c>
      <c r="G16" s="6">
        <f>VLOOKUP(A16&amp;"|"&amp;SupportLists!$B$3,CHOOSE({1,2},ADs!$E$1:$E$10000,ADs!$C$1:$C$10000),2,0)</f>
        <v>164980914</v>
      </c>
      <c r="H16" s="8" t="e">
        <f>(G16-VLOOKUP(A16&amp;"|"&amp;(SupportLists!$B$3-1),CHOOSE({1,2},ADs!$E$1:$E$10000,ADs!$C$1:$C$10000),2,0))/G16</f>
        <v>#N/A</v>
      </c>
      <c r="I16" s="6">
        <f>AVERAGEIF(ADs!A:A,Overview!A16,ADs!C:C)</f>
        <v>164980914</v>
      </c>
      <c r="J16" s="6">
        <f ca="1">SUMIFS(Cities!C:C,Cities!F:F,"siege",Cities!A:A,Overview!A16,Cities!H:H,"&lt;30")</f>
        <v>1400</v>
      </c>
      <c r="K16" s="6">
        <f ca="1">SUMIFS(Cities!$C:$C,Cities!$F:$F,"dm",Cities!$A:$A,Overview!$A16,Cities!$H:$H,"&lt;30")</f>
        <v>842</v>
      </c>
      <c r="L16" s="7"/>
      <c r="M16" t="str">
        <f>IF(VLOOKUP(A16,TZs!A:C,3,FALSE)=0,"",VLOOKUP(A16,TZs!A:C,3,FALSE))</f>
        <v/>
      </c>
    </row>
    <row r="17" spans="1:13" x14ac:dyDescent="0.2">
      <c r="A17" s="10" t="s">
        <v>16</v>
      </c>
      <c r="B17" t="str">
        <f>VLOOKUP(A17,IDs!A:B,2,FALSE)</f>
        <v>dragSD</v>
      </c>
      <c r="C17" s="6">
        <f>VLOOKUP(A17&amp;"|"&amp;SupportLists!$B$2,CHOOSE({1,2},CPs!$E$1:$E$9999,CPs!$C$1:$C$9999),2,0)</f>
        <v>40263474</v>
      </c>
      <c r="D17" s="8">
        <f>(C17-VLOOKUP(A17&amp;"|"&amp;(SupportLists!$B$2-1),CHOOSE({1,2},CPs!$E$1:$E$9999,CPs!$C$1:$C$9999),2,0))/C17</f>
        <v>5.704326457274899E-2</v>
      </c>
      <c r="E17" s="12">
        <f>(C17-VLOOKUP(A17&amp;"|"&amp;(SupportLists!$B$2-1),CHOOSE({1,2},CPs!$E$1:$E$9999,CPs!$C$1:$C$9999),2,0))</f>
        <v>2296760</v>
      </c>
      <c r="F17" s="7">
        <v>29</v>
      </c>
      <c r="G17" s="6">
        <f>VLOOKUP(A17&amp;"|"&amp;SupportLists!$B$3,CHOOSE({1,2},ADs!$E$1:$E$10000,ADs!$C$1:$C$10000),2,0)</f>
        <v>68534753</v>
      </c>
      <c r="H17" s="8" t="e">
        <f>(G17-VLOOKUP(A17&amp;"|"&amp;(SupportLists!$B$3-1),CHOOSE({1,2},ADs!$E$1:$E$10000,ADs!$C$1:$C$10000),2,0))/G17</f>
        <v>#N/A</v>
      </c>
      <c r="I17" s="6">
        <f>AVERAGEIF(ADs!A:A,Overview!A17,ADs!C:C)</f>
        <v>68534753</v>
      </c>
      <c r="J17" s="6">
        <f>SUMIFS(Cities!C:C,Cities!F:F,"siege",Cities!A:A,Overview!A17,Cities!H:H,"&lt;30")</f>
        <v>0</v>
      </c>
      <c r="K17" s="6">
        <f>SUMIFS(Cities!$C:$C,Cities!$F:$F,"dm",Cities!$A:$A,Overview!$A17,Cities!$H:$H,"&lt;30")</f>
        <v>0</v>
      </c>
      <c r="L17" s="7"/>
      <c r="M17" t="str">
        <f>IF(VLOOKUP(A17,TZs!A:C,3,FALSE)=0,"",VLOOKUP(A17,TZs!A:C,3,FALSE))</f>
        <v>Germany</v>
      </c>
    </row>
    <row r="18" spans="1:13" x14ac:dyDescent="0.2">
      <c r="A18" s="10" t="s">
        <v>17</v>
      </c>
      <c r="B18" t="str">
        <f>VLOOKUP(A18,IDs!A:B,2,FALSE)</f>
        <v>DropKick4</v>
      </c>
      <c r="C18" s="6">
        <f>VLOOKUP(A18&amp;"|"&amp;SupportLists!$B$2,CHOOSE({1,2},CPs!$E$1:$E$9999,CPs!$C$1:$C$9999),2,0)</f>
        <v>48578895</v>
      </c>
      <c r="D18" s="8" t="e">
        <f>(C18-VLOOKUP(A18&amp;"|"&amp;(SupportLists!$B$2-1),CHOOSE({1,2},CPs!$E$1:$E$9999,CPs!$C$1:$C$9999),2,0))/C18</f>
        <v>#N/A</v>
      </c>
      <c r="E18" s="12" t="e">
        <f>(C18-VLOOKUP(A18&amp;"|"&amp;(SupportLists!$B$2-1),CHOOSE({1,2},CPs!$E$1:$E$9999,CPs!$C$1:$C$9999),2,0))</f>
        <v>#N/A</v>
      </c>
      <c r="F18" s="7">
        <v>30</v>
      </c>
      <c r="G18" s="6">
        <f>VLOOKUP(A18&amp;"|"&amp;SupportLists!$B$3,CHOOSE({1,2},ADs!$E$1:$E$10000,ADs!$C$1:$C$10000),2,0)</f>
        <v>35969660</v>
      </c>
      <c r="H18" s="8" t="e">
        <f>(G18-VLOOKUP(A18&amp;"|"&amp;(SupportLists!$B$3-1),CHOOSE({1,2},ADs!$E$1:$E$10000,ADs!$C$1:$C$10000),2,0))/G18</f>
        <v>#N/A</v>
      </c>
      <c r="I18" s="6">
        <f>AVERAGEIF(ADs!A:A,Overview!A18,ADs!C:C)</f>
        <v>35969660</v>
      </c>
      <c r="J18" s="6">
        <f ca="1">SUMIFS(Cities!C:C,Cities!F:F,"siege",Cities!A:A,Overview!A18,Cities!H:H,"&lt;30")</f>
        <v>2900</v>
      </c>
      <c r="K18" s="6">
        <f ca="1">SUMIFS(Cities!$C:$C,Cities!$F:$F,"dm",Cities!$A:$A,Overview!$A18,Cities!$H:$H,"&lt;30")</f>
        <v>724</v>
      </c>
      <c r="L18" s="7"/>
      <c r="M18" t="str">
        <f>IF(VLOOKUP(A18,TZs!A:C,3,FALSE)=0,"",VLOOKUP(A18,TZs!A:C,3,FALSE))</f>
        <v/>
      </c>
    </row>
    <row r="19" spans="1:13" x14ac:dyDescent="0.2">
      <c r="A19" s="10" t="s">
        <v>18</v>
      </c>
      <c r="B19" t="str">
        <f>VLOOKUP(A19,IDs!A:B,2,FALSE)</f>
        <v>Elo785</v>
      </c>
      <c r="C19" s="6">
        <f>VLOOKUP(A19&amp;"|"&amp;SupportLists!$B$2,CHOOSE({1,2},CPs!$E$1:$E$9999,CPs!$C$1:$C$9999),2,0)</f>
        <v>37512673</v>
      </c>
      <c r="D19" s="8">
        <f>(C19-VLOOKUP(A19&amp;"|"&amp;(SupportLists!$B$2-1),CHOOSE({1,2},CPs!$E$1:$E$9999,CPs!$C$1:$C$9999),2,0))/C19</f>
        <v>1.0593246714250408E-2</v>
      </c>
      <c r="E19" s="12">
        <f>(C19-VLOOKUP(A19&amp;"|"&amp;(SupportLists!$B$2-1),CHOOSE({1,2},CPs!$E$1:$E$9999,CPs!$C$1:$C$9999),2,0))</f>
        <v>397381</v>
      </c>
      <c r="F19" s="7">
        <v>29</v>
      </c>
      <c r="G19" s="6">
        <f>VLOOKUP(A19&amp;"|"&amp;SupportLists!$B$3,CHOOSE({1,2},ADs!$E$1:$E$10000,ADs!$C$1:$C$10000),2,0)</f>
        <v>25525033</v>
      </c>
      <c r="H19" s="8" t="e">
        <f>(G19-VLOOKUP(A19&amp;"|"&amp;(SupportLists!$B$3-1),CHOOSE({1,2},ADs!$E$1:$E$10000,ADs!$C$1:$C$10000),2,0))/G19</f>
        <v>#N/A</v>
      </c>
      <c r="I19" s="6">
        <f>AVERAGEIF(ADs!A:A,Overview!A19,ADs!C:C)</f>
        <v>25525033</v>
      </c>
      <c r="J19" s="6">
        <f ca="1">SUMIFS(Cities!C:C,Cities!F:F,"siege",Cities!A:A,Overview!A19,Cities!H:H,"&lt;30")</f>
        <v>2975</v>
      </c>
      <c r="K19" s="6">
        <f ca="1">SUMIFS(Cities!$C:$C,Cities!$F:$F,"dm",Cities!$A:$A,Overview!$A19,Cities!$H:$H,"&lt;30")</f>
        <v>508</v>
      </c>
      <c r="L19" s="7"/>
      <c r="M19" t="str">
        <f>IF(VLOOKUP(A19,TZs!A:C,3,FALSE)=0,"",VLOOKUP(A19,TZs!A:C,3,FALSE))</f>
        <v/>
      </c>
    </row>
    <row r="20" spans="1:13" x14ac:dyDescent="0.2">
      <c r="A20" s="10" t="s">
        <v>19</v>
      </c>
      <c r="B20" t="str">
        <f>VLOOKUP(A20,IDs!A:B,2,FALSE)</f>
        <v>Evita.Q</v>
      </c>
      <c r="C20" s="6">
        <f>VLOOKUP(A20&amp;"|"&amp;SupportLists!$B$2,CHOOSE({1,2},CPs!$E$1:$E$9999,CPs!$C$1:$C$9999),2,0)</f>
        <v>42177593</v>
      </c>
      <c r="D20" s="8">
        <f>(C20-VLOOKUP(A20&amp;"|"&amp;(SupportLists!$B$2-1),CHOOSE({1,2},CPs!$E$1:$E$9999,CPs!$C$1:$C$9999),2,0))/C20</f>
        <v>-1.5501335033509381E-2</v>
      </c>
      <c r="E20" s="12">
        <f>(C20-VLOOKUP(A20&amp;"|"&amp;(SupportLists!$B$2-1),CHOOSE({1,2},CPs!$E$1:$E$9999,CPs!$C$1:$C$9999),2,0))</f>
        <v>-653809</v>
      </c>
      <c r="F20" s="7">
        <v>30</v>
      </c>
      <c r="G20" s="6">
        <f>VLOOKUP(A20&amp;"|"&amp;SupportLists!$B$3,CHOOSE({1,2},ADs!$E$1:$E$10000,ADs!$C$1:$C$10000),2,0)</f>
        <v>89459690</v>
      </c>
      <c r="H20" s="8" t="e">
        <f>(G20-VLOOKUP(A20&amp;"|"&amp;(SupportLists!$B$3-1),CHOOSE({1,2},ADs!$E$1:$E$10000,ADs!$C$1:$C$10000),2,0))/G20</f>
        <v>#N/A</v>
      </c>
      <c r="I20" s="6">
        <f>AVERAGEIF(ADs!A:A,Overview!A20,ADs!C:C)</f>
        <v>89459690</v>
      </c>
      <c r="J20" s="6">
        <f>SUMIFS(Cities!C:C,Cities!F:F,"siege",Cities!A:A,Overview!A20,Cities!H:H,"&lt;30")</f>
        <v>0</v>
      </c>
      <c r="K20" s="6">
        <f ca="1">SUMIFS(Cities!$C:$C,Cities!$F:$F,"dm",Cities!$A:$A,Overview!$A20,Cities!$H:$H,"&lt;30")</f>
        <v>2115</v>
      </c>
      <c r="L20" s="7"/>
      <c r="M20" t="str">
        <f>IF(VLOOKUP(A20,TZs!A:C,3,FALSE)=0,"",VLOOKUP(A20,TZs!A:C,3,FALSE))</f>
        <v xml:space="preserve">EU </v>
      </c>
    </row>
    <row r="21" spans="1:13" x14ac:dyDescent="0.2">
      <c r="A21" s="10" t="s">
        <v>20</v>
      </c>
      <c r="B21" t="str">
        <f>VLOOKUP(A21,IDs!A:B,2,FALSE)</f>
        <v>Fab1250</v>
      </c>
      <c r="C21" s="6">
        <f>VLOOKUP(A21&amp;"|"&amp;SupportLists!$B$2,CHOOSE({1,2},CPs!$E$1:$E$9999,CPs!$C$1:$C$9999),2,0)</f>
        <v>34546068</v>
      </c>
      <c r="D21" s="8">
        <f>(C21-VLOOKUP(A21&amp;"|"&amp;(SupportLists!$B$2-1),CHOOSE({1,2},CPs!$E$1:$E$9999,CPs!$C$1:$C$9999),2,0))/C21</f>
        <v>-3.5334961999148498E-2</v>
      </c>
      <c r="E21" s="12">
        <f>(C21-VLOOKUP(A21&amp;"|"&amp;(SupportLists!$B$2-1),CHOOSE({1,2},CPs!$E$1:$E$9999,CPs!$C$1:$C$9999),2,0))</f>
        <v>-1220684</v>
      </c>
      <c r="F21" s="7">
        <v>28</v>
      </c>
      <c r="G21" s="6">
        <f>VLOOKUP(A21&amp;"|"&amp;SupportLists!$B$3,CHOOSE({1,2},ADs!$E$1:$E$10000,ADs!$C$1:$C$10000),2,0)</f>
        <v>42152602</v>
      </c>
      <c r="H21" s="8" t="e">
        <f>(G21-VLOOKUP(A21&amp;"|"&amp;(SupportLists!$B$3-1),CHOOSE({1,2},ADs!$E$1:$E$10000,ADs!$C$1:$C$10000),2,0))/G21</f>
        <v>#N/A</v>
      </c>
      <c r="I21" s="6">
        <f>AVERAGEIF(ADs!A:A,Overview!A21,ADs!C:C)</f>
        <v>42152602</v>
      </c>
      <c r="J21" s="6">
        <f>SUMIFS(Cities!C:C,Cities!F:F,"siege",Cities!A:A,Overview!A21,Cities!H:H,"&lt;30")</f>
        <v>0</v>
      </c>
      <c r="K21" s="6">
        <f ca="1">SUMIFS(Cities!$C:$C,Cities!$F:$F,"dm",Cities!$A:$A,Overview!$A21,Cities!$H:$H,"&lt;30")</f>
        <v>51</v>
      </c>
      <c r="L21" s="7"/>
      <c r="M21" t="str">
        <f>IF(VLOOKUP(A21,TZs!A:C,3,FALSE)=0,"",VLOOKUP(A21,TZs!A:C,3,FALSE))</f>
        <v/>
      </c>
    </row>
    <row r="22" spans="1:13" x14ac:dyDescent="0.2">
      <c r="A22" s="10" t="s">
        <v>21</v>
      </c>
      <c r="B22" t="str">
        <f>VLOOKUP(A22,IDs!A:B,2,FALSE)</f>
        <v>finanzamtt</v>
      </c>
      <c r="C22" s="6">
        <f>VLOOKUP(A22&amp;"|"&amp;SupportLists!$B$2,CHOOSE({1,2},CPs!$E$1:$E$9999,CPs!$C$1:$C$9999),2,0)</f>
        <v>60805758</v>
      </c>
      <c r="D22" s="8">
        <f>(C22-VLOOKUP(A22&amp;"|"&amp;(SupportLists!$B$2-1),CHOOSE({1,2},CPs!$E$1:$E$9999,CPs!$C$1:$C$9999),2,0))/C22</f>
        <v>5.3423361649401688E-2</v>
      </c>
      <c r="E22" s="12">
        <f>(C22-VLOOKUP(A22&amp;"|"&amp;(SupportLists!$B$2-1),CHOOSE({1,2},CPs!$E$1:$E$9999,CPs!$C$1:$C$9999),2,0))</f>
        <v>3248448</v>
      </c>
      <c r="F22" s="7">
        <v>30</v>
      </c>
      <c r="G22" s="6">
        <f>VLOOKUP(A22&amp;"|"&amp;SupportLists!$B$3,CHOOSE({1,2},ADs!$E$1:$E$10000,ADs!$C$1:$C$10000),2,0)</f>
        <v>105202849</v>
      </c>
      <c r="H22" s="8" t="e">
        <f>(G22-VLOOKUP(A22&amp;"|"&amp;(SupportLists!$B$3-1),CHOOSE({1,2},ADs!$E$1:$E$10000,ADs!$C$1:$C$10000),2,0))/G22</f>
        <v>#N/A</v>
      </c>
      <c r="I22" s="6">
        <f>AVERAGEIF(ADs!A:A,Overview!A22,ADs!C:C)</f>
        <v>105202849</v>
      </c>
      <c r="J22" s="6">
        <f ca="1">SUMIFS(Cities!C:C,Cities!F:F,"siege",Cities!A:A,Overview!A22,Cities!H:H,"&lt;30")</f>
        <v>12450</v>
      </c>
      <c r="K22" s="6">
        <f ca="1">SUMIFS(Cities!$C:$C,Cities!$F:$F,"dm",Cities!$A:$A,Overview!$A22,Cities!$H:$H,"&lt;30")</f>
        <v>630</v>
      </c>
      <c r="L22" s="7"/>
      <c r="M22" t="str">
        <f>IF(VLOOKUP(A22,TZs!A:C,3,FALSE)=0,"",VLOOKUP(A22,TZs!A:C,3,FALSE))</f>
        <v xml:space="preserve">EU </v>
      </c>
    </row>
    <row r="23" spans="1:13" x14ac:dyDescent="0.2">
      <c r="A23" s="10" t="s">
        <v>22</v>
      </c>
      <c r="B23" t="str">
        <f>VLOOKUP(A23,IDs!A:B,2,FALSE)</f>
        <v>FloridaGirl4321</v>
      </c>
      <c r="C23" s="6" t="e">
        <f>VLOOKUP(A23&amp;"|"&amp;SupportLists!$B$2,CHOOSE({1,2},CPs!$E$1:$E$9999,CPs!$C$1:$C$9999),2,0)</f>
        <v>#N/A</v>
      </c>
      <c r="D23" s="8" t="e">
        <f>(C23-VLOOKUP(A23&amp;"|"&amp;(SupportLists!$B$2-1),CHOOSE({1,2},CPs!$E$1:$E$9999,CPs!$C$1:$C$9999),2,0))/C23</f>
        <v>#N/A</v>
      </c>
      <c r="E23" s="12" t="e">
        <f>(C23-VLOOKUP(A23&amp;"|"&amp;(SupportLists!$B$2-1),CHOOSE({1,2},CPs!$E$1:$E$9999,CPs!$C$1:$C$9999),2,0))</f>
        <v>#N/A</v>
      </c>
      <c r="F23" s="7">
        <v>29</v>
      </c>
      <c r="G23" s="6">
        <f>VLOOKUP(A23&amp;"|"&amp;SupportLists!$B$3,CHOOSE({1,2},ADs!$E$1:$E$10000,ADs!$C$1:$C$10000),2,0)</f>
        <v>59469420</v>
      </c>
      <c r="H23" s="8" t="e">
        <f>(G23-VLOOKUP(A23&amp;"|"&amp;(SupportLists!$B$3-1),CHOOSE({1,2},ADs!$E$1:$E$10000,ADs!$C$1:$C$10000),2,0))/G23</f>
        <v>#N/A</v>
      </c>
      <c r="I23" s="6">
        <f>AVERAGEIF(ADs!A:A,Overview!A23,ADs!C:C)</f>
        <v>59469420</v>
      </c>
      <c r="J23" s="6">
        <f>SUMIFS(Cities!C:C,Cities!F:F,"siege",Cities!A:A,Overview!A23,Cities!H:H,"&lt;30")</f>
        <v>0</v>
      </c>
      <c r="K23" s="6">
        <f ca="1">SUMIFS(Cities!$C:$C,Cities!$F:$F,"dm",Cities!$A:$A,Overview!$A23,Cities!$H:$H,"&lt;30")</f>
        <v>950</v>
      </c>
      <c r="L23" s="7"/>
      <c r="M23" t="str">
        <f>IF(VLOOKUP(A23,TZs!A:C,3,FALSE)=0,"",VLOOKUP(A23,TZs!A:C,3,FALSE))</f>
        <v>Eastern</v>
      </c>
    </row>
    <row r="24" spans="1:13" x14ac:dyDescent="0.2">
      <c r="A24" s="10" t="s">
        <v>246</v>
      </c>
      <c r="B24" t="str">
        <f>VLOOKUP(A24,IDs!A:B,2,FALSE)</f>
        <v>Garrrfield</v>
      </c>
      <c r="C24" s="6">
        <f>VLOOKUP(A24&amp;"|"&amp;SupportLists!$B$2,CHOOSE({1,2},CPs!$E$1:$E$9999,CPs!$C$1:$C$9999),2,0)</f>
        <v>35751242</v>
      </c>
      <c r="D24" s="8">
        <f>(C24-VLOOKUP(A24&amp;"|"&amp;(SupportLists!$B$2-1),CHOOSE({1,2},CPs!$E$1:$E$9999,CPs!$C$1:$C$9999),2,0))/C24</f>
        <v>2.0729881216434383E-2</v>
      </c>
      <c r="E24" s="12">
        <f>(C24-VLOOKUP(A24&amp;"|"&amp;(SupportLists!$B$2-1),CHOOSE({1,2},CPs!$E$1:$E$9999,CPs!$C$1:$C$9999),2,0))</f>
        <v>741119</v>
      </c>
      <c r="F24" s="7">
        <v>29</v>
      </c>
      <c r="G24" s="6">
        <f>VLOOKUP(A24&amp;"|"&amp;SupportLists!$B$3,CHOOSE({1,2},ADs!$E$1:$E$10000,ADs!$C$1:$C$10000),2,0)</f>
        <v>74062475</v>
      </c>
      <c r="H24" s="8" t="e">
        <f>(G24-VLOOKUP(A24&amp;"|"&amp;(SupportLists!$B$3-1),CHOOSE({1,2},ADs!$E$1:$E$10000,ADs!$C$1:$C$10000),2,0))/G24</f>
        <v>#N/A</v>
      </c>
      <c r="I24" s="6">
        <f>AVERAGEIF(ADs!A:A,Overview!A24,ADs!C:C)</f>
        <v>74062475</v>
      </c>
      <c r="J24" s="6">
        <f>SUMIFS(Cities!C:C,Cities!F:F,"siege",Cities!A:A,Overview!A24,Cities!H:H,"&lt;30")</f>
        <v>0</v>
      </c>
      <c r="K24" s="6">
        <f>SUMIFS(Cities!$C:$C,Cities!$F:$F,"dm",Cities!$A:$A,Overview!$A24,Cities!$H:$H,"&lt;30")</f>
        <v>0</v>
      </c>
      <c r="L24" s="7"/>
      <c r="M24" t="str">
        <f>IF(VLOOKUP(A24,TZs!A:C,3,FALSE)=0,"",VLOOKUP(A24,TZs!A:C,3,FALSE))</f>
        <v/>
      </c>
    </row>
    <row r="25" spans="1:13" x14ac:dyDescent="0.2">
      <c r="A25" s="10" t="s">
        <v>23</v>
      </c>
      <c r="B25" t="str">
        <f>VLOOKUP(A25,IDs!A:B,2,FALSE)</f>
        <v>GhostSlayer</v>
      </c>
      <c r="C25" s="6" t="e">
        <f>VLOOKUP(A25&amp;"|"&amp;SupportLists!$B$2,CHOOSE({1,2},CPs!$E$1:$E$9999,CPs!$C$1:$C$9999),2,0)</f>
        <v>#N/A</v>
      </c>
      <c r="D25" s="8" t="e">
        <f>(C25-VLOOKUP(A25&amp;"|"&amp;(SupportLists!$B$2-1),CHOOSE({1,2},CPs!$E$1:$E$9999,CPs!$C$1:$C$9999),2,0))/C25</f>
        <v>#N/A</v>
      </c>
      <c r="E25" s="12" t="e">
        <f>(C25-VLOOKUP(A25&amp;"|"&amp;(SupportLists!$B$2-1),CHOOSE({1,2},CPs!$E$1:$E$9999,CPs!$C$1:$C$9999),2,0))</f>
        <v>#N/A</v>
      </c>
      <c r="F25" s="7">
        <v>30</v>
      </c>
      <c r="G25" s="6">
        <f>VLOOKUP(A25&amp;"|"&amp;SupportLists!$B$3,CHOOSE({1,2},ADs!$E$1:$E$10000,ADs!$C$1:$C$10000),2,0)</f>
        <v>47320858</v>
      </c>
      <c r="H25" s="8" t="e">
        <f>(G25-VLOOKUP(A25&amp;"|"&amp;(SupportLists!$B$3-1),CHOOSE({1,2},ADs!$E$1:$E$10000,ADs!$C$1:$C$10000),2,0))/G25</f>
        <v>#N/A</v>
      </c>
      <c r="I25" s="6">
        <f>AVERAGEIF(ADs!A:A,Overview!A25,ADs!C:C)</f>
        <v>47320858</v>
      </c>
      <c r="J25" s="6">
        <f>SUMIFS(Cities!C:C,Cities!F:F,"siege",Cities!A:A,Overview!A25,Cities!H:H,"&lt;30")</f>
        <v>0</v>
      </c>
      <c r="K25" s="6">
        <f>SUMIFS(Cities!$C:$C,Cities!$F:$F,"dm",Cities!$A:$A,Overview!$A25,Cities!$H:$H,"&lt;30")</f>
        <v>0</v>
      </c>
      <c r="L25" s="7"/>
      <c r="M25" t="str">
        <f>IF(VLOOKUP(A25,TZs!A:C,3,FALSE)=0,"",VLOOKUP(A25,TZs!A:C,3,FALSE))</f>
        <v/>
      </c>
    </row>
    <row r="26" spans="1:13" x14ac:dyDescent="0.2">
      <c r="A26" s="10" t="s">
        <v>248</v>
      </c>
      <c r="B26" t="str">
        <f>VLOOKUP(A26,IDs!A:B,2,FALSE)</f>
        <v>Gmmaj</v>
      </c>
      <c r="C26" s="6" t="e">
        <f>VLOOKUP(A26&amp;"|"&amp;SupportLists!$B$2,CHOOSE({1,2},CPs!$E$1:$E$9999,CPs!$C$1:$C$9999),2,0)</f>
        <v>#N/A</v>
      </c>
      <c r="D26" s="8" t="e">
        <f>(C26-VLOOKUP(A26&amp;"|"&amp;(SupportLists!$B$2-1),CHOOSE({1,2},CPs!$E$1:$E$9999,CPs!$C$1:$C$9999),2,0))/C26</f>
        <v>#N/A</v>
      </c>
      <c r="E26" s="12" t="e">
        <f>(C26-VLOOKUP(A26&amp;"|"&amp;(SupportLists!$B$2-1),CHOOSE({1,2},CPs!$E$1:$E$9999,CPs!$C$1:$C$9999),2,0))</f>
        <v>#N/A</v>
      </c>
      <c r="F26" s="7">
        <v>30</v>
      </c>
      <c r="G26" s="6">
        <f>VLOOKUP(A26&amp;"|"&amp;SupportLists!$B$3,CHOOSE({1,2},ADs!$E$1:$E$10000,ADs!$C$1:$C$10000),2,0)</f>
        <v>56503735</v>
      </c>
      <c r="H26" s="8" t="e">
        <f>(G26-VLOOKUP(A26&amp;"|"&amp;(SupportLists!$B$3-1),CHOOSE({1,2},ADs!$E$1:$E$10000,ADs!$C$1:$C$10000),2,0))/G26</f>
        <v>#N/A</v>
      </c>
      <c r="I26" s="6">
        <f>AVERAGEIF(ADs!A:A,Overview!A26,ADs!C:C)</f>
        <v>56503735</v>
      </c>
      <c r="J26" s="6">
        <f>SUMIFS(Cities!C:C,Cities!F:F,"siege",Cities!A:A,Overview!A26,Cities!H:H,"&lt;30")</f>
        <v>0</v>
      </c>
      <c r="K26" s="6">
        <f ca="1">SUMIFS(Cities!$C:$C,Cities!$F:$F,"dm",Cities!$A:$A,Overview!$A26,Cities!$H:$H,"&lt;30")</f>
        <v>1670</v>
      </c>
      <c r="L26" s="7"/>
      <c r="M26" t="str">
        <f>IF(VLOOKUP(A26,TZs!A:C,3,FALSE)=0,"",VLOOKUP(A26,TZs!A:C,3,FALSE))</f>
        <v/>
      </c>
    </row>
    <row r="27" spans="1:13" x14ac:dyDescent="0.2">
      <c r="A27" s="10" t="s">
        <v>24</v>
      </c>
      <c r="B27" t="str">
        <f>VLOOKUP(A27,IDs!A:B,2,FALSE)</f>
        <v>Goldvale</v>
      </c>
      <c r="C27" s="6">
        <f>VLOOKUP(A27&amp;"|"&amp;SupportLists!$B$2,CHOOSE({1,2},CPs!$E$1:$E$9999,CPs!$C$1:$C$9999),2,0)</f>
        <v>36918040</v>
      </c>
      <c r="D27" s="8">
        <f>(C27-VLOOKUP(A27&amp;"|"&amp;(SupportLists!$B$2-1),CHOOSE({1,2},CPs!$E$1:$E$9999,CPs!$C$1:$C$9999),2,0))/C27</f>
        <v>2.455314529157019E-2</v>
      </c>
      <c r="E27" s="12">
        <f>(C27-VLOOKUP(A27&amp;"|"&amp;(SupportLists!$B$2-1),CHOOSE({1,2},CPs!$E$1:$E$9999,CPs!$C$1:$C$9999),2,0))</f>
        <v>906454</v>
      </c>
      <c r="F27" s="7">
        <v>29</v>
      </c>
      <c r="G27" s="6">
        <f>VLOOKUP(A27&amp;"|"&amp;SupportLists!$B$3,CHOOSE({1,2},ADs!$E$1:$E$10000,ADs!$C$1:$C$10000),2,0)</f>
        <v>55323391</v>
      </c>
      <c r="H27" s="8" t="e">
        <f>(G27-VLOOKUP(A27&amp;"|"&amp;(SupportLists!$B$3-1),CHOOSE({1,2},ADs!$E$1:$E$10000,ADs!$C$1:$C$10000),2,0))/G27</f>
        <v>#N/A</v>
      </c>
      <c r="I27" s="6">
        <f>AVERAGEIF(ADs!A:A,Overview!A27,ADs!C:C)</f>
        <v>55323391</v>
      </c>
      <c r="J27" s="6">
        <f>SUMIFS(Cities!C:C,Cities!F:F,"siege",Cities!A:A,Overview!A27,Cities!H:H,"&lt;30")</f>
        <v>0</v>
      </c>
      <c r="K27" s="6">
        <f>SUMIFS(Cities!$C:$C,Cities!$F:$F,"dm",Cities!$A:$A,Overview!$A27,Cities!$H:$H,"&lt;30")</f>
        <v>0</v>
      </c>
      <c r="L27" s="7"/>
      <c r="M27" t="str">
        <f>IF(VLOOKUP(A27,TZs!A:C,3,FALSE)=0,"",VLOOKUP(A27,TZs!A:C,3,FALSE))</f>
        <v/>
      </c>
    </row>
    <row r="28" spans="1:13" x14ac:dyDescent="0.2">
      <c r="A28" s="10" t="s">
        <v>249</v>
      </c>
      <c r="B28" t="str">
        <f>VLOOKUP(A28,IDs!A:B,2,FALSE)</f>
        <v>Grizzly</v>
      </c>
      <c r="C28" s="6">
        <f>VLOOKUP(A28&amp;"|"&amp;SupportLists!$B$2,CHOOSE({1,2},CPs!$E$1:$E$9999,CPs!$C$1:$C$9999),2,0)</f>
        <v>45802878</v>
      </c>
      <c r="D28" s="8" t="e">
        <f>(C28-VLOOKUP(A28&amp;"|"&amp;(SupportLists!$B$2-1),CHOOSE({1,2},CPs!$E$1:$E$9999,CPs!$C$1:$C$9999),2,0))/C28</f>
        <v>#N/A</v>
      </c>
      <c r="E28" s="12" t="e">
        <f>(C28-VLOOKUP(A28&amp;"|"&amp;(SupportLists!$B$2-1),CHOOSE({1,2},CPs!$E$1:$E$9999,CPs!$C$1:$C$9999),2,0))</f>
        <v>#N/A</v>
      </c>
      <c r="F28" s="7">
        <v>30</v>
      </c>
      <c r="G28" s="6">
        <f>VLOOKUP(A28&amp;"|"&amp;SupportLists!$B$3,CHOOSE({1,2},ADs!$E$1:$E$10000,ADs!$C$1:$C$10000),2,0)</f>
        <v>94240445</v>
      </c>
      <c r="H28" s="8" t="e">
        <f>(G28-VLOOKUP(A28&amp;"|"&amp;(SupportLists!$B$3-1),CHOOSE({1,2},ADs!$E$1:$E$10000,ADs!$C$1:$C$10000),2,0))/G28</f>
        <v>#N/A</v>
      </c>
      <c r="I28" s="6">
        <f>AVERAGEIF(ADs!A:A,Overview!A28,ADs!C:C)</f>
        <v>94240445</v>
      </c>
      <c r="J28" s="6">
        <f>SUMIFS(Cities!C:C,Cities!F:F,"siege",Cities!A:A,Overview!A28,Cities!H:H,"&lt;30")</f>
        <v>0</v>
      </c>
      <c r="K28" s="6">
        <f>SUMIFS(Cities!$C:$C,Cities!$F:$F,"dm",Cities!$A:$A,Overview!$A28,Cities!$H:$H,"&lt;30")</f>
        <v>0</v>
      </c>
      <c r="L28" s="7"/>
      <c r="M28" t="str">
        <f>IF(VLOOKUP(A28,TZs!A:C,3,FALSE)=0,"",VLOOKUP(A28,TZs!A:C,3,FALSE))</f>
        <v/>
      </c>
    </row>
    <row r="29" spans="1:13" x14ac:dyDescent="0.2">
      <c r="A29" s="10" t="s">
        <v>25</v>
      </c>
      <c r="B29" t="str">
        <f>VLOOKUP(A29,IDs!A:B,2,FALSE)</f>
        <v>Hallen98</v>
      </c>
      <c r="C29" s="6">
        <f>VLOOKUP(A29&amp;"|"&amp;SupportLists!$B$2,CHOOSE({1,2},CPs!$E$1:$E$9999,CPs!$C$1:$C$9999),2,0)</f>
        <v>43038395</v>
      </c>
      <c r="D29" s="8">
        <f>(C29-VLOOKUP(A29&amp;"|"&amp;(SupportLists!$B$2-1),CHOOSE({1,2},CPs!$E$1:$E$9999,CPs!$C$1:$C$9999),2,0))/C29</f>
        <v>6.2714466931213398E-3</v>
      </c>
      <c r="E29" s="12">
        <f>(C29-VLOOKUP(A29&amp;"|"&amp;(SupportLists!$B$2-1),CHOOSE({1,2},CPs!$E$1:$E$9999,CPs!$C$1:$C$9999),2,0))</f>
        <v>269913</v>
      </c>
      <c r="F29" s="7">
        <v>30</v>
      </c>
      <c r="G29" s="6">
        <f>VLOOKUP(A29&amp;"|"&amp;SupportLists!$B$3,CHOOSE({1,2},ADs!$E$1:$E$10000,ADs!$C$1:$C$10000),2,0)</f>
        <v>71628633</v>
      </c>
      <c r="H29" s="8" t="e">
        <f>(G29-VLOOKUP(A29&amp;"|"&amp;(SupportLists!$B$3-1),CHOOSE({1,2},ADs!$E$1:$E$10000,ADs!$C$1:$C$10000),2,0))/G29</f>
        <v>#N/A</v>
      </c>
      <c r="I29" s="6">
        <f>AVERAGEIF(ADs!A:A,Overview!A29,ADs!C:C)</f>
        <v>71628633</v>
      </c>
      <c r="J29" s="6">
        <f ca="1">SUMIFS(Cities!C:C,Cities!F:F,"siege",Cities!A:A,Overview!A29,Cities!H:H,"&lt;30")</f>
        <v>1575</v>
      </c>
      <c r="K29" s="6">
        <f ca="1">SUMIFS(Cities!$C:$C,Cities!$F:$F,"dm",Cities!$A:$A,Overview!$A29,Cities!$H:$H,"&lt;30")</f>
        <v>1081</v>
      </c>
      <c r="L29" s="7"/>
      <c r="M29" t="str">
        <f>IF(VLOOKUP(A29,TZs!A:C,3,FALSE)=0,"",VLOOKUP(A29,TZs!A:C,3,FALSE))</f>
        <v>Plus 4</v>
      </c>
    </row>
    <row r="30" spans="1:13" x14ac:dyDescent="0.2">
      <c r="A30" s="10" t="s">
        <v>250</v>
      </c>
      <c r="B30" t="str">
        <f>VLOOKUP(A30,IDs!A:B,2,FALSE)</f>
        <v>Horizen</v>
      </c>
      <c r="C30" s="6">
        <f>VLOOKUP(A30&amp;"|"&amp;SupportLists!$B$2,CHOOSE({1,2},CPs!$E$1:$E$9999,CPs!$C$1:$C$9999),2,0)</f>
        <v>60231598</v>
      </c>
      <c r="D30" s="8">
        <f>(C30-VLOOKUP(A30&amp;"|"&amp;(SupportLists!$B$2-1),CHOOSE({1,2},CPs!$E$1:$E$9999,CPs!$C$1:$C$9999),2,0))/C30</f>
        <v>0.20116701868012865</v>
      </c>
      <c r="E30" s="12">
        <f>(C30-VLOOKUP(A30&amp;"|"&amp;(SupportLists!$B$2-1),CHOOSE({1,2},CPs!$E$1:$E$9999,CPs!$C$1:$C$9999),2,0))</f>
        <v>12116611</v>
      </c>
      <c r="F30" s="7">
        <v>30</v>
      </c>
      <c r="G30" s="6">
        <f>VLOOKUP(A30&amp;"|"&amp;SupportLists!$B$3,CHOOSE({1,2},ADs!$E$1:$E$10000,ADs!$C$1:$C$10000),2,0)</f>
        <v>72605169</v>
      </c>
      <c r="H30" s="8" t="e">
        <f>(G30-VLOOKUP(A30&amp;"|"&amp;(SupportLists!$B$3-1),CHOOSE({1,2},ADs!$E$1:$E$10000,ADs!$C$1:$C$10000),2,0))/G30</f>
        <v>#N/A</v>
      </c>
      <c r="I30" s="6">
        <f>AVERAGEIF(ADs!A:A,Overview!A30,ADs!C:C)</f>
        <v>72605169</v>
      </c>
      <c r="J30" s="6">
        <f>SUMIFS(Cities!C:C,Cities!F:F,"siege",Cities!A:A,Overview!A30,Cities!H:H,"&lt;30")</f>
        <v>0</v>
      </c>
      <c r="K30" s="6">
        <f ca="1">SUMIFS(Cities!$C:$C,Cities!$F:$F,"dm",Cities!$A:$A,Overview!$A30,Cities!$H:$H,"&lt;30")</f>
        <v>171</v>
      </c>
      <c r="L30" s="7"/>
      <c r="M30" t="str">
        <f>IF(VLOOKUP(A30,TZs!A:C,3,FALSE)=0,"",VLOOKUP(A30,TZs!A:C,3,FALSE))</f>
        <v/>
      </c>
    </row>
    <row r="31" spans="1:13" x14ac:dyDescent="0.2">
      <c r="A31" s="10" t="s">
        <v>26</v>
      </c>
      <c r="B31" t="str">
        <f>VLOOKUP(A31,IDs!A:B,2,FALSE)</f>
        <v>I am Groot</v>
      </c>
      <c r="C31" s="6">
        <f>VLOOKUP(A31&amp;"|"&amp;SupportLists!$B$2,CHOOSE({1,2},CPs!$E$1:$E$9999,CPs!$C$1:$C$9999),2,0)</f>
        <v>35973077</v>
      </c>
      <c r="D31" s="8">
        <f>(C31-VLOOKUP(A31&amp;"|"&amp;(SupportLists!$B$2-1),CHOOSE({1,2},CPs!$E$1:$E$9999,CPs!$C$1:$C$9999),2,0))/C31</f>
        <v>-0.11952786246225197</v>
      </c>
      <c r="E31" s="12">
        <f>(C31-VLOOKUP(A31&amp;"|"&amp;(SupportLists!$B$2-1),CHOOSE({1,2},CPs!$E$1:$E$9999,CPs!$C$1:$C$9999),2,0))</f>
        <v>-4299785</v>
      </c>
      <c r="F31" s="7">
        <v>30</v>
      </c>
      <c r="G31" s="6">
        <f>VLOOKUP(A31&amp;"|"&amp;SupportLists!$B$3,CHOOSE({1,2},ADs!$E$1:$E$10000,ADs!$C$1:$C$10000),2,0)</f>
        <v>37056406</v>
      </c>
      <c r="H31" s="8" t="e">
        <f>(G31-VLOOKUP(A31&amp;"|"&amp;(SupportLists!$B$3-1),CHOOSE({1,2},ADs!$E$1:$E$10000,ADs!$C$1:$C$10000),2,0))/G31</f>
        <v>#N/A</v>
      </c>
      <c r="I31" s="6">
        <f>AVERAGEIF(ADs!A:A,Overview!A31,ADs!C:C)</f>
        <v>37056406</v>
      </c>
      <c r="J31" s="6">
        <f>SUMIFS(Cities!C:C,Cities!F:F,"siege",Cities!A:A,Overview!A31,Cities!H:H,"&lt;30")</f>
        <v>0</v>
      </c>
      <c r="K31" s="6">
        <f ca="1">SUMIFS(Cities!$C:$C,Cities!$F:$F,"dm",Cities!$A:$A,Overview!$A31,Cities!$H:$H,"&lt;30")</f>
        <v>1557</v>
      </c>
      <c r="L31" s="7"/>
      <c r="M31" t="str">
        <f>IF(VLOOKUP(A31,TZs!A:C,3,FALSE)=0,"",VLOOKUP(A31,TZs!A:C,3,FALSE))</f>
        <v>Eastern</v>
      </c>
    </row>
    <row r="32" spans="1:13" x14ac:dyDescent="0.2">
      <c r="A32" s="10" t="s">
        <v>251</v>
      </c>
      <c r="B32" t="str">
        <f>VLOOKUP(A32,IDs!A:B,2,FALSE)</f>
        <v>itaca90909090</v>
      </c>
      <c r="C32" s="6">
        <f>VLOOKUP(A32&amp;"|"&amp;SupportLists!$B$2,CHOOSE({1,2},CPs!$E$1:$E$9999,CPs!$C$1:$C$9999),2,0)</f>
        <v>54132050</v>
      </c>
      <c r="D32" s="8">
        <f>(C32-VLOOKUP(A32&amp;"|"&amp;(SupportLists!$B$2-1),CHOOSE({1,2},CPs!$E$1:$E$9999,CPs!$C$1:$C$9999),2,0))/C32</f>
        <v>3.9410312375016278E-2</v>
      </c>
      <c r="E32" s="12">
        <f>(C32-VLOOKUP(A32&amp;"|"&amp;(SupportLists!$B$2-1),CHOOSE({1,2},CPs!$E$1:$E$9999,CPs!$C$1:$C$9999),2,0))</f>
        <v>2133361</v>
      </c>
      <c r="F32" s="7">
        <v>30</v>
      </c>
      <c r="G32" s="6">
        <f>VLOOKUP(A32&amp;"|"&amp;SupportLists!$B$3,CHOOSE({1,2},ADs!$E$1:$E$10000,ADs!$C$1:$C$10000),2,0)</f>
        <v>84501017</v>
      </c>
      <c r="H32" s="8" t="e">
        <f>(G32-VLOOKUP(A32&amp;"|"&amp;(SupportLists!$B$3-1),CHOOSE({1,2},ADs!$E$1:$E$10000,ADs!$C$1:$C$10000),2,0))/G32</f>
        <v>#N/A</v>
      </c>
      <c r="I32" s="6">
        <f>AVERAGEIF(ADs!A:A,Overview!A32,ADs!C:C)</f>
        <v>84501017</v>
      </c>
      <c r="J32" s="6">
        <f>SUMIFS(Cities!C:C,Cities!F:F,"siege",Cities!A:A,Overview!A32,Cities!H:H,"&lt;30")</f>
        <v>0</v>
      </c>
      <c r="K32" s="6">
        <f>SUMIFS(Cities!$C:$C,Cities!$F:$F,"dm",Cities!$A:$A,Overview!$A32,Cities!$H:$H,"&lt;30")</f>
        <v>0</v>
      </c>
      <c r="L32" s="7"/>
      <c r="M32" t="str">
        <f>IF(VLOOKUP(A32,TZs!A:C,3,FALSE)=0,"",VLOOKUP(A32,TZs!A:C,3,FALSE))</f>
        <v/>
      </c>
    </row>
    <row r="33" spans="1:13" x14ac:dyDescent="0.2">
      <c r="A33" s="10" t="s">
        <v>27</v>
      </c>
      <c r="B33" t="str">
        <f>VLOOKUP(A33,IDs!A:B,2,FALSE)</f>
        <v>JJLegend70</v>
      </c>
      <c r="C33" s="6">
        <f>VLOOKUP(A33&amp;"|"&amp;SupportLists!$B$2,CHOOSE({1,2},CPs!$E$1:$E$9999,CPs!$C$1:$C$9999),2,0)</f>
        <v>54102083</v>
      </c>
      <c r="D33" s="8">
        <f>(C33-VLOOKUP(A33&amp;"|"&amp;(SupportLists!$B$2-1),CHOOSE({1,2},CPs!$E$1:$E$9999,CPs!$C$1:$C$9999),2,0))/C33</f>
        <v>2.8637381669759369E-2</v>
      </c>
      <c r="E33" s="12">
        <f>(C33-VLOOKUP(A33&amp;"|"&amp;(SupportLists!$B$2-1),CHOOSE({1,2},CPs!$E$1:$E$9999,CPs!$C$1:$C$9999),2,0))</f>
        <v>1549342</v>
      </c>
      <c r="F33" s="7">
        <v>30</v>
      </c>
      <c r="G33" s="6">
        <f>VLOOKUP(A33&amp;"|"&amp;SupportLists!$B$3,CHOOSE({1,2},ADs!$E$1:$E$10000,ADs!$C$1:$C$10000),2,0)</f>
        <v>81282316</v>
      </c>
      <c r="H33" s="8" t="e">
        <f>(G33-VLOOKUP(A33&amp;"|"&amp;(SupportLists!$B$3-1),CHOOSE({1,2},ADs!$E$1:$E$10000,ADs!$C$1:$C$10000),2,0))/G33</f>
        <v>#N/A</v>
      </c>
      <c r="I33" s="6">
        <f>AVERAGEIF(ADs!A:A,Overview!A33,ADs!C:C)</f>
        <v>81282316</v>
      </c>
      <c r="J33" s="6">
        <f ca="1">SUMIFS(Cities!C:C,Cities!F:F,"siege",Cities!A:A,Overview!A33,Cities!H:H,"&lt;30")</f>
        <v>4375</v>
      </c>
      <c r="K33" s="6">
        <f>SUMIFS(Cities!$C:$C,Cities!$F:$F,"dm",Cities!$A:$A,Overview!$A33,Cities!$H:$H,"&lt;30")</f>
        <v>0</v>
      </c>
      <c r="L33" s="7"/>
      <c r="M33" t="str">
        <f>IF(VLOOKUP(A33,TZs!A:C,3,FALSE)=0,"",VLOOKUP(A33,TZs!A:C,3,FALSE))</f>
        <v>Germany</v>
      </c>
    </row>
    <row r="34" spans="1:13" x14ac:dyDescent="0.2">
      <c r="A34" s="10" t="s">
        <v>28</v>
      </c>
      <c r="B34" t="str">
        <f>VLOOKUP(A34,IDs!A:B,2,FALSE)</f>
        <v>kafka</v>
      </c>
      <c r="C34" s="6">
        <f>VLOOKUP(A34&amp;"|"&amp;SupportLists!$B$2,CHOOSE({1,2},CPs!$E$1:$E$9999,CPs!$C$1:$C$9999),2,0)</f>
        <v>32192748</v>
      </c>
      <c r="D34" s="8">
        <f>(C34-VLOOKUP(A34&amp;"|"&amp;(SupportLists!$B$2-1),CHOOSE({1,2},CPs!$E$1:$E$9999,CPs!$C$1:$C$9999),2,0))/C34</f>
        <v>9.3613723190079948E-2</v>
      </c>
      <c r="E34" s="12">
        <f>(C34-VLOOKUP(A34&amp;"|"&amp;(SupportLists!$B$2-1),CHOOSE({1,2},CPs!$E$1:$E$9999,CPs!$C$1:$C$9999),2,0))</f>
        <v>3013683</v>
      </c>
      <c r="F34" s="7">
        <v>29</v>
      </c>
      <c r="G34" s="6">
        <f>VLOOKUP(A34&amp;"|"&amp;SupportLists!$B$3,CHOOSE({1,2},ADs!$E$1:$E$10000,ADs!$C$1:$C$10000),2,0)</f>
        <v>11905772</v>
      </c>
      <c r="H34" s="8" t="e">
        <f>(G34-VLOOKUP(A34&amp;"|"&amp;(SupportLists!$B$3-1),CHOOSE({1,2},ADs!$E$1:$E$10000,ADs!$C$1:$C$10000),2,0))/G34</f>
        <v>#N/A</v>
      </c>
      <c r="I34" s="6">
        <f>AVERAGEIF(ADs!A:A,Overview!A34,ADs!C:C)</f>
        <v>11905772</v>
      </c>
      <c r="J34" s="6">
        <f>SUMIFS(Cities!C:C,Cities!F:F,"siege",Cities!A:A,Overview!A34,Cities!H:H,"&lt;30")</f>
        <v>0</v>
      </c>
      <c r="K34" s="6">
        <f>SUMIFS(Cities!$C:$C,Cities!$F:$F,"dm",Cities!$A:$A,Overview!$A34,Cities!$H:$H,"&lt;30")</f>
        <v>0</v>
      </c>
      <c r="L34" s="7"/>
      <c r="M34" t="str">
        <f>IF(VLOOKUP(A34,TZs!A:C,3,FALSE)=0,"",VLOOKUP(A34,TZs!A:C,3,FALSE))</f>
        <v/>
      </c>
    </row>
    <row r="35" spans="1:13" x14ac:dyDescent="0.2">
      <c r="A35" s="10" t="s">
        <v>43</v>
      </c>
      <c r="B35" t="str">
        <f>VLOOKUP(A35,IDs!A:B,2,FALSE)</f>
        <v>Kevo1707</v>
      </c>
      <c r="C35" s="6">
        <f>VLOOKUP(A35&amp;"|"&amp;SupportLists!$B$2,CHOOSE({1,2},CPs!$E$1:$E$9999,CPs!$C$1:$C$9999),2,0)</f>
        <v>47285414</v>
      </c>
      <c r="D35" s="8">
        <f>(C35-VLOOKUP(A35&amp;"|"&amp;(SupportLists!$B$2-1),CHOOSE({1,2},CPs!$E$1:$E$9999,CPs!$C$1:$C$9999),2,0))/C35</f>
        <v>1.9349264870558183E-2</v>
      </c>
      <c r="E35" s="12">
        <f>(C35-VLOOKUP(A35&amp;"|"&amp;(SupportLists!$B$2-1),CHOOSE({1,2},CPs!$E$1:$E$9999,CPs!$C$1:$C$9999),2,0))</f>
        <v>914938</v>
      </c>
      <c r="F35" s="7">
        <v>30</v>
      </c>
      <c r="G35" s="6">
        <f>VLOOKUP(A35&amp;"|"&amp;SupportLists!$B$3,CHOOSE({1,2},ADs!$E$1:$E$10000,ADs!$C$1:$C$10000),2,0)</f>
        <v>53136124</v>
      </c>
      <c r="H35" s="8" t="e">
        <f>(G35-VLOOKUP(A35&amp;"|"&amp;(SupportLists!$B$3-1),CHOOSE({1,2},ADs!$E$1:$E$10000,ADs!$C$1:$C$10000),2,0))/G35</f>
        <v>#N/A</v>
      </c>
      <c r="I35" s="6">
        <f>AVERAGEIF(ADs!A:A,Overview!A35,ADs!C:C)</f>
        <v>53136124</v>
      </c>
      <c r="J35" s="6">
        <f>SUMIFS(Cities!C:C,Cities!F:F,"siege",Cities!A:A,Overview!A35,Cities!H:H,"&lt;30")</f>
        <v>0</v>
      </c>
      <c r="K35" s="6">
        <f ca="1">SUMIFS(Cities!$C:$C,Cities!$F:$F,"dm",Cities!$A:$A,Overview!$A35,Cities!$H:$H,"&lt;30")</f>
        <v>1379</v>
      </c>
      <c r="L35" s="7"/>
      <c r="M35" t="str">
        <f>IF(VLOOKUP(A35,TZs!A:C,3,FALSE)=0,"",VLOOKUP(A35,TZs!A:C,3,FALSE))</f>
        <v/>
      </c>
    </row>
    <row r="36" spans="1:13" x14ac:dyDescent="0.2">
      <c r="A36" s="10" t="s">
        <v>253</v>
      </c>
      <c r="B36" t="str">
        <f>VLOOKUP(A36,IDs!A:B,2,FALSE)</f>
        <v>Kingkõõbra</v>
      </c>
      <c r="C36" s="6">
        <f>VLOOKUP(A36&amp;"|"&amp;SupportLists!$B$2,CHOOSE({1,2},CPs!$E$1:$E$9999,CPs!$C$1:$C$9999),2,0)</f>
        <v>45119536</v>
      </c>
      <c r="D36" s="8">
        <f>(C36-VLOOKUP(A36&amp;"|"&amp;(SupportLists!$B$2-1),CHOOSE({1,2},CPs!$E$1:$E$9999,CPs!$C$1:$C$9999),2,0))/C36</f>
        <v>8.301082706169674E-2</v>
      </c>
      <c r="E36" s="12">
        <f>(C36-VLOOKUP(A36&amp;"|"&amp;(SupportLists!$B$2-1),CHOOSE({1,2},CPs!$E$1:$E$9999,CPs!$C$1:$C$9999),2,0))</f>
        <v>3745410</v>
      </c>
      <c r="F36" s="7">
        <v>30</v>
      </c>
      <c r="G36" s="6">
        <f>VLOOKUP(A36&amp;"|"&amp;SupportLists!$B$3,CHOOSE({1,2},ADs!$E$1:$E$10000,ADs!$C$1:$C$10000),2,0)</f>
        <v>40415234</v>
      </c>
      <c r="H36" s="8" t="e">
        <f>(G36-VLOOKUP(A36&amp;"|"&amp;(SupportLists!$B$3-1),CHOOSE({1,2},ADs!$E$1:$E$10000,ADs!$C$1:$C$10000),2,0))/G36</f>
        <v>#N/A</v>
      </c>
      <c r="I36" s="6">
        <f>AVERAGEIF(ADs!A:A,Overview!A36,ADs!C:C)</f>
        <v>40415234</v>
      </c>
      <c r="J36" s="6">
        <f>SUMIFS(Cities!C:C,Cities!F:F,"siege",Cities!A:A,Overview!A36,Cities!H:H,"&lt;30")</f>
        <v>0</v>
      </c>
      <c r="K36" s="6">
        <f>SUMIFS(Cities!$C:$C,Cities!$F:$F,"dm",Cities!$A:$A,Overview!$A36,Cities!$H:$H,"&lt;30")</f>
        <v>0</v>
      </c>
      <c r="L36" s="7"/>
      <c r="M36" t="str">
        <f>IF(VLOOKUP(A36,TZs!A:C,3,FALSE)=0,"",VLOOKUP(A36,TZs!A:C,3,FALSE))</f>
        <v/>
      </c>
    </row>
    <row r="37" spans="1:13" x14ac:dyDescent="0.2">
      <c r="A37" s="10" t="s">
        <v>29</v>
      </c>
      <c r="B37" t="str">
        <f>VLOOKUP(A37,IDs!A:B,2,FALSE)</f>
        <v>KingLiz</v>
      </c>
      <c r="C37" s="6">
        <f>VLOOKUP(A37&amp;"|"&amp;SupportLists!$B$2,CHOOSE({1,2},CPs!$E$1:$E$9999,CPs!$C$1:$C$9999),2,0)</f>
        <v>35924718</v>
      </c>
      <c r="D37" s="8">
        <f>(C37-VLOOKUP(A37&amp;"|"&amp;(SupportLists!$B$2-1),CHOOSE({1,2},CPs!$E$1:$E$9999,CPs!$C$1:$C$9999),2,0))/C37</f>
        <v>5.6649713993579577E-2</v>
      </c>
      <c r="E37" s="12">
        <f>(C37-VLOOKUP(A37&amp;"|"&amp;(SupportLists!$B$2-1),CHOOSE({1,2},CPs!$E$1:$E$9999,CPs!$C$1:$C$9999),2,0))</f>
        <v>2035125</v>
      </c>
      <c r="F37" s="7">
        <v>30</v>
      </c>
      <c r="G37" s="6">
        <f>VLOOKUP(A37&amp;"|"&amp;SupportLists!$B$3,CHOOSE({1,2},ADs!$E$1:$E$10000,ADs!$C$1:$C$10000),2,0)</f>
        <v>50724792</v>
      </c>
      <c r="H37" s="8" t="e">
        <f>(G37-VLOOKUP(A37&amp;"|"&amp;(SupportLists!$B$3-1),CHOOSE({1,2},ADs!$E$1:$E$10000,ADs!$C$1:$C$10000),2,0))/G37</f>
        <v>#N/A</v>
      </c>
      <c r="I37" s="6">
        <f>AVERAGEIF(ADs!A:A,Overview!A37,ADs!C:C)</f>
        <v>50724792</v>
      </c>
      <c r="J37" s="6">
        <f>SUMIFS(Cities!C:C,Cities!F:F,"siege",Cities!A:A,Overview!A37,Cities!H:H,"&lt;30")</f>
        <v>0</v>
      </c>
      <c r="K37" s="6">
        <f ca="1">SUMIFS(Cities!$C:$C,Cities!$F:$F,"dm",Cities!$A:$A,Overview!$A37,Cities!$H:$H,"&lt;30")</f>
        <v>386</v>
      </c>
      <c r="L37" s="7"/>
      <c r="M37" t="str">
        <f>IF(VLOOKUP(A37,TZs!A:C,3,FALSE)=0,"",VLOOKUP(A37,TZs!A:C,3,FALSE))</f>
        <v/>
      </c>
    </row>
    <row r="38" spans="1:13" x14ac:dyDescent="0.2">
      <c r="A38" s="10" t="s">
        <v>30</v>
      </c>
      <c r="B38" t="str">
        <f>VLOOKUP(A38,IDs!A:B,2,FALSE)</f>
        <v>Kivrin</v>
      </c>
      <c r="C38" s="6">
        <f>VLOOKUP(A38&amp;"|"&amp;SupportLists!$B$2,CHOOSE({1,2},CPs!$E$1:$E$9999,CPs!$C$1:$C$9999),2,0)</f>
        <v>29557702</v>
      </c>
      <c r="D38" s="8" t="e">
        <f>(C38-VLOOKUP(A38&amp;"|"&amp;(SupportLists!$B$2-1),CHOOSE({1,2},CPs!$E$1:$E$9999,CPs!$C$1:$C$9999),2,0))/C38</f>
        <v>#N/A</v>
      </c>
      <c r="E38" s="12" t="e">
        <f>(C38-VLOOKUP(A38&amp;"|"&amp;(SupportLists!$B$2-1),CHOOSE({1,2},CPs!$E$1:$E$9999,CPs!$C$1:$C$9999),2,0))</f>
        <v>#N/A</v>
      </c>
      <c r="F38" s="7">
        <v>30</v>
      </c>
      <c r="G38" s="6">
        <f>VLOOKUP(A38&amp;"|"&amp;SupportLists!$B$3,CHOOSE({1,2},ADs!$E$1:$E$10000,ADs!$C$1:$C$10000),2,0)</f>
        <v>32578784</v>
      </c>
      <c r="H38" s="8" t="e">
        <f>(G38-VLOOKUP(A38&amp;"|"&amp;(SupportLists!$B$3-1),CHOOSE({1,2},ADs!$E$1:$E$10000,ADs!$C$1:$C$10000),2,0))/G38</f>
        <v>#N/A</v>
      </c>
      <c r="I38" s="6">
        <f>AVERAGEIF(ADs!A:A,Overview!A38,ADs!C:C)</f>
        <v>32578784</v>
      </c>
      <c r="J38" s="6">
        <f>SUMIFS(Cities!C:C,Cities!F:F,"siege",Cities!A:A,Overview!A38,Cities!H:H,"&lt;30")</f>
        <v>0</v>
      </c>
      <c r="K38" s="6">
        <f>SUMIFS(Cities!$C:$C,Cities!$F:$F,"dm",Cities!$A:$A,Overview!$A38,Cities!$H:$H,"&lt;30")</f>
        <v>0</v>
      </c>
      <c r="L38" s="7"/>
      <c r="M38" t="str">
        <f>IF(VLOOKUP(A38,TZs!A:C,3,FALSE)=0,"",VLOOKUP(A38,TZs!A:C,3,FALSE))</f>
        <v>Eastern</v>
      </c>
    </row>
    <row r="39" spans="1:13" x14ac:dyDescent="0.2">
      <c r="A39" s="10" t="s">
        <v>31</v>
      </c>
      <c r="B39" t="str">
        <f>VLOOKUP(A39,IDs!A:B,2,FALSE)</f>
        <v>Kyredneck30</v>
      </c>
      <c r="C39" s="6">
        <f>VLOOKUP(A39&amp;"|"&amp;SupportLists!$B$2,CHOOSE({1,2},CPs!$E$1:$E$9999,CPs!$C$1:$C$9999),2,0)</f>
        <v>45717123</v>
      </c>
      <c r="D39" s="8">
        <f>(C39-VLOOKUP(A39&amp;"|"&amp;(SupportLists!$B$2-1),CHOOSE({1,2},CPs!$E$1:$E$9999,CPs!$C$1:$C$9999),2,0))/C39</f>
        <v>1.0098535728068453E-2</v>
      </c>
      <c r="E39" s="12">
        <f>(C39-VLOOKUP(A39&amp;"|"&amp;(SupportLists!$B$2-1),CHOOSE({1,2},CPs!$E$1:$E$9999,CPs!$C$1:$C$9999),2,0))</f>
        <v>461676</v>
      </c>
      <c r="F39" s="7">
        <v>30</v>
      </c>
      <c r="G39" s="6">
        <f>VLOOKUP(A39&amp;"|"&amp;SupportLists!$B$3,CHOOSE({1,2},ADs!$E$1:$E$10000,ADs!$C$1:$C$10000),2,0)</f>
        <v>65967018</v>
      </c>
      <c r="H39" s="8" t="e">
        <f>(G39-VLOOKUP(A39&amp;"|"&amp;(SupportLists!$B$3-1),CHOOSE({1,2},ADs!$E$1:$E$10000,ADs!$C$1:$C$10000),2,0))/G39</f>
        <v>#N/A</v>
      </c>
      <c r="I39" s="6">
        <f>AVERAGEIF(ADs!A:A,Overview!A39,ADs!C:C)</f>
        <v>65967018</v>
      </c>
      <c r="J39" s="6">
        <f ca="1">SUMIFS(Cities!C:C,Cities!F:F,"siege",Cities!A:A,Overview!A39,Cities!H:H,"&lt;30")</f>
        <v>27775</v>
      </c>
      <c r="K39" s="6">
        <f ca="1">SUMIFS(Cities!$C:$C,Cities!$F:$F,"dm",Cities!$A:$A,Overview!$A39,Cities!$H:$H,"&lt;30")</f>
        <v>620</v>
      </c>
      <c r="L39" s="7"/>
      <c r="M39" t="str">
        <f>IF(VLOOKUP(A39,TZs!A:C,3,FALSE)=0,"",VLOOKUP(A39,TZs!A:C,3,FALSE))</f>
        <v>Eastern</v>
      </c>
    </row>
    <row r="40" spans="1:13" x14ac:dyDescent="0.2">
      <c r="A40" s="10" t="s">
        <v>32</v>
      </c>
      <c r="B40" t="str">
        <f>VLOOKUP(A40,IDs!A:B,2,FALSE)</f>
        <v>LESINVINCIBLES</v>
      </c>
      <c r="C40" s="6">
        <f>VLOOKUP(A40&amp;"|"&amp;SupportLists!$B$2,CHOOSE({1,2},CPs!$E$1:$E$9999,CPs!$C$1:$C$9999),2,0)</f>
        <v>31135467</v>
      </c>
      <c r="D40" s="8" t="e">
        <f>(C40-VLOOKUP(A40&amp;"|"&amp;(SupportLists!$B$2-1),CHOOSE({1,2},CPs!$E$1:$E$9999,CPs!$C$1:$C$9999),2,0))/C40</f>
        <v>#N/A</v>
      </c>
      <c r="E40" s="12" t="e">
        <f>(C40-VLOOKUP(A40&amp;"|"&amp;(SupportLists!$B$2-1),CHOOSE({1,2},CPs!$E$1:$E$9999,CPs!$C$1:$C$9999),2,0))</f>
        <v>#N/A</v>
      </c>
      <c r="F40" s="7">
        <v>29</v>
      </c>
      <c r="G40" s="6">
        <f>VLOOKUP(A40&amp;"|"&amp;SupportLists!$B$3,CHOOSE({1,2},ADs!$E$1:$E$10000,ADs!$C$1:$C$10000),2,0)</f>
        <v>40801426</v>
      </c>
      <c r="H40" s="8" t="e">
        <f>(G40-VLOOKUP(A40&amp;"|"&amp;(SupportLists!$B$3-1),CHOOSE({1,2},ADs!$E$1:$E$10000,ADs!$C$1:$C$10000),2,0))/G40</f>
        <v>#N/A</v>
      </c>
      <c r="I40" s="6">
        <f>AVERAGEIF(ADs!A:A,Overview!A40,ADs!C:C)</f>
        <v>40801426</v>
      </c>
      <c r="J40" s="6">
        <f ca="1">SUMIFS(Cities!C:C,Cities!F:F,"siege",Cities!A:A,Overview!A40,Cities!H:H,"&lt;30")</f>
        <v>560</v>
      </c>
      <c r="K40" s="6">
        <f ca="1">SUMIFS(Cities!$C:$C,Cities!$F:$F,"dm",Cities!$A:$A,Overview!$A40,Cities!$H:$H,"&lt;30")</f>
        <v>913</v>
      </c>
      <c r="L40" s="7"/>
      <c r="M40" t="str">
        <f>IF(VLOOKUP(A40,TZs!A:C,3,FALSE)=0,"",VLOOKUP(A40,TZs!A:C,3,FALSE))</f>
        <v xml:space="preserve">EU </v>
      </c>
    </row>
    <row r="41" spans="1:13" x14ac:dyDescent="0.2">
      <c r="A41" s="10" t="s">
        <v>33</v>
      </c>
      <c r="B41" t="str">
        <f>VLOOKUP(A41,IDs!A:B,2,FALSE)</f>
        <v>Letsi</v>
      </c>
      <c r="C41" s="6">
        <f>VLOOKUP(A41&amp;"|"&amp;SupportLists!$B$2,CHOOSE({1,2},CPs!$E$1:$E$9999,CPs!$C$1:$C$9999),2,0)</f>
        <v>46742185</v>
      </c>
      <c r="D41" s="8" t="e">
        <f>(C41-VLOOKUP(A41&amp;"|"&amp;(SupportLists!$B$2-1),CHOOSE({1,2},CPs!$E$1:$E$9999,CPs!$C$1:$C$9999),2,0))/C41</f>
        <v>#N/A</v>
      </c>
      <c r="E41" s="12" t="e">
        <f>(C41-VLOOKUP(A41&amp;"|"&amp;(SupportLists!$B$2-1),CHOOSE({1,2},CPs!$E$1:$E$9999,CPs!$C$1:$C$9999),2,0))</f>
        <v>#N/A</v>
      </c>
      <c r="F41" s="7">
        <v>30</v>
      </c>
      <c r="G41" s="6">
        <f>VLOOKUP(A41&amp;"|"&amp;SupportLists!$B$3,CHOOSE({1,2},ADs!$E$1:$E$10000,ADs!$C$1:$C$10000),2,0)</f>
        <v>40569290</v>
      </c>
      <c r="H41" s="8" t="e">
        <f>(G41-VLOOKUP(A41&amp;"|"&amp;(SupportLists!$B$3-1),CHOOSE({1,2},ADs!$E$1:$E$10000,ADs!$C$1:$C$10000),2,0))/G41</f>
        <v>#N/A</v>
      </c>
      <c r="I41" s="6">
        <f>AVERAGEIF(ADs!A:A,Overview!A41,ADs!C:C)</f>
        <v>40569290</v>
      </c>
      <c r="J41" s="6">
        <f>SUMIFS(Cities!C:C,Cities!F:F,"siege",Cities!A:A,Overview!A41,Cities!H:H,"&lt;30")</f>
        <v>0</v>
      </c>
      <c r="K41" s="6">
        <f>SUMIFS(Cities!$C:$C,Cities!$F:$F,"dm",Cities!$A:$A,Overview!$A41,Cities!$H:$H,"&lt;30")</f>
        <v>0</v>
      </c>
      <c r="L41" s="7"/>
      <c r="M41" t="str">
        <f>IF(VLOOKUP(A41,TZs!A:C,3,FALSE)=0,"",VLOOKUP(A41,TZs!A:C,3,FALSE))</f>
        <v/>
      </c>
    </row>
    <row r="42" spans="1:13" x14ac:dyDescent="0.2">
      <c r="A42" s="10" t="s">
        <v>34</v>
      </c>
      <c r="B42" t="str">
        <f>VLOOKUP(A42,IDs!A:B,2,FALSE)</f>
        <v>LewkSkywatcher</v>
      </c>
      <c r="C42" s="6">
        <f>VLOOKUP(A42&amp;"|"&amp;SupportLists!$B$2,CHOOSE({1,2},CPs!$E$1:$E$9999,CPs!$C$1:$C$9999),2,0)</f>
        <v>53752299</v>
      </c>
      <c r="D42" s="8">
        <f>(C42-VLOOKUP(A42&amp;"|"&amp;(SupportLists!$B$2-1),CHOOSE({1,2},CPs!$E$1:$E$9999,CPs!$C$1:$C$9999),2,0))/C42</f>
        <v>-5.8032457365218927E-2</v>
      </c>
      <c r="E42" s="12">
        <f>(C42-VLOOKUP(A42&amp;"|"&amp;(SupportLists!$B$2-1),CHOOSE({1,2},CPs!$E$1:$E$9999,CPs!$C$1:$C$9999),2,0))</f>
        <v>-3119378</v>
      </c>
      <c r="F42" s="7">
        <v>30</v>
      </c>
      <c r="G42" s="6">
        <f>VLOOKUP(A42&amp;"|"&amp;SupportLists!$B$3,CHOOSE({1,2},ADs!$E$1:$E$10000,ADs!$C$1:$C$10000),2,0)</f>
        <v>154393724</v>
      </c>
      <c r="H42" s="8" t="e">
        <f>(G42-VLOOKUP(A42&amp;"|"&amp;(SupportLists!$B$3-1),CHOOSE({1,2},ADs!$E$1:$E$10000,ADs!$C$1:$C$10000),2,0))/G42</f>
        <v>#N/A</v>
      </c>
      <c r="I42" s="6">
        <f>AVERAGEIF(ADs!A:A,Overview!A42,ADs!C:C)</f>
        <v>154393724</v>
      </c>
      <c r="J42" s="6">
        <f ca="1">SUMIFS(Cities!C:C,Cities!F:F,"siege",Cities!A:A,Overview!A42,Cities!H:H,"&lt;30")</f>
        <v>9375</v>
      </c>
      <c r="K42" s="6">
        <f ca="1">SUMIFS(Cities!$C:$C,Cities!$F:$F,"dm",Cities!$A:$A,Overview!$A42,Cities!$H:$H,"&lt;30")</f>
        <v>1120</v>
      </c>
      <c r="L42" s="7"/>
      <c r="M42" t="str">
        <f>IF(VLOOKUP(A42,TZs!A:C,3,FALSE)=0,"",VLOOKUP(A42,TZs!A:C,3,FALSE))</f>
        <v>Mountain</v>
      </c>
    </row>
    <row r="43" spans="1:13" x14ac:dyDescent="0.2">
      <c r="A43" s="10" t="s">
        <v>35</v>
      </c>
      <c r="B43" t="str">
        <f>VLOOKUP(A43,IDs!A:B,2,FALSE)</f>
        <v>Lililulu</v>
      </c>
      <c r="C43" s="6">
        <f>VLOOKUP(A43&amp;"|"&amp;SupportLists!$B$2,CHOOSE({1,2},CPs!$E$1:$E$9999,CPs!$C$1:$C$9999),2,0)</f>
        <v>38472894</v>
      </c>
      <c r="D43" s="8">
        <f>(C43-VLOOKUP(A43&amp;"|"&amp;(SupportLists!$B$2-1),CHOOSE({1,2},CPs!$E$1:$E$9999,CPs!$C$1:$C$9999),2,0))/C43</f>
        <v>5.0492172489025652E-3</v>
      </c>
      <c r="E43" s="12">
        <f>(C43-VLOOKUP(A43&amp;"|"&amp;(SupportLists!$B$2-1),CHOOSE({1,2},CPs!$E$1:$E$9999,CPs!$C$1:$C$9999),2,0))</f>
        <v>194258</v>
      </c>
      <c r="F43" s="7">
        <v>30</v>
      </c>
      <c r="G43" s="6">
        <f>VLOOKUP(A43&amp;"|"&amp;SupportLists!$B$3,CHOOSE({1,2},ADs!$E$1:$E$10000,ADs!$C$1:$C$10000),2,0)</f>
        <v>41326323</v>
      </c>
      <c r="H43" s="8" t="e">
        <f>(G43-VLOOKUP(A43&amp;"|"&amp;(SupportLists!$B$3-1),CHOOSE({1,2},ADs!$E$1:$E$10000,ADs!$C$1:$C$10000),2,0))/G43</f>
        <v>#N/A</v>
      </c>
      <c r="I43" s="6">
        <f>AVERAGEIF(ADs!A:A,Overview!A43,ADs!C:C)</f>
        <v>41326323</v>
      </c>
      <c r="J43" s="6">
        <f>SUMIFS(Cities!C:C,Cities!F:F,"siege",Cities!A:A,Overview!A43,Cities!H:H,"&lt;30")</f>
        <v>0</v>
      </c>
      <c r="K43" s="6">
        <f ca="1">SUMIFS(Cities!$C:$C,Cities!$F:$F,"dm",Cities!$A:$A,Overview!$A43,Cities!$H:$H,"&lt;30")</f>
        <v>134</v>
      </c>
      <c r="L43" s="7"/>
      <c r="M43" t="str">
        <f>IF(VLOOKUP(A43,TZs!A:C,3,FALSE)=0,"",VLOOKUP(A43,TZs!A:C,3,FALSE))</f>
        <v>Pacific</v>
      </c>
    </row>
    <row r="44" spans="1:13" x14ac:dyDescent="0.2">
      <c r="A44" s="10" t="s">
        <v>36</v>
      </c>
      <c r="B44" t="str">
        <f>VLOOKUP(A44,IDs!A:B,2,FALSE)</f>
        <v>LittleKnights</v>
      </c>
      <c r="C44" s="6">
        <f>VLOOKUP(A44&amp;"|"&amp;SupportLists!$B$2,CHOOSE({1,2},CPs!$E$1:$E$9999,CPs!$C$1:$C$9999),2,0)</f>
        <v>55272769</v>
      </c>
      <c r="D44" s="8">
        <f>(C44-VLOOKUP(A44&amp;"|"&amp;(SupportLists!$B$2-1),CHOOSE({1,2},CPs!$E$1:$E$9999,CPs!$C$1:$C$9999),2,0))/C44</f>
        <v>2.5520758694032499E-2</v>
      </c>
      <c r="E44" s="12">
        <f>(C44-VLOOKUP(A44&amp;"|"&amp;(SupportLists!$B$2-1),CHOOSE({1,2},CPs!$E$1:$E$9999,CPs!$C$1:$C$9999),2,0))</f>
        <v>1410603</v>
      </c>
      <c r="F44" s="7">
        <v>30</v>
      </c>
      <c r="G44" s="6">
        <f>VLOOKUP(A44&amp;"|"&amp;SupportLists!$B$3,CHOOSE({1,2},ADs!$E$1:$E$10000,ADs!$C$1:$C$10000),2,0)</f>
        <v>63384205</v>
      </c>
      <c r="H44" s="8" t="e">
        <f>(G44-VLOOKUP(A44&amp;"|"&amp;(SupportLists!$B$3-1),CHOOSE({1,2},ADs!$E$1:$E$10000,ADs!$C$1:$C$10000),2,0))/G44</f>
        <v>#N/A</v>
      </c>
      <c r="I44" s="6">
        <f>AVERAGEIF(ADs!A:A,Overview!A44,ADs!C:C)</f>
        <v>63384205</v>
      </c>
      <c r="J44" s="6">
        <f>SUMIFS(Cities!C:C,Cities!F:F,"siege",Cities!A:A,Overview!A44,Cities!H:H,"&lt;30")</f>
        <v>0</v>
      </c>
      <c r="K44" s="6">
        <f>SUMIFS(Cities!$C:$C,Cities!$F:$F,"dm",Cities!$A:$A,Overview!$A44,Cities!$H:$H,"&lt;30")</f>
        <v>0</v>
      </c>
      <c r="L44" s="7"/>
      <c r="M44" t="str">
        <f>IF(VLOOKUP(A44,TZs!A:C,3,FALSE)=0,"",VLOOKUP(A44,TZs!A:C,3,FALSE))</f>
        <v>UK</v>
      </c>
    </row>
    <row r="45" spans="1:13" x14ac:dyDescent="0.2">
      <c r="A45" s="10" t="s">
        <v>255</v>
      </c>
      <c r="B45" t="str">
        <f>VLOOKUP(A45,IDs!A:B,2,FALSE)</f>
        <v>Lucky6612</v>
      </c>
      <c r="C45" s="6">
        <f>VLOOKUP(A45&amp;"|"&amp;SupportLists!$B$2,CHOOSE({1,2},CPs!$E$1:$E$9999,CPs!$C$1:$C$9999),2,0)</f>
        <v>35810392</v>
      </c>
      <c r="D45" s="8" t="e">
        <f>(C45-VLOOKUP(A45&amp;"|"&amp;(SupportLists!$B$2-1),CHOOSE({1,2},CPs!$E$1:$E$9999,CPs!$C$1:$C$9999),2,0))/C45</f>
        <v>#N/A</v>
      </c>
      <c r="E45" s="12" t="e">
        <f>(C45-VLOOKUP(A45&amp;"|"&amp;(SupportLists!$B$2-1),CHOOSE({1,2},CPs!$E$1:$E$9999,CPs!$C$1:$C$9999),2,0))</f>
        <v>#N/A</v>
      </c>
      <c r="F45" s="7">
        <v>30</v>
      </c>
      <c r="G45" s="6">
        <f>VLOOKUP(A45&amp;"|"&amp;SupportLists!$B$3,CHOOSE({1,2},ADs!$E$1:$E$10000,ADs!$C$1:$C$10000),2,0)</f>
        <v>42280227</v>
      </c>
      <c r="H45" s="8" t="e">
        <f>(G45-VLOOKUP(A45&amp;"|"&amp;(SupportLists!$B$3-1),CHOOSE({1,2},ADs!$E$1:$E$10000,ADs!$C$1:$C$10000),2,0))/G45</f>
        <v>#N/A</v>
      </c>
      <c r="I45" s="6">
        <f>AVERAGEIF(ADs!A:A,Overview!A45,ADs!C:C)</f>
        <v>42280227</v>
      </c>
      <c r="J45" s="6">
        <f>SUMIFS(Cities!C:C,Cities!F:F,"siege",Cities!A:A,Overview!A45,Cities!H:H,"&lt;30")</f>
        <v>0</v>
      </c>
      <c r="K45" s="6">
        <f>SUMIFS(Cities!$C:$C,Cities!$F:$F,"dm",Cities!$A:$A,Overview!$A45,Cities!$H:$H,"&lt;30")</f>
        <v>0</v>
      </c>
      <c r="L45" s="7"/>
      <c r="M45" t="str">
        <f>IF(VLOOKUP(A45,TZs!A:C,3,FALSE)=0,"",VLOOKUP(A45,TZs!A:C,3,FALSE))</f>
        <v/>
      </c>
    </row>
    <row r="46" spans="1:13" x14ac:dyDescent="0.2">
      <c r="A46" s="10" t="s">
        <v>37</v>
      </c>
      <c r="B46" t="str">
        <f>VLOOKUP(A46,IDs!A:B,2,FALSE)</f>
        <v>Luna_Lulu</v>
      </c>
      <c r="C46" s="6">
        <f>VLOOKUP(A46&amp;"|"&amp;SupportLists!$B$2,CHOOSE({1,2},CPs!$E$1:$E$9999,CPs!$C$1:$C$9999),2,0)</f>
        <v>39057432</v>
      </c>
      <c r="D46" s="8">
        <f>(C46-VLOOKUP(A46&amp;"|"&amp;(SupportLists!$B$2-1),CHOOSE({1,2},CPs!$E$1:$E$9999,CPs!$C$1:$C$9999),2,0))/C46</f>
        <v>7.9050768109895191E-3</v>
      </c>
      <c r="E46" s="12">
        <f>(C46-VLOOKUP(A46&amp;"|"&amp;(SupportLists!$B$2-1),CHOOSE({1,2},CPs!$E$1:$E$9999,CPs!$C$1:$C$9999),2,0))</f>
        <v>308752</v>
      </c>
      <c r="F46" s="7">
        <v>30</v>
      </c>
      <c r="G46" s="6">
        <f>VLOOKUP(A46&amp;"|"&amp;SupportLists!$B$3,CHOOSE({1,2},ADs!$E$1:$E$10000,ADs!$C$1:$C$10000),2,0)</f>
        <v>66971533</v>
      </c>
      <c r="H46" s="8" t="e">
        <f>(G46-VLOOKUP(A46&amp;"|"&amp;(SupportLists!$B$3-1),CHOOSE({1,2},ADs!$E$1:$E$10000,ADs!$C$1:$C$10000),2,0))/G46</f>
        <v>#N/A</v>
      </c>
      <c r="I46" s="6">
        <f>AVERAGEIF(ADs!A:A,Overview!A46,ADs!C:C)</f>
        <v>66971533</v>
      </c>
      <c r="J46" s="6">
        <f>SUMIFS(Cities!C:C,Cities!F:F,"siege",Cities!A:A,Overview!A46,Cities!H:H,"&lt;30")</f>
        <v>0</v>
      </c>
      <c r="K46" s="6">
        <f ca="1">SUMIFS(Cities!$C:$C,Cities!$F:$F,"dm",Cities!$A:$A,Overview!$A46,Cities!$H:$H,"&lt;30")</f>
        <v>519</v>
      </c>
      <c r="L46" s="7"/>
      <c r="M46" t="str">
        <f>IF(VLOOKUP(A46,TZs!A:C,3,FALSE)=0,"",VLOOKUP(A46,TZs!A:C,3,FALSE))</f>
        <v/>
      </c>
    </row>
    <row r="47" spans="1:13" x14ac:dyDescent="0.2">
      <c r="A47" s="10" t="s">
        <v>38</v>
      </c>
      <c r="B47" t="str">
        <f>VLOOKUP(A47,IDs!A:B,2,FALSE)</f>
        <v>MadSan</v>
      </c>
      <c r="C47" s="6" t="e">
        <f>VLOOKUP(A47&amp;"|"&amp;SupportLists!$B$2,CHOOSE({1,2},CPs!$E$1:$E$9999,CPs!$C$1:$C$9999),2,0)</f>
        <v>#N/A</v>
      </c>
      <c r="D47" s="8" t="e">
        <f>(C47-VLOOKUP(A47&amp;"|"&amp;(SupportLists!$B$2-1),CHOOSE({1,2},CPs!$E$1:$E$9999,CPs!$C$1:$C$9999),2,0))/C47</f>
        <v>#N/A</v>
      </c>
      <c r="E47" s="12" t="e">
        <f>(C47-VLOOKUP(A47&amp;"|"&amp;(SupportLists!$B$2-1),CHOOSE({1,2},CPs!$E$1:$E$9999,CPs!$C$1:$C$9999),2,0))</f>
        <v>#N/A</v>
      </c>
      <c r="F47" s="7">
        <v>30</v>
      </c>
      <c r="G47" s="6">
        <f>VLOOKUP(A47&amp;"|"&amp;SupportLists!$B$3,CHOOSE({1,2},ADs!$E$1:$E$10000,ADs!$C$1:$C$10000),2,0)</f>
        <v>92007803</v>
      </c>
      <c r="H47" s="8" t="e">
        <f>(G47-VLOOKUP(A47&amp;"|"&amp;(SupportLists!$B$3-1),CHOOSE({1,2},ADs!$E$1:$E$10000,ADs!$C$1:$C$10000),2,0))/G47</f>
        <v>#N/A</v>
      </c>
      <c r="I47" s="6">
        <f>AVERAGEIF(ADs!A:A,Overview!A47,ADs!C:C)</f>
        <v>92007803</v>
      </c>
      <c r="J47" s="6">
        <f>SUMIFS(Cities!C:C,Cities!F:F,"siege",Cities!A:A,Overview!A47,Cities!H:H,"&lt;30")</f>
        <v>0</v>
      </c>
      <c r="K47" s="6">
        <f>SUMIFS(Cities!$C:$C,Cities!$F:$F,"dm",Cities!$A:$A,Overview!$A47,Cities!$H:$H,"&lt;30")</f>
        <v>0</v>
      </c>
      <c r="L47" s="7"/>
      <c r="M47" t="str">
        <f>IF(VLOOKUP(A47,TZs!A:C,3,FALSE)=0,"",VLOOKUP(A47,TZs!A:C,3,FALSE))</f>
        <v>Germany</v>
      </c>
    </row>
    <row r="48" spans="1:13" x14ac:dyDescent="0.2">
      <c r="A48" s="10" t="s">
        <v>39</v>
      </c>
      <c r="B48" t="str">
        <f>VLOOKUP(A48,IDs!A:B,2,FALSE)</f>
        <v>Maria4612</v>
      </c>
      <c r="C48" s="6">
        <f>VLOOKUP(A48&amp;"|"&amp;SupportLists!$B$2,CHOOSE({1,2},CPs!$E$1:$E$9999,CPs!$C$1:$C$9999),2,0)</f>
        <v>38974543</v>
      </c>
      <c r="D48" s="8">
        <f>(C48-VLOOKUP(A48&amp;"|"&amp;(SupportLists!$B$2-1),CHOOSE({1,2},CPs!$E$1:$E$9999,CPs!$C$1:$C$9999),2,0))/C48</f>
        <v>1.4126503035584022E-2</v>
      </c>
      <c r="E48" s="12">
        <f>(C48-VLOOKUP(A48&amp;"|"&amp;(SupportLists!$B$2-1),CHOOSE({1,2},CPs!$E$1:$E$9999,CPs!$C$1:$C$9999),2,0))</f>
        <v>550574</v>
      </c>
      <c r="F48" s="7">
        <v>30</v>
      </c>
      <c r="G48" s="6">
        <f>VLOOKUP(A48&amp;"|"&amp;SupportLists!$B$3,CHOOSE({1,2},ADs!$E$1:$E$10000,ADs!$C$1:$C$10000),2,0)</f>
        <v>38293214</v>
      </c>
      <c r="H48" s="8" t="e">
        <f>(G48-VLOOKUP(A48&amp;"|"&amp;(SupportLists!$B$3-1),CHOOSE({1,2},ADs!$E$1:$E$10000,ADs!$C$1:$C$10000),2,0))/G48</f>
        <v>#N/A</v>
      </c>
      <c r="I48" s="6">
        <f>AVERAGEIF(ADs!A:A,Overview!A48,ADs!C:C)</f>
        <v>38293214</v>
      </c>
      <c r="J48" s="6">
        <f ca="1">SUMIFS(Cities!C:C,Cities!F:F,"siege",Cities!A:A,Overview!A48,Cities!H:H,"&lt;30")</f>
        <v>4550</v>
      </c>
      <c r="K48" s="6">
        <f ca="1">SUMIFS(Cities!$C:$C,Cities!$F:$F,"dm",Cities!$A:$A,Overview!$A48,Cities!$H:$H,"&lt;30")</f>
        <v>197</v>
      </c>
      <c r="L48" s="7"/>
      <c r="M48" t="str">
        <f>IF(VLOOKUP(A48,TZs!A:C,3,FALSE)=0,"",VLOOKUP(A48,TZs!A:C,3,FALSE))</f>
        <v/>
      </c>
    </row>
    <row r="49" spans="1:13" x14ac:dyDescent="0.2">
      <c r="A49" s="10" t="s">
        <v>40</v>
      </c>
      <c r="B49" t="str">
        <f>VLOOKUP(A49,IDs!A:B,2,FALSE)</f>
        <v>mido009</v>
      </c>
      <c r="C49" s="6">
        <f>VLOOKUP(A49&amp;"|"&amp;SupportLists!$B$2,CHOOSE({1,2},CPs!$E$1:$E$9999,CPs!$C$1:$C$9999),2,0)</f>
        <v>41196673</v>
      </c>
      <c r="D49" s="8">
        <f>(C49-VLOOKUP(A49&amp;"|"&amp;(SupportLists!$B$2-1),CHOOSE({1,2},CPs!$E$1:$E$9999,CPs!$C$1:$C$9999),2,0))/C49</f>
        <v>1.3357146583171898E-3</v>
      </c>
      <c r="E49" s="12">
        <f>(C49-VLOOKUP(A49&amp;"|"&amp;(SupportLists!$B$2-1),CHOOSE({1,2},CPs!$E$1:$E$9999,CPs!$C$1:$C$9999),2,0))</f>
        <v>55027</v>
      </c>
      <c r="F49" s="7">
        <v>30</v>
      </c>
      <c r="G49" s="6">
        <f>VLOOKUP(A49&amp;"|"&amp;SupportLists!$B$3,CHOOSE({1,2},ADs!$E$1:$E$10000,ADs!$C$1:$C$10000),2,0)</f>
        <v>99473368</v>
      </c>
      <c r="H49" s="8" t="e">
        <f>(G49-VLOOKUP(A49&amp;"|"&amp;(SupportLists!$B$3-1),CHOOSE({1,2},ADs!$E$1:$E$10000,ADs!$C$1:$C$10000),2,0))/G49</f>
        <v>#N/A</v>
      </c>
      <c r="I49" s="6">
        <f>AVERAGEIF(ADs!A:A,Overview!A49,ADs!C:C)</f>
        <v>99473368</v>
      </c>
      <c r="J49" s="6">
        <f ca="1">SUMIFS(Cities!C:C,Cities!F:F,"siege",Cities!A:A,Overview!A49,Cities!H:H,"&lt;30")</f>
        <v>2800</v>
      </c>
      <c r="K49" s="6">
        <f ca="1">SUMIFS(Cities!$C:$C,Cities!$F:$F,"dm",Cities!$A:$A,Overview!$A49,Cities!$H:$H,"&lt;30")</f>
        <v>1644</v>
      </c>
      <c r="L49" s="7"/>
      <c r="M49" t="str">
        <f>IF(VLOOKUP(A49,TZs!A:C,3,FALSE)=0,"",VLOOKUP(A49,TZs!A:C,3,FALSE))</f>
        <v/>
      </c>
    </row>
    <row r="50" spans="1:13" x14ac:dyDescent="0.2">
      <c r="A50" s="10" t="s">
        <v>41</v>
      </c>
      <c r="B50" t="str">
        <f>VLOOKUP(A50,IDs!A:B,2,FALSE)</f>
        <v>MizzBond</v>
      </c>
      <c r="C50" s="6">
        <f>VLOOKUP(A50&amp;"|"&amp;SupportLists!$B$2,CHOOSE({1,2},CPs!$E$1:$E$9999,CPs!$C$1:$C$9999),2,0)</f>
        <v>35423556</v>
      </c>
      <c r="D50" s="8">
        <f>(C50-VLOOKUP(A50&amp;"|"&amp;(SupportLists!$B$2-1),CHOOSE({1,2},CPs!$E$1:$E$9999,CPs!$C$1:$C$9999),2,0))/C50</f>
        <v>-3.6786764152080043E-2</v>
      </c>
      <c r="E50" s="12">
        <f>(C50-VLOOKUP(A50&amp;"|"&amp;(SupportLists!$B$2-1),CHOOSE({1,2},CPs!$E$1:$E$9999,CPs!$C$1:$C$9999),2,0))</f>
        <v>-1303118</v>
      </c>
      <c r="F50" s="7">
        <v>30</v>
      </c>
      <c r="G50" s="6">
        <f>VLOOKUP(A50&amp;"|"&amp;SupportLists!$B$3,CHOOSE({1,2},ADs!$E$1:$E$10000,ADs!$C$1:$C$10000),2,0)</f>
        <v>36145831</v>
      </c>
      <c r="H50" s="8" t="e">
        <f>(G50-VLOOKUP(A50&amp;"|"&amp;(SupportLists!$B$3-1),CHOOSE({1,2},ADs!$E$1:$E$10000,ADs!$C$1:$C$10000),2,0))/G50</f>
        <v>#N/A</v>
      </c>
      <c r="I50" s="6">
        <f>AVERAGEIF(ADs!A:A,Overview!A50,ADs!C:C)</f>
        <v>36145831</v>
      </c>
      <c r="J50" s="6">
        <f>SUMIFS(Cities!C:C,Cities!F:F,"siege",Cities!A:A,Overview!A50,Cities!H:H,"&lt;30")</f>
        <v>0</v>
      </c>
      <c r="K50" s="6">
        <f ca="1">SUMIFS(Cities!$C:$C,Cities!$F:$F,"dm",Cities!$A:$A,Overview!$A50,Cities!$H:$H,"&lt;30")</f>
        <v>649</v>
      </c>
      <c r="L50" s="7"/>
      <c r="M50" t="str">
        <f>IF(VLOOKUP(A50,TZs!A:C,3,FALSE)=0,"",VLOOKUP(A50,TZs!A:C,3,FALSE))</f>
        <v>Central</v>
      </c>
    </row>
    <row r="51" spans="1:13" x14ac:dyDescent="0.2">
      <c r="A51" s="10" t="s">
        <v>42</v>
      </c>
      <c r="B51" t="str">
        <f>VLOOKUP(A51,IDs!A:B,2,FALSE)</f>
        <v>MR.Grinch</v>
      </c>
      <c r="C51" s="6">
        <f>VLOOKUP(A51&amp;"|"&amp;SupportLists!$B$2,CHOOSE({1,2},CPs!$E$1:$E$9999,CPs!$C$1:$C$9999),2,0)</f>
        <v>54016906</v>
      </c>
      <c r="D51" s="8" t="e">
        <f>(C51-VLOOKUP(A51&amp;"|"&amp;(SupportLists!$B$2-1),CHOOSE({1,2},CPs!$E$1:$E$9999,CPs!$C$1:$C$9999),2,0))/C51</f>
        <v>#N/A</v>
      </c>
      <c r="E51" s="12" t="e">
        <f>(C51-VLOOKUP(A51&amp;"|"&amp;(SupportLists!$B$2-1),CHOOSE({1,2},CPs!$E$1:$E$9999,CPs!$C$1:$C$9999),2,0))</f>
        <v>#N/A</v>
      </c>
      <c r="F51" s="7">
        <v>30</v>
      </c>
      <c r="G51" s="6">
        <f>VLOOKUP(A51&amp;"|"&amp;SupportLists!$B$3,CHOOSE({1,2},ADs!$E$1:$E$10000,ADs!$C$1:$C$10000),2,0)</f>
        <v>109596382</v>
      </c>
      <c r="H51" s="8" t="e">
        <f>(G51-VLOOKUP(A51&amp;"|"&amp;(SupportLists!$B$3-1),CHOOSE({1,2},ADs!$E$1:$E$10000,ADs!$C$1:$C$10000),2,0))/G51</f>
        <v>#N/A</v>
      </c>
      <c r="I51" s="6">
        <f>AVERAGEIF(ADs!A:A,Overview!A51,ADs!C:C)</f>
        <v>109596382</v>
      </c>
      <c r="J51" s="6">
        <f>SUMIFS(Cities!C:C,Cities!F:F,"siege",Cities!A:A,Overview!A51,Cities!H:H,"&lt;30")</f>
        <v>0</v>
      </c>
      <c r="K51" s="6">
        <f>SUMIFS(Cities!$C:$C,Cities!$F:$F,"dm",Cities!$A:$A,Overview!$A51,Cities!$H:$H,"&lt;30")</f>
        <v>0</v>
      </c>
      <c r="L51" s="7"/>
      <c r="M51" t="str">
        <f>IF(VLOOKUP(A51,TZs!A:C,3,FALSE)=0,"",VLOOKUP(A51,TZs!A:C,3,FALSE))</f>
        <v>Eastern</v>
      </c>
    </row>
    <row r="52" spans="1:13" x14ac:dyDescent="0.2">
      <c r="A52" s="10" t="s">
        <v>256</v>
      </c>
      <c r="B52" t="str">
        <f>VLOOKUP(A52,IDs!A:B,2,FALSE)</f>
        <v>Nefi85</v>
      </c>
      <c r="C52" s="6">
        <f>VLOOKUP(A52&amp;"|"&amp;SupportLists!$B$2,CHOOSE({1,2},CPs!$E$1:$E$9999,CPs!$C$1:$C$9999),2,0)</f>
        <v>44311802</v>
      </c>
      <c r="D52" s="8" t="e">
        <f>(C52-VLOOKUP(A52&amp;"|"&amp;(SupportLists!$B$2-1),CHOOSE({1,2},CPs!$E$1:$E$9999,CPs!$C$1:$C$9999),2,0))/C52</f>
        <v>#N/A</v>
      </c>
      <c r="E52" s="12" t="e">
        <f>(C52-VLOOKUP(A52&amp;"|"&amp;(SupportLists!$B$2-1),CHOOSE({1,2},CPs!$E$1:$E$9999,CPs!$C$1:$C$9999),2,0))</f>
        <v>#N/A</v>
      </c>
      <c r="F52" s="7">
        <v>30</v>
      </c>
      <c r="G52" s="6">
        <f>VLOOKUP(A52&amp;"|"&amp;SupportLists!$B$3,CHOOSE({1,2},ADs!$E$1:$E$10000,ADs!$C$1:$C$10000),2,0)</f>
        <v>79708954</v>
      </c>
      <c r="H52" s="8" t="e">
        <f>(G52-VLOOKUP(A52&amp;"|"&amp;(SupportLists!$B$3-1),CHOOSE({1,2},ADs!$E$1:$E$10000,ADs!$C$1:$C$10000),2,0))/G52</f>
        <v>#N/A</v>
      </c>
      <c r="I52" s="6">
        <f>AVERAGEIF(ADs!A:A,Overview!A52,ADs!C:C)</f>
        <v>79708954</v>
      </c>
      <c r="J52" s="6">
        <f>SUMIFS(Cities!C:C,Cities!F:F,"siege",Cities!A:A,Overview!A52,Cities!H:H,"&lt;30")</f>
        <v>0</v>
      </c>
      <c r="K52" s="6">
        <f ca="1">SUMIFS(Cities!$C:$C,Cities!$F:$F,"dm",Cities!$A:$A,Overview!$A52,Cities!$H:$H,"&lt;30")</f>
        <v>263</v>
      </c>
      <c r="L52" s="7"/>
      <c r="M52" t="str">
        <f>IF(VLOOKUP(A52,TZs!A:C,3,FALSE)=0,"",VLOOKUP(A52,TZs!A:C,3,FALSE))</f>
        <v/>
      </c>
    </row>
    <row r="53" spans="1:13" x14ac:dyDescent="0.2">
      <c r="A53" s="10" t="s">
        <v>257</v>
      </c>
      <c r="B53" t="str">
        <f>VLOOKUP(A53,IDs!A:B,2,FALSE)</f>
        <v>NightKnight2023</v>
      </c>
      <c r="C53" s="6" t="e">
        <f>VLOOKUP(A53&amp;"|"&amp;SupportLists!$B$2,CHOOSE({1,2},CPs!$E$1:$E$9999,CPs!$C$1:$C$9999),2,0)</f>
        <v>#N/A</v>
      </c>
      <c r="D53" s="8" t="e">
        <f>(C53-VLOOKUP(A53&amp;"|"&amp;(SupportLists!$B$2-1),CHOOSE({1,2},CPs!$E$1:$E$9999,CPs!$C$1:$C$9999),2,0))/C53</f>
        <v>#N/A</v>
      </c>
      <c r="E53" s="12" t="e">
        <f>(C53-VLOOKUP(A53&amp;"|"&amp;(SupportLists!$B$2-1),CHOOSE({1,2},CPs!$E$1:$E$9999,CPs!$C$1:$C$9999),2,0))</f>
        <v>#N/A</v>
      </c>
      <c r="F53" s="7"/>
      <c r="G53" s="6">
        <f>VLOOKUP(A53&amp;"|"&amp;SupportLists!$B$3,CHOOSE({1,2},ADs!$E$1:$E$10000,ADs!$C$1:$C$10000),2,0)</f>
        <v>80464324</v>
      </c>
      <c r="H53" s="8" t="e">
        <f>(G53-VLOOKUP(A53&amp;"|"&amp;(SupportLists!$B$3-1),CHOOSE({1,2},ADs!$E$1:$E$10000,ADs!$C$1:$C$10000),2,0))/G53</f>
        <v>#N/A</v>
      </c>
      <c r="I53" s="6">
        <f>AVERAGEIF(ADs!A:A,Overview!A53,ADs!C:C)</f>
        <v>80464324</v>
      </c>
      <c r="J53" s="6">
        <f>SUMIFS(Cities!C:C,Cities!F:F,"siege",Cities!A:A,Overview!A53,Cities!H:H,"&lt;30")</f>
        <v>0</v>
      </c>
      <c r="K53" s="6">
        <f>SUMIFS(Cities!$C:$C,Cities!$F:$F,"dm",Cities!$A:$A,Overview!$A53,Cities!$H:$H,"&lt;30")</f>
        <v>0</v>
      </c>
      <c r="L53" s="7"/>
      <c r="M53" t="str">
        <f>IF(VLOOKUP(A53,TZs!A:C,3,FALSE)=0,"",VLOOKUP(A53,TZs!A:C,3,FALSE))</f>
        <v/>
      </c>
    </row>
    <row r="54" spans="1:13" x14ac:dyDescent="0.2">
      <c r="A54" s="10" t="s">
        <v>44</v>
      </c>
      <c r="B54" t="str">
        <f>VLOOKUP(A54,IDs!A:B,2,FALSE)</f>
        <v>Niimphy</v>
      </c>
      <c r="C54" s="6">
        <f>VLOOKUP(A54&amp;"|"&amp;SupportLists!$B$2,CHOOSE({1,2},CPs!$E$1:$E$9999,CPs!$C$1:$C$9999),2,0)</f>
        <v>35999933</v>
      </c>
      <c r="D54" s="8">
        <f>(C54-VLOOKUP(A54&amp;"|"&amp;(SupportLists!$B$2-1),CHOOSE({1,2},CPs!$E$1:$E$9999,CPs!$C$1:$C$9999),2,0))/C54</f>
        <v>6.3072422940342696E-2</v>
      </c>
      <c r="E54" s="12">
        <f>(C54-VLOOKUP(A54&amp;"|"&amp;(SupportLists!$B$2-1),CHOOSE({1,2},CPs!$E$1:$E$9999,CPs!$C$1:$C$9999),2,0))</f>
        <v>2270603</v>
      </c>
      <c r="F54" s="7">
        <v>29</v>
      </c>
      <c r="G54" s="6">
        <f>VLOOKUP(A54&amp;"|"&amp;SupportLists!$B$3,CHOOSE({1,2},ADs!$E$1:$E$10000,ADs!$C$1:$C$10000),2,0)</f>
        <v>36240752</v>
      </c>
      <c r="H54" s="8" t="e">
        <f>(G54-VLOOKUP(A54&amp;"|"&amp;(SupportLists!$B$3-1),CHOOSE({1,2},ADs!$E$1:$E$10000,ADs!$C$1:$C$10000),2,0))/G54</f>
        <v>#N/A</v>
      </c>
      <c r="I54" s="6">
        <f>AVERAGEIF(ADs!A:A,Overview!A54,ADs!C:C)</f>
        <v>36240752</v>
      </c>
      <c r="J54" s="6">
        <f>SUMIFS(Cities!C:C,Cities!F:F,"siege",Cities!A:A,Overview!A54,Cities!H:H,"&lt;30")</f>
        <v>0</v>
      </c>
      <c r="K54" s="6">
        <f>SUMIFS(Cities!$C:$C,Cities!$F:$F,"dm",Cities!$A:$A,Overview!$A54,Cities!$H:$H,"&lt;30")</f>
        <v>0</v>
      </c>
      <c r="L54" s="7"/>
      <c r="M54" t="str">
        <f>IF(VLOOKUP(A54,TZs!A:C,3,FALSE)=0,"",VLOOKUP(A54,TZs!A:C,3,FALSE))</f>
        <v/>
      </c>
    </row>
    <row r="55" spans="1:13" x14ac:dyDescent="0.2">
      <c r="A55" s="10" t="s">
        <v>258</v>
      </c>
      <c r="B55" t="str">
        <f>VLOOKUP(A55,IDs!A:B,2,FALSE)</f>
        <v>Noah</v>
      </c>
      <c r="C55" s="6">
        <f>VLOOKUP(A55&amp;"|"&amp;SupportLists!$B$2,CHOOSE({1,2},CPs!$E$1:$E$9999,CPs!$C$1:$C$9999),2,0)</f>
        <v>47409011</v>
      </c>
      <c r="D55" s="8">
        <f>(C55-VLOOKUP(A55&amp;"|"&amp;(SupportLists!$B$2-1),CHOOSE({1,2},CPs!$E$1:$E$9999,CPs!$C$1:$C$9999),2,0))/C55</f>
        <v>4.8145615186952539E-2</v>
      </c>
      <c r="E55" s="12">
        <f>(C55-VLOOKUP(A55&amp;"|"&amp;(SupportLists!$B$2-1),CHOOSE({1,2},CPs!$E$1:$E$9999,CPs!$C$1:$C$9999),2,0))</f>
        <v>2282536</v>
      </c>
      <c r="F55" s="7">
        <v>30</v>
      </c>
      <c r="G55" s="6">
        <f>VLOOKUP(A55&amp;"|"&amp;SupportLists!$B$3,CHOOSE({1,2},ADs!$E$1:$E$10000,ADs!$C$1:$C$10000),2,0)</f>
        <v>69086525</v>
      </c>
      <c r="H55" s="8" t="e">
        <f>(G55-VLOOKUP(A55&amp;"|"&amp;(SupportLists!$B$3-1),CHOOSE({1,2},ADs!$E$1:$E$10000,ADs!$C$1:$C$10000),2,0))/G55</f>
        <v>#N/A</v>
      </c>
      <c r="I55" s="6">
        <f>AVERAGEIF(ADs!A:A,Overview!A55,ADs!C:C)</f>
        <v>69086525</v>
      </c>
      <c r="J55" s="6">
        <f>SUMIFS(Cities!C:C,Cities!F:F,"siege",Cities!A:A,Overview!A55,Cities!H:H,"&lt;30")</f>
        <v>0</v>
      </c>
      <c r="K55" s="6">
        <f ca="1">SUMIFS(Cities!$C:$C,Cities!$F:$F,"dm",Cities!$A:$A,Overview!$A55,Cities!$H:$H,"&lt;30")</f>
        <v>932</v>
      </c>
      <c r="L55" s="7"/>
      <c r="M55" t="str">
        <f>IF(VLOOKUP(A55,TZs!A:C,3,FALSE)=0,"",VLOOKUP(A55,TZs!A:C,3,FALSE))</f>
        <v/>
      </c>
    </row>
    <row r="56" spans="1:13" x14ac:dyDescent="0.2">
      <c r="A56" s="10" t="s">
        <v>260</v>
      </c>
      <c r="B56" t="str">
        <f>VLOOKUP(A56,IDs!A:B,2,FALSE)</f>
        <v>Nyarlathotep</v>
      </c>
      <c r="C56" s="6">
        <f>VLOOKUP(A56&amp;"|"&amp;SupportLists!$B$2,CHOOSE({1,2},CPs!$E$1:$E$9999,CPs!$C$1:$C$9999),2,0)</f>
        <v>55871925</v>
      </c>
      <c r="D56" s="8" t="e">
        <f>(C56-VLOOKUP(A56&amp;"|"&amp;(SupportLists!$B$2-1),CHOOSE({1,2},CPs!$E$1:$E$9999,CPs!$C$1:$C$9999),2,0))/C56</f>
        <v>#N/A</v>
      </c>
      <c r="E56" s="12" t="e">
        <f>(C56-VLOOKUP(A56&amp;"|"&amp;(SupportLists!$B$2-1),CHOOSE({1,2},CPs!$E$1:$E$9999,CPs!$C$1:$C$9999),2,0))</f>
        <v>#N/A</v>
      </c>
      <c r="F56" s="7">
        <v>30</v>
      </c>
      <c r="G56" s="6">
        <f>VLOOKUP(A56&amp;"|"&amp;SupportLists!$B$3,CHOOSE({1,2},ADs!$E$1:$E$10000,ADs!$C$1:$C$10000),2,0)</f>
        <v>56531034</v>
      </c>
      <c r="H56" s="8" t="e">
        <f>(G56-VLOOKUP(A56&amp;"|"&amp;(SupportLists!$B$3-1),CHOOSE({1,2},ADs!$E$1:$E$10000,ADs!$C$1:$C$10000),2,0))/G56</f>
        <v>#N/A</v>
      </c>
      <c r="I56" s="6">
        <f>AVERAGEIF(ADs!A:A,Overview!A56,ADs!C:C)</f>
        <v>56531034</v>
      </c>
      <c r="J56" s="6">
        <f ca="1">SUMIFS(Cities!C:C,Cities!F:F,"siege",Cities!A:A,Overview!A56,Cities!H:H,"&lt;30")</f>
        <v>1400</v>
      </c>
      <c r="K56" s="6">
        <f>SUMIFS(Cities!$C:$C,Cities!$F:$F,"dm",Cities!$A:$A,Overview!$A56,Cities!$H:$H,"&lt;30")</f>
        <v>0</v>
      </c>
      <c r="L56" s="7"/>
      <c r="M56" t="str">
        <f>IF(VLOOKUP(A56,TZs!A:C,3,FALSE)=0,"",VLOOKUP(A56,TZs!A:C,3,FALSE))</f>
        <v/>
      </c>
    </row>
    <row r="57" spans="1:13" x14ac:dyDescent="0.2">
      <c r="A57" s="10" t="s">
        <v>45</v>
      </c>
      <c r="B57" t="str">
        <f>VLOOKUP(A57,IDs!A:B,2,FALSE)</f>
        <v>ocdMonkey</v>
      </c>
      <c r="C57" s="6">
        <f>VLOOKUP(A57&amp;"|"&amp;SupportLists!$B$2,CHOOSE({1,2},CPs!$E$1:$E$9999,CPs!$C$1:$C$9999),2,0)</f>
        <v>54250384</v>
      </c>
      <c r="D57" s="8" t="e">
        <f>(C57-VLOOKUP(A57&amp;"|"&amp;(SupportLists!$B$2-1),CHOOSE({1,2},CPs!$E$1:$E$9999,CPs!$C$1:$C$9999),2,0))/C57</f>
        <v>#N/A</v>
      </c>
      <c r="E57" s="12" t="e">
        <f>(C57-VLOOKUP(A57&amp;"|"&amp;(SupportLists!$B$2-1),CHOOSE({1,2},CPs!$E$1:$E$9999,CPs!$C$1:$C$9999),2,0))</f>
        <v>#N/A</v>
      </c>
      <c r="F57" s="7">
        <v>30</v>
      </c>
      <c r="G57" s="6">
        <f>VLOOKUP(A57&amp;"|"&amp;SupportLists!$B$3,CHOOSE({1,2},ADs!$E$1:$E$10000,ADs!$C$1:$C$10000),2,0)</f>
        <v>71767579</v>
      </c>
      <c r="H57" s="8" t="e">
        <f>(G57-VLOOKUP(A57&amp;"|"&amp;(SupportLists!$B$3-1),CHOOSE({1,2},ADs!$E$1:$E$10000,ADs!$C$1:$C$10000),2,0))/G57</f>
        <v>#N/A</v>
      </c>
      <c r="I57" s="6">
        <f>AVERAGEIF(ADs!A:A,Overview!A57,ADs!C:C)</f>
        <v>71767579</v>
      </c>
      <c r="J57" s="6">
        <f>SUMIFS(Cities!C:C,Cities!F:F,"siege",Cities!A:A,Overview!A57,Cities!H:H,"&lt;30")</f>
        <v>0</v>
      </c>
      <c r="K57" s="6">
        <f ca="1">SUMIFS(Cities!$C:$C,Cities!$F:$F,"dm",Cities!$A:$A,Overview!$A57,Cities!$H:$H,"&lt;30")</f>
        <v>75</v>
      </c>
      <c r="L57" s="7"/>
      <c r="M57" t="str">
        <f>IF(VLOOKUP(A57,TZs!A:C,3,FALSE)=0,"",VLOOKUP(A57,TZs!A:C,3,FALSE))</f>
        <v>Eastern</v>
      </c>
    </row>
    <row r="58" spans="1:13" x14ac:dyDescent="0.2">
      <c r="A58" s="10" t="s">
        <v>46</v>
      </c>
      <c r="B58" t="str">
        <f>VLOOKUP(A58,IDs!A:B,2,FALSE)</f>
        <v>Odin1206</v>
      </c>
      <c r="C58" s="6">
        <f>VLOOKUP(A58&amp;"|"&amp;SupportLists!$B$2,CHOOSE({1,2},CPs!$E$1:$E$9999,CPs!$C$1:$C$9999),2,0)</f>
        <v>36118388</v>
      </c>
      <c r="D58" s="8">
        <f>(C58-VLOOKUP(A58&amp;"|"&amp;(SupportLists!$B$2-1),CHOOSE({1,2},CPs!$E$1:$E$9999,CPs!$C$1:$C$9999),2,0))/C58</f>
        <v>-8.2265576193489033E-4</v>
      </c>
      <c r="E58" s="12">
        <f>(C58-VLOOKUP(A58&amp;"|"&amp;(SupportLists!$B$2-1),CHOOSE({1,2},CPs!$E$1:$E$9999,CPs!$C$1:$C$9999),2,0))</f>
        <v>-29713</v>
      </c>
      <c r="F58" s="7">
        <v>29</v>
      </c>
      <c r="G58" s="6">
        <f>VLOOKUP(A58&amp;"|"&amp;SupportLists!$B$3,CHOOSE({1,2},ADs!$E$1:$E$10000,ADs!$C$1:$C$10000),2,0)</f>
        <v>46636853</v>
      </c>
      <c r="H58" s="8" t="e">
        <f>(G58-VLOOKUP(A58&amp;"|"&amp;(SupportLists!$B$3-1),CHOOSE({1,2},ADs!$E$1:$E$10000,ADs!$C$1:$C$10000),2,0))/G58</f>
        <v>#N/A</v>
      </c>
      <c r="I58" s="6">
        <f>AVERAGEIF(ADs!A:A,Overview!A58,ADs!C:C)</f>
        <v>46636853</v>
      </c>
      <c r="J58" s="6">
        <f>SUMIFS(Cities!C:C,Cities!F:F,"siege",Cities!A:A,Overview!A58,Cities!H:H,"&lt;30")</f>
        <v>0</v>
      </c>
      <c r="K58" s="6">
        <f>SUMIFS(Cities!$C:$C,Cities!$F:$F,"dm",Cities!$A:$A,Overview!$A58,Cities!$H:$H,"&lt;30")</f>
        <v>0</v>
      </c>
      <c r="L58" s="7"/>
      <c r="M58" t="str">
        <f>IF(VLOOKUP(A58,TZs!A:C,3,FALSE)=0,"",VLOOKUP(A58,TZs!A:C,3,FALSE))</f>
        <v/>
      </c>
    </row>
    <row r="59" spans="1:13" x14ac:dyDescent="0.2">
      <c r="A59" s="10" t="s">
        <v>47</v>
      </c>
      <c r="B59" t="str">
        <f>VLOOKUP(A59,IDs!A:B,2,FALSE)</f>
        <v>OldManLogan</v>
      </c>
      <c r="C59" s="6">
        <f>VLOOKUP(A59&amp;"|"&amp;SupportLists!$B$2,CHOOSE({1,2},CPs!$E$1:$E$9999,CPs!$C$1:$C$9999),2,0)</f>
        <v>37911832</v>
      </c>
      <c r="D59" s="8">
        <f>(C59-VLOOKUP(A59&amp;"|"&amp;(SupportLists!$B$2-1),CHOOSE({1,2},CPs!$E$1:$E$9999,CPs!$C$1:$C$9999),2,0))/C59</f>
        <v>5.9920053454552133E-2</v>
      </c>
      <c r="E59" s="12">
        <f>(C59-VLOOKUP(A59&amp;"|"&amp;(SupportLists!$B$2-1),CHOOSE({1,2},CPs!$E$1:$E$9999,CPs!$C$1:$C$9999),2,0))</f>
        <v>2271679</v>
      </c>
      <c r="F59" s="7">
        <v>30</v>
      </c>
      <c r="G59" s="6">
        <f>VLOOKUP(A59&amp;"|"&amp;SupportLists!$B$3,CHOOSE({1,2},ADs!$E$1:$E$10000,ADs!$C$1:$C$10000),2,0)</f>
        <v>61849683</v>
      </c>
      <c r="H59" s="8" t="e">
        <f>(G59-VLOOKUP(A59&amp;"|"&amp;(SupportLists!$B$3-1),CHOOSE({1,2},ADs!$E$1:$E$10000,ADs!$C$1:$C$10000),2,0))/G59</f>
        <v>#N/A</v>
      </c>
      <c r="I59" s="6">
        <f>AVERAGEIF(ADs!A:A,Overview!A59,ADs!C:C)</f>
        <v>61849683</v>
      </c>
      <c r="J59" s="6">
        <f>SUMIFS(Cities!C:C,Cities!F:F,"siege",Cities!A:A,Overview!A59,Cities!H:H,"&lt;30")</f>
        <v>0</v>
      </c>
      <c r="K59" s="6">
        <f>SUMIFS(Cities!$C:$C,Cities!$F:$F,"dm",Cities!$A:$A,Overview!$A59,Cities!$H:$H,"&lt;30")</f>
        <v>0</v>
      </c>
      <c r="L59" s="7"/>
      <c r="M59" t="str">
        <f>IF(VLOOKUP(A59,TZs!A:C,3,FALSE)=0,"",VLOOKUP(A59,TZs!A:C,3,FALSE))</f>
        <v>Mountain</v>
      </c>
    </row>
    <row r="60" spans="1:13" x14ac:dyDescent="0.2">
      <c r="A60" s="10" t="s">
        <v>48</v>
      </c>
      <c r="B60" t="str">
        <f>VLOOKUP(A60,IDs!A:B,2,FALSE)</f>
        <v>Omilixo</v>
      </c>
      <c r="C60" s="6">
        <f>VLOOKUP(A60&amp;"|"&amp;SupportLists!$B$2,CHOOSE({1,2},CPs!$E$1:$E$9999,CPs!$C$1:$C$9999),2,0)</f>
        <v>34953211</v>
      </c>
      <c r="D60" s="8" t="e">
        <f>(C60-VLOOKUP(A60&amp;"|"&amp;(SupportLists!$B$2-1),CHOOSE({1,2},CPs!$E$1:$E$9999,CPs!$C$1:$C$9999),2,0))/C60</f>
        <v>#N/A</v>
      </c>
      <c r="E60" s="12" t="e">
        <f>(C60-VLOOKUP(A60&amp;"|"&amp;(SupportLists!$B$2-1),CHOOSE({1,2},CPs!$E$1:$E$9999,CPs!$C$1:$C$9999),2,0))</f>
        <v>#N/A</v>
      </c>
      <c r="F60" s="7">
        <v>29</v>
      </c>
      <c r="G60" s="6">
        <f>VLOOKUP(A60&amp;"|"&amp;SupportLists!$B$3,CHOOSE({1,2},ADs!$E$1:$E$10000,ADs!$C$1:$C$10000),2,0)</f>
        <v>48375395</v>
      </c>
      <c r="H60" s="8" t="e">
        <f>(G60-VLOOKUP(A60&amp;"|"&amp;(SupportLists!$B$3-1),CHOOSE({1,2},ADs!$E$1:$E$10000,ADs!$C$1:$C$10000),2,0))/G60</f>
        <v>#N/A</v>
      </c>
      <c r="I60" s="6">
        <f>AVERAGEIF(ADs!A:A,Overview!A60,ADs!C:C)</f>
        <v>48375395</v>
      </c>
      <c r="J60" s="6">
        <f ca="1">SUMIFS(Cities!C:C,Cities!F:F,"siege",Cities!A:A,Overview!A60,Cities!H:H,"&lt;30")</f>
        <v>2975</v>
      </c>
      <c r="K60" s="6">
        <f ca="1">SUMIFS(Cities!$C:$C,Cities!$F:$F,"dm",Cities!$A:$A,Overview!$A60,Cities!$H:$H,"&lt;30")</f>
        <v>310</v>
      </c>
      <c r="L60" s="7"/>
      <c r="M60" t="str">
        <f>IF(VLOOKUP(A60,TZs!A:C,3,FALSE)=0,"",VLOOKUP(A60,TZs!A:C,3,FALSE))</f>
        <v>UK</v>
      </c>
    </row>
    <row r="61" spans="1:13" x14ac:dyDescent="0.2">
      <c r="A61" s="11" t="s">
        <v>49</v>
      </c>
      <c r="B61" t="str">
        <f>VLOOKUP(A61,IDs!A:B,2,FALSE)</f>
        <v>OptimusOssi</v>
      </c>
      <c r="C61" s="6" t="e">
        <f>VLOOKUP(A61&amp;"|"&amp;SupportLists!$B$2,CHOOSE({1,2},CPs!$E$1:$E$9999,CPs!$C$1:$C$9999),2,0)</f>
        <v>#N/A</v>
      </c>
      <c r="D61" s="8" t="e">
        <f>(C61-VLOOKUP(A61&amp;"|"&amp;(SupportLists!$B$2-1),CHOOSE({1,2},CPs!$E$1:$E$9999,CPs!$C$1:$C$9999),2,0))/C61</f>
        <v>#N/A</v>
      </c>
      <c r="E61" s="12" t="e">
        <f>(C61-VLOOKUP(A61&amp;"|"&amp;(SupportLists!$B$2-1),CHOOSE({1,2},CPs!$E$1:$E$9999,CPs!$C$1:$C$9999),2,0))</f>
        <v>#N/A</v>
      </c>
      <c r="F61" s="7"/>
      <c r="G61" s="6" t="e">
        <f>VLOOKUP(A61&amp;"|"&amp;SupportLists!$B$3,CHOOSE({1,2},ADs!$E$1:$E$10000,ADs!$C$1:$C$10000),2,0)</f>
        <v>#N/A</v>
      </c>
      <c r="H61" s="8" t="e">
        <f>(G61-VLOOKUP(A61&amp;"|"&amp;(SupportLists!$B$3-1),CHOOSE({1,2},ADs!$E$1:$E$10000,ADs!$C$1:$C$10000),2,0))/G61</f>
        <v>#N/A</v>
      </c>
      <c r="I61" s="6" t="e">
        <f>AVERAGEIF(ADs!A:A,Overview!A61,ADs!C:C)</f>
        <v>#DIV/0!</v>
      </c>
      <c r="J61" s="6">
        <f>SUMIFS(Cities!C:C,Cities!F:F,"siege",Cities!A:A,Overview!A61,Cities!H:H,"&lt;30")</f>
        <v>0</v>
      </c>
      <c r="K61" s="6">
        <f>SUMIFS(Cities!$C:$C,Cities!$F:$F,"dm",Cities!$A:$A,Overview!$A61,Cities!$H:$H,"&lt;30")</f>
        <v>0</v>
      </c>
      <c r="L61" s="7"/>
      <c r="M61" t="str">
        <f>IF(VLOOKUP(A61,TZs!A:C,3,FALSE)=0,"",VLOOKUP(A61,TZs!A:C,3,FALSE))</f>
        <v xml:space="preserve">EU </v>
      </c>
    </row>
    <row r="62" spans="1:13" x14ac:dyDescent="0.2">
      <c r="A62" s="10" t="s">
        <v>262</v>
      </c>
      <c r="B62" t="str">
        <f>VLOOKUP(A62,IDs!A:B,2,FALSE)</f>
        <v>Permobil</v>
      </c>
      <c r="C62" s="6">
        <f>VLOOKUP(A62&amp;"|"&amp;SupportLists!$B$2,CHOOSE({1,2},CPs!$E$1:$E$9999,CPs!$C$1:$C$9999),2,0)</f>
        <v>42022280</v>
      </c>
      <c r="D62" s="8">
        <f>(C62-VLOOKUP(A62&amp;"|"&amp;(SupportLists!$B$2-1),CHOOSE({1,2},CPs!$E$1:$E$9999,CPs!$C$1:$C$9999),2,0))/C62</f>
        <v>1.1010492529201176E-2</v>
      </c>
      <c r="E62" s="12">
        <f>(C62-VLOOKUP(A62&amp;"|"&amp;(SupportLists!$B$2-1),CHOOSE({1,2},CPs!$E$1:$E$9999,CPs!$C$1:$C$9999),2,0))</f>
        <v>462686</v>
      </c>
      <c r="F62" s="7">
        <v>30</v>
      </c>
      <c r="G62" s="6">
        <f>VLOOKUP(A62&amp;"|"&amp;SupportLists!$B$3,CHOOSE({1,2},ADs!$E$1:$E$10000,ADs!$C$1:$C$10000),2,0)</f>
        <v>87270122</v>
      </c>
      <c r="H62" s="8" t="e">
        <f>(G62-VLOOKUP(A62&amp;"|"&amp;(SupportLists!$B$3-1),CHOOSE({1,2},ADs!$E$1:$E$10000,ADs!$C$1:$C$10000),2,0))/G62</f>
        <v>#N/A</v>
      </c>
      <c r="I62" s="6">
        <f>AVERAGEIF(ADs!A:A,Overview!A62,ADs!C:C)</f>
        <v>87270122</v>
      </c>
      <c r="J62" s="6">
        <f ca="1">SUMIFS(Cities!C:C,Cities!F:F,"siege",Cities!A:A,Overview!A62,Cities!H:H,"&lt;30")</f>
        <v>1575</v>
      </c>
      <c r="K62" s="6">
        <f ca="1">SUMIFS(Cities!$C:$C,Cities!$F:$F,"dm",Cities!$A:$A,Overview!$A62,Cities!$H:$H,"&lt;30")</f>
        <v>678</v>
      </c>
      <c r="L62" s="7"/>
      <c r="M62" t="str">
        <f>IF(VLOOKUP(A62,TZs!A:C,3,FALSE)=0,"",VLOOKUP(A62,TZs!A:C,3,FALSE))</f>
        <v/>
      </c>
    </row>
    <row r="63" spans="1:13" x14ac:dyDescent="0.2">
      <c r="A63" s="10" t="s">
        <v>263</v>
      </c>
      <c r="B63" t="str">
        <f>VLOOKUP(A63,IDs!A:B,2,FALSE)</f>
        <v>Pilot_</v>
      </c>
      <c r="C63" s="6">
        <f>VLOOKUP(A63&amp;"|"&amp;SupportLists!$B$2,CHOOSE({1,2},CPs!$E$1:$E$9999,CPs!$C$1:$C$9999),2,0)</f>
        <v>36293400</v>
      </c>
      <c r="D63" s="8">
        <f>(C63-VLOOKUP(A63&amp;"|"&amp;(SupportLists!$B$2-1),CHOOSE({1,2},CPs!$E$1:$E$9999,CPs!$C$1:$C$9999),2,0))/C63</f>
        <v>4.0899364622768879E-2</v>
      </c>
      <c r="E63" s="12">
        <f>(C63-VLOOKUP(A63&amp;"|"&amp;(SupportLists!$B$2-1),CHOOSE({1,2},CPs!$E$1:$E$9999,CPs!$C$1:$C$9999),2,0))</f>
        <v>1484377</v>
      </c>
      <c r="F63" s="7">
        <v>29</v>
      </c>
      <c r="G63" s="6">
        <f>VLOOKUP(A63&amp;"|"&amp;SupportLists!$B$3,CHOOSE({1,2},ADs!$E$1:$E$10000,ADs!$C$1:$C$10000),2,0)</f>
        <v>51307348</v>
      </c>
      <c r="H63" s="8" t="e">
        <f>(G63-VLOOKUP(A63&amp;"|"&amp;(SupportLists!$B$3-1),CHOOSE({1,2},ADs!$E$1:$E$10000,ADs!$C$1:$C$10000),2,0))/G63</f>
        <v>#N/A</v>
      </c>
      <c r="I63" s="6">
        <f>AVERAGEIF(ADs!A:A,Overview!A63,ADs!C:C)</f>
        <v>51307348</v>
      </c>
      <c r="J63" s="6">
        <f>SUMIFS(Cities!C:C,Cities!F:F,"siege",Cities!A:A,Overview!A63,Cities!H:H,"&lt;30")</f>
        <v>0</v>
      </c>
      <c r="K63" s="6">
        <f ca="1">SUMIFS(Cities!$C:$C,Cities!$F:$F,"dm",Cities!$A:$A,Overview!$A63,Cities!$H:$H,"&lt;30")</f>
        <v>807</v>
      </c>
      <c r="L63" s="7"/>
      <c r="M63" t="str">
        <f>IF(VLOOKUP(A63,TZs!A:C,3,FALSE)=0,"",VLOOKUP(A63,TZs!A:C,3,FALSE))</f>
        <v/>
      </c>
    </row>
    <row r="64" spans="1:13" x14ac:dyDescent="0.2">
      <c r="A64" s="10" t="s">
        <v>50</v>
      </c>
      <c r="B64" t="str">
        <f>VLOOKUP(A64,IDs!A:B,2,FALSE)</f>
        <v>POLAR-BEAR</v>
      </c>
      <c r="C64" s="6">
        <f>VLOOKUP(A64&amp;"|"&amp;SupportLists!$B$2,CHOOSE({1,2},CPs!$E$1:$E$9999,CPs!$C$1:$C$9999),2,0)</f>
        <v>61601204</v>
      </c>
      <c r="D64" s="8">
        <f>(C64-VLOOKUP(A64&amp;"|"&amp;(SupportLists!$B$2-1),CHOOSE({1,2},CPs!$E$1:$E$9999,CPs!$C$1:$C$9999),2,0))/C64</f>
        <v>3.3133670569166149E-2</v>
      </c>
      <c r="E64" s="12">
        <f>(C64-VLOOKUP(A64&amp;"|"&amp;(SupportLists!$B$2-1),CHOOSE({1,2},CPs!$E$1:$E$9999,CPs!$C$1:$C$9999),2,0))</f>
        <v>2041074</v>
      </c>
      <c r="F64" s="7">
        <v>30</v>
      </c>
      <c r="G64" s="6">
        <f>VLOOKUP(A64&amp;"|"&amp;SupportLists!$B$3,CHOOSE({1,2},ADs!$E$1:$E$10000,ADs!$C$1:$C$10000),2,0)</f>
        <v>109117087</v>
      </c>
      <c r="H64" s="8" t="e">
        <f>(G64-VLOOKUP(A64&amp;"|"&amp;(SupportLists!$B$3-1),CHOOSE({1,2},ADs!$E$1:$E$10000,ADs!$C$1:$C$10000),2,0))/G64</f>
        <v>#N/A</v>
      </c>
      <c r="I64" s="6">
        <f>AVERAGEIF(ADs!A:A,Overview!A64,ADs!C:C)</f>
        <v>109117087</v>
      </c>
      <c r="J64" s="6">
        <f ca="1">SUMIFS(Cities!C:C,Cities!F:F,"siege",Cities!A:A,Overview!A64,Cities!H:H,"&lt;30")</f>
        <v>14975</v>
      </c>
      <c r="K64" s="6">
        <f ca="1">SUMIFS(Cities!$C:$C,Cities!$F:$F,"dm",Cities!$A:$A,Overview!$A64,Cities!$H:$H,"&lt;30")</f>
        <v>863</v>
      </c>
      <c r="L64" s="7"/>
      <c r="M64" t="str">
        <f>IF(VLOOKUP(A64,TZs!A:C,3,FALSE)=0,"",VLOOKUP(A64,TZs!A:C,3,FALSE))</f>
        <v>Eastern</v>
      </c>
    </row>
    <row r="65" spans="1:13" x14ac:dyDescent="0.2">
      <c r="A65" s="10" t="s">
        <v>51</v>
      </c>
      <c r="B65" t="str">
        <f>VLOOKUP(A65,IDs!A:B,2,FALSE)</f>
        <v>RaquelsHero</v>
      </c>
      <c r="C65" s="6">
        <f>VLOOKUP(A65&amp;"|"&amp;SupportLists!$B$2,CHOOSE({1,2},CPs!$E$1:$E$9999,CPs!$C$1:$C$9999),2,0)</f>
        <v>36445384</v>
      </c>
      <c r="D65" s="8">
        <f>(C65-VLOOKUP(A65&amp;"|"&amp;(SupportLists!$B$2-1),CHOOSE({1,2},CPs!$E$1:$E$9999,CPs!$C$1:$C$9999),2,0))/C65</f>
        <v>-0.12693248066751059</v>
      </c>
      <c r="E65" s="12">
        <f>(C65-VLOOKUP(A65&amp;"|"&amp;(SupportLists!$B$2-1),CHOOSE({1,2},CPs!$E$1:$E$9999,CPs!$C$1:$C$9999),2,0))</f>
        <v>-4626103</v>
      </c>
      <c r="F65" s="7">
        <v>30</v>
      </c>
      <c r="G65" s="6">
        <f>VLOOKUP(A65&amp;"|"&amp;SupportLists!$B$3,CHOOSE({1,2},ADs!$E$1:$E$10000,ADs!$C$1:$C$10000),2,0)</f>
        <v>35269760</v>
      </c>
      <c r="H65" s="8" t="e">
        <f>(G65-VLOOKUP(A65&amp;"|"&amp;(SupportLists!$B$3-1),CHOOSE({1,2},ADs!$E$1:$E$10000,ADs!$C$1:$C$10000),2,0))/G65</f>
        <v>#N/A</v>
      </c>
      <c r="I65" s="6">
        <f>AVERAGEIF(ADs!A:A,Overview!A65,ADs!C:C)</f>
        <v>35269760</v>
      </c>
      <c r="J65" s="6">
        <f>SUMIFS(Cities!C:C,Cities!F:F,"siege",Cities!A:A,Overview!A65,Cities!H:H,"&lt;30")</f>
        <v>0</v>
      </c>
      <c r="K65" s="6">
        <f ca="1">SUMIFS(Cities!$C:$C,Cities!$F:$F,"dm",Cities!$A:$A,Overview!$A65,Cities!$H:$H,"&lt;30")</f>
        <v>146</v>
      </c>
      <c r="L65" s="7"/>
      <c r="M65" t="str">
        <f>IF(VLOOKUP(A65,TZs!A:C,3,FALSE)=0,"",VLOOKUP(A65,TZs!A:C,3,FALSE))</f>
        <v>Eastern</v>
      </c>
    </row>
    <row r="66" spans="1:13" x14ac:dyDescent="0.2">
      <c r="A66" s="10" t="s">
        <v>52</v>
      </c>
      <c r="B66" t="str">
        <f>VLOOKUP(A66,IDs!A:B,2,FALSE)</f>
        <v>RJShuda</v>
      </c>
      <c r="C66" s="6">
        <f>VLOOKUP(A66&amp;"|"&amp;SupportLists!$B$2,CHOOSE({1,2},CPs!$E$1:$E$9999,CPs!$C$1:$C$9999),2,0)</f>
        <v>44955250</v>
      </c>
      <c r="D66" s="8" t="e">
        <f>(C66-VLOOKUP(A66&amp;"|"&amp;(SupportLists!$B$2-1),CHOOSE({1,2},CPs!$E$1:$E$9999,CPs!$C$1:$C$9999),2,0))/C66</f>
        <v>#N/A</v>
      </c>
      <c r="E66" s="12" t="e">
        <f>(C66-VLOOKUP(A66&amp;"|"&amp;(SupportLists!$B$2-1),CHOOSE({1,2},CPs!$E$1:$E$9999,CPs!$C$1:$C$9999),2,0))</f>
        <v>#N/A</v>
      </c>
      <c r="F66" s="7">
        <v>30</v>
      </c>
      <c r="G66" s="6">
        <f>VLOOKUP(A66&amp;"|"&amp;SupportLists!$B$3,CHOOSE({1,2},ADs!$E$1:$E$10000,ADs!$C$1:$C$10000),2,0)</f>
        <v>72400640</v>
      </c>
      <c r="H66" s="8" t="e">
        <f>(G66-VLOOKUP(A66&amp;"|"&amp;(SupportLists!$B$3-1),CHOOSE({1,2},ADs!$E$1:$E$10000,ADs!$C$1:$C$10000),2,0))/G66</f>
        <v>#N/A</v>
      </c>
      <c r="I66" s="6">
        <f>AVERAGEIF(ADs!A:A,Overview!A66,ADs!C:C)</f>
        <v>72400640</v>
      </c>
      <c r="J66" s="6">
        <f ca="1">SUMIFS(Cities!C:C,Cities!F:F,"siege",Cities!A:A,Overview!A66,Cities!H:H,"&lt;30")</f>
        <v>1575</v>
      </c>
      <c r="K66" s="6">
        <f ca="1">SUMIFS(Cities!$C:$C,Cities!$F:$F,"dm",Cities!$A:$A,Overview!$A66,Cities!$H:$H,"&lt;30")</f>
        <v>1246</v>
      </c>
      <c r="L66" s="7"/>
      <c r="M66" t="str">
        <f>IF(VLOOKUP(A66,TZs!A:C,3,FALSE)=0,"",VLOOKUP(A66,TZs!A:C,3,FALSE))</f>
        <v>Central</v>
      </c>
    </row>
    <row r="67" spans="1:13" x14ac:dyDescent="0.2">
      <c r="A67" s="10" t="s">
        <v>53</v>
      </c>
      <c r="B67" t="str">
        <f>VLOOKUP(A67,IDs!A:B,2,FALSE)</f>
        <v>RockerFoo</v>
      </c>
      <c r="C67" s="6">
        <f>VLOOKUP(A67&amp;"|"&amp;SupportLists!$B$2,CHOOSE({1,2},CPs!$E$1:$E$9999,CPs!$C$1:$C$9999),2,0)</f>
        <v>43864931</v>
      </c>
      <c r="D67" s="8">
        <f>(C67-VLOOKUP(A67&amp;"|"&amp;(SupportLists!$B$2-1),CHOOSE({1,2},CPs!$E$1:$E$9999,CPs!$C$1:$C$9999),2,0))/C67</f>
        <v>4.0011940290069076E-2</v>
      </c>
      <c r="E67" s="12">
        <f>(C67-VLOOKUP(A67&amp;"|"&amp;(SupportLists!$B$2-1),CHOOSE({1,2},CPs!$E$1:$E$9999,CPs!$C$1:$C$9999),2,0))</f>
        <v>1755121</v>
      </c>
      <c r="F67" s="7">
        <v>30</v>
      </c>
      <c r="G67" s="6">
        <f>VLOOKUP(A67&amp;"|"&amp;SupportLists!$B$3,CHOOSE({1,2},ADs!$E$1:$E$10000,ADs!$C$1:$C$10000),2,0)</f>
        <v>52014897</v>
      </c>
      <c r="H67" s="8" t="e">
        <f>(G67-VLOOKUP(A67&amp;"|"&amp;(SupportLists!$B$3-1),CHOOSE({1,2},ADs!$E$1:$E$10000,ADs!$C$1:$C$10000),2,0))/G67</f>
        <v>#N/A</v>
      </c>
      <c r="I67" s="6">
        <f>AVERAGEIF(ADs!A:A,Overview!A67,ADs!C:C)</f>
        <v>52014897</v>
      </c>
      <c r="J67" s="6">
        <f>SUMIFS(Cities!C:C,Cities!F:F,"siege",Cities!A:A,Overview!A67,Cities!H:H,"&lt;30")</f>
        <v>0</v>
      </c>
      <c r="K67" s="6">
        <f>SUMIFS(Cities!$C:$C,Cities!$F:$F,"dm",Cities!$A:$A,Overview!$A67,Cities!$H:$H,"&lt;30")</f>
        <v>0</v>
      </c>
      <c r="L67" s="7"/>
      <c r="M67" t="str">
        <f>IF(VLOOKUP(A67,TZs!A:C,3,FALSE)=0,"",VLOOKUP(A67,TZs!A:C,3,FALSE))</f>
        <v>Pacific</v>
      </c>
    </row>
    <row r="68" spans="1:13" x14ac:dyDescent="0.2">
      <c r="A68" s="10" t="s">
        <v>54</v>
      </c>
      <c r="B68" t="str">
        <f>VLOOKUP(A68,IDs!A:B,2,FALSE)</f>
        <v>Ruby Sunday</v>
      </c>
      <c r="C68" s="6">
        <f>VLOOKUP(A68&amp;"|"&amp;SupportLists!$B$2,CHOOSE({1,2},CPs!$E$1:$E$9999,CPs!$C$1:$C$9999),2,0)</f>
        <v>44237063</v>
      </c>
      <c r="D68" s="8">
        <f>(C68-VLOOKUP(A68&amp;"|"&amp;(SupportLists!$B$2-1),CHOOSE({1,2},CPs!$E$1:$E$9999,CPs!$C$1:$C$9999),2,0))/C68</f>
        <v>5.0567190683522549E-2</v>
      </c>
      <c r="E68" s="12">
        <f>(C68-VLOOKUP(A68&amp;"|"&amp;(SupportLists!$B$2-1),CHOOSE({1,2},CPs!$E$1:$E$9999,CPs!$C$1:$C$9999),2,0))</f>
        <v>2236944</v>
      </c>
      <c r="F68" s="7">
        <v>30</v>
      </c>
      <c r="G68" s="6">
        <f>VLOOKUP(A68&amp;"|"&amp;SupportLists!$B$3,CHOOSE({1,2},ADs!$E$1:$E$10000,ADs!$C$1:$C$10000),2,0)</f>
        <v>41060629</v>
      </c>
      <c r="H68" s="8" t="e">
        <f>(G68-VLOOKUP(A68&amp;"|"&amp;(SupportLists!$B$3-1),CHOOSE({1,2},ADs!$E$1:$E$10000,ADs!$C$1:$C$10000),2,0))/G68</f>
        <v>#N/A</v>
      </c>
      <c r="I68" s="6">
        <f>AVERAGEIF(ADs!A:A,Overview!A68,ADs!C:C)</f>
        <v>41060629</v>
      </c>
      <c r="J68" s="6">
        <f ca="1">SUMIFS(Cities!C:C,Cities!F:F,"siege",Cities!A:A,Overview!A68,Cities!H:H,"&lt;30")</f>
        <v>1400</v>
      </c>
      <c r="K68" s="6">
        <f ca="1">SUMIFS(Cities!$C:$C,Cities!$F:$F,"dm",Cities!$A:$A,Overview!$A68,Cities!$H:$H,"&lt;30")</f>
        <v>179</v>
      </c>
      <c r="L68" s="7"/>
      <c r="M68" t="str">
        <f>IF(VLOOKUP(A68,TZs!A:C,3,FALSE)=0,"",VLOOKUP(A68,TZs!A:C,3,FALSE))</f>
        <v>Central</v>
      </c>
    </row>
    <row r="69" spans="1:13" x14ac:dyDescent="0.2">
      <c r="A69" s="10" t="s">
        <v>55</v>
      </c>
      <c r="B69" t="str">
        <f>VLOOKUP(A69,IDs!A:B,2,FALSE)</f>
        <v>runyaover</v>
      </c>
      <c r="C69" s="6">
        <f>VLOOKUP(A69&amp;"|"&amp;SupportLists!$B$2,CHOOSE({1,2},CPs!$E$1:$E$9999,CPs!$C$1:$C$9999),2,0)</f>
        <v>39811802</v>
      </c>
      <c r="D69" s="8">
        <f>(C69-VLOOKUP(A69&amp;"|"&amp;(SupportLists!$B$2-1),CHOOSE({1,2},CPs!$E$1:$E$9999,CPs!$C$1:$C$9999),2,0))/C69</f>
        <v>2.0431127433015971E-3</v>
      </c>
      <c r="E69" s="12">
        <f>(C69-VLOOKUP(A69&amp;"|"&amp;(SupportLists!$B$2-1),CHOOSE({1,2},CPs!$E$1:$E$9999,CPs!$C$1:$C$9999),2,0))</f>
        <v>81340</v>
      </c>
      <c r="F69" s="7">
        <v>30</v>
      </c>
      <c r="G69" s="6">
        <f>VLOOKUP(A69&amp;"|"&amp;SupportLists!$B$3,CHOOSE({1,2},ADs!$E$1:$E$10000,ADs!$C$1:$C$10000),2,0)</f>
        <v>30521132</v>
      </c>
      <c r="H69" s="8" t="e">
        <f>(G69-VLOOKUP(A69&amp;"|"&amp;(SupportLists!$B$3-1),CHOOSE({1,2},ADs!$E$1:$E$10000,ADs!$C$1:$C$10000),2,0))/G69</f>
        <v>#N/A</v>
      </c>
      <c r="I69" s="6">
        <f>AVERAGEIF(ADs!A:A,Overview!A69,ADs!C:C)</f>
        <v>30521132</v>
      </c>
      <c r="J69" s="6">
        <f>SUMIFS(Cities!C:C,Cities!F:F,"siege",Cities!A:A,Overview!A69,Cities!H:H,"&lt;30")</f>
        <v>0</v>
      </c>
      <c r="K69" s="6">
        <f>SUMIFS(Cities!$C:$C,Cities!$F:$F,"dm",Cities!$A:$A,Overview!$A69,Cities!$H:$H,"&lt;30")</f>
        <v>0</v>
      </c>
      <c r="L69" s="7"/>
      <c r="M69" t="str">
        <f>IF(VLOOKUP(A69,TZs!A:C,3,FALSE)=0,"",VLOOKUP(A69,TZs!A:C,3,FALSE))</f>
        <v/>
      </c>
    </row>
    <row r="70" spans="1:13" x14ac:dyDescent="0.2">
      <c r="A70" s="10" t="s">
        <v>56</v>
      </c>
      <c r="B70" t="str">
        <f>VLOOKUP(A70,IDs!A:B,2,FALSE)</f>
        <v>Schneeman</v>
      </c>
      <c r="C70" s="6">
        <f>VLOOKUP(A70&amp;"|"&amp;SupportLists!$B$2,CHOOSE({1,2},CPs!$E$1:$E$9999,CPs!$C$1:$C$9999),2,0)</f>
        <v>52625609</v>
      </c>
      <c r="D70" s="8">
        <f>(C70-VLOOKUP(A70&amp;"|"&amp;(SupportLists!$B$2-1),CHOOSE({1,2},CPs!$E$1:$E$9999,CPs!$C$1:$C$9999),2,0))/C70</f>
        <v>1.9329144485529848E-2</v>
      </c>
      <c r="E70" s="12">
        <f>(C70-VLOOKUP(A70&amp;"|"&amp;(SupportLists!$B$2-1),CHOOSE({1,2},CPs!$E$1:$E$9999,CPs!$C$1:$C$9999),2,0))</f>
        <v>1017208</v>
      </c>
      <c r="F70" s="7">
        <v>30</v>
      </c>
      <c r="G70" s="6">
        <f>VLOOKUP(A70&amp;"|"&amp;SupportLists!$B$3,CHOOSE({1,2},ADs!$E$1:$E$10000,ADs!$C$1:$C$10000),2,0)</f>
        <v>96739601</v>
      </c>
      <c r="H70" s="8" t="e">
        <f>(G70-VLOOKUP(A70&amp;"|"&amp;(SupportLists!$B$3-1),CHOOSE({1,2},ADs!$E$1:$E$10000,ADs!$C$1:$C$10000),2,0))/G70</f>
        <v>#N/A</v>
      </c>
      <c r="I70" s="6">
        <f>AVERAGEIF(ADs!A:A,Overview!A70,ADs!C:C)</f>
        <v>96739601</v>
      </c>
      <c r="J70" s="6">
        <f ca="1">SUMIFS(Cities!C:C,Cities!F:F,"siege",Cities!A:A,Overview!A70,Cities!H:H,"&lt;30")</f>
        <v>1500</v>
      </c>
      <c r="K70" s="6">
        <f ca="1">SUMIFS(Cities!$C:$C,Cities!$F:$F,"dm",Cities!$A:$A,Overview!$A70,Cities!$H:$H,"&lt;30")</f>
        <v>1356</v>
      </c>
      <c r="L70" s="7"/>
      <c r="M70" t="str">
        <f>IF(VLOOKUP(A70,TZs!A:C,3,FALSE)=0,"",VLOOKUP(A70,TZs!A:C,3,FALSE))</f>
        <v>Germany</v>
      </c>
    </row>
    <row r="71" spans="1:13" x14ac:dyDescent="0.2">
      <c r="A71" s="10" t="s">
        <v>57</v>
      </c>
      <c r="B71" t="str">
        <f>VLOOKUP(A71,IDs!A:B,2,FALSE)</f>
        <v>Schockaletta</v>
      </c>
      <c r="C71" s="6">
        <f>VLOOKUP(A71&amp;"|"&amp;SupportLists!$B$2,CHOOSE({1,2},CPs!$E$1:$E$9999,CPs!$C$1:$C$9999),2,0)</f>
        <v>36600286</v>
      </c>
      <c r="D71" s="8">
        <f>(C71-VLOOKUP(A71&amp;"|"&amp;(SupportLists!$B$2-1),CHOOSE({1,2},CPs!$E$1:$E$9999,CPs!$C$1:$C$9999),2,0))/C71</f>
        <v>-9.7827104411151323E-3</v>
      </c>
      <c r="E71" s="12">
        <f>(C71-VLOOKUP(A71&amp;"|"&amp;(SupportLists!$B$2-1),CHOOSE({1,2},CPs!$E$1:$E$9999,CPs!$C$1:$C$9999),2,0))</f>
        <v>-358050</v>
      </c>
      <c r="F71" s="7">
        <v>29</v>
      </c>
      <c r="G71" s="6">
        <f>VLOOKUP(A71&amp;"|"&amp;SupportLists!$B$3,CHOOSE({1,2},ADs!$E$1:$E$10000,ADs!$C$1:$C$10000),2,0)</f>
        <v>70148803</v>
      </c>
      <c r="H71" s="8" t="e">
        <f>(G71-VLOOKUP(A71&amp;"|"&amp;(SupportLists!$B$3-1),CHOOSE({1,2},ADs!$E$1:$E$10000,ADs!$C$1:$C$10000),2,0))/G71</f>
        <v>#N/A</v>
      </c>
      <c r="I71" s="6">
        <f>AVERAGEIF(ADs!A:A,Overview!A71,ADs!C:C)</f>
        <v>70148803</v>
      </c>
      <c r="J71" s="6">
        <f>SUMIFS(Cities!C:C,Cities!F:F,"siege",Cities!A:A,Overview!A71,Cities!H:H,"&lt;30")</f>
        <v>0</v>
      </c>
      <c r="K71" s="6">
        <f>SUMIFS(Cities!$C:$C,Cities!$F:$F,"dm",Cities!$A:$A,Overview!$A71,Cities!$H:$H,"&lt;30")</f>
        <v>0</v>
      </c>
      <c r="L71" s="7"/>
      <c r="M71" t="str">
        <f>IF(VLOOKUP(A71,TZs!A:C,3,FALSE)=0,"",VLOOKUP(A71,TZs!A:C,3,FALSE))</f>
        <v>France</v>
      </c>
    </row>
    <row r="72" spans="1:13" x14ac:dyDescent="0.2">
      <c r="A72" s="10" t="s">
        <v>264</v>
      </c>
      <c r="B72" t="str">
        <f>VLOOKUP(A72,IDs!A:B,2,FALSE)</f>
        <v>SengCheng</v>
      </c>
      <c r="C72" s="6">
        <f>VLOOKUP(A72&amp;"|"&amp;SupportLists!$B$2,CHOOSE({1,2},CPs!$E$1:$E$9999,CPs!$C$1:$C$9999),2,0)</f>
        <v>67117141</v>
      </c>
      <c r="D72" s="8" t="e">
        <f>(C72-VLOOKUP(A72&amp;"|"&amp;(SupportLists!$B$2-1),CHOOSE({1,2},CPs!$E$1:$E$9999,CPs!$C$1:$C$9999),2,0))/C72</f>
        <v>#N/A</v>
      </c>
      <c r="E72" s="12" t="e">
        <f>(C72-VLOOKUP(A72&amp;"|"&amp;(SupportLists!$B$2-1),CHOOSE({1,2},CPs!$E$1:$E$9999,CPs!$C$1:$C$9999),2,0))</f>
        <v>#N/A</v>
      </c>
      <c r="F72" s="7">
        <v>30</v>
      </c>
      <c r="G72" s="6">
        <f>VLOOKUP(A72&amp;"|"&amp;SupportLists!$B$3,CHOOSE({1,2},ADs!$E$1:$E$10000,ADs!$C$1:$C$10000),2,0)</f>
        <v>91019017</v>
      </c>
      <c r="H72" s="8" t="e">
        <f>(G72-VLOOKUP(A72&amp;"|"&amp;(SupportLists!$B$3-1),CHOOSE({1,2},ADs!$E$1:$E$10000,ADs!$C$1:$C$10000),2,0))/G72</f>
        <v>#N/A</v>
      </c>
      <c r="I72" s="6">
        <f>AVERAGEIF(ADs!A:A,Overview!A72,ADs!C:C)</f>
        <v>91019017</v>
      </c>
      <c r="J72" s="6">
        <f>SUMIFS(Cities!C:C,Cities!F:F,"siege",Cities!A:A,Overview!A72,Cities!H:H,"&lt;30")</f>
        <v>0</v>
      </c>
      <c r="K72" s="6">
        <f ca="1">SUMIFS(Cities!$C:$C,Cities!$F:$F,"dm",Cities!$A:$A,Overview!$A72,Cities!$H:$H,"&lt;30")</f>
        <v>286</v>
      </c>
      <c r="L72" s="7"/>
      <c r="M72" t="str">
        <f>IF(VLOOKUP(A72,TZs!A:C,3,FALSE)=0,"",VLOOKUP(A72,TZs!A:C,3,FALSE))</f>
        <v/>
      </c>
    </row>
    <row r="73" spans="1:13" x14ac:dyDescent="0.2">
      <c r="A73" s="11" t="s">
        <v>58</v>
      </c>
      <c r="B73" t="str">
        <f>VLOOKUP(A73,IDs!A:B,2,FALSE)</f>
        <v>Señor.1.</v>
      </c>
      <c r="C73" s="6" t="e">
        <f>VLOOKUP(A73&amp;"|"&amp;SupportLists!$B$2,CHOOSE({1,2},CPs!$E$1:$E$9999,CPs!$C$1:$C$9999),2,0)</f>
        <v>#N/A</v>
      </c>
      <c r="D73" s="8" t="e">
        <f>(C73-VLOOKUP(A73&amp;"|"&amp;(SupportLists!$B$2-1),CHOOSE({1,2},CPs!$E$1:$E$9999,CPs!$C$1:$C$9999),2,0))/C73</f>
        <v>#N/A</v>
      </c>
      <c r="E73" s="12" t="e">
        <f>(C73-VLOOKUP(A73&amp;"|"&amp;(SupportLists!$B$2-1),CHOOSE({1,2},CPs!$E$1:$E$9999,CPs!$C$1:$C$9999),2,0))</f>
        <v>#N/A</v>
      </c>
      <c r="F73" s="7">
        <v>30</v>
      </c>
      <c r="G73" s="6">
        <f>VLOOKUP(A73&amp;"|"&amp;SupportLists!$B$3,CHOOSE({1,2},ADs!$E$1:$E$10000,ADs!$C$1:$C$10000),2,0)</f>
        <v>70919312</v>
      </c>
      <c r="H73" s="8" t="e">
        <f>(G73-VLOOKUP(A73&amp;"|"&amp;(SupportLists!$B$3-1),CHOOSE({1,2},ADs!$E$1:$E$10000,ADs!$C$1:$C$10000),2,0))/G73</f>
        <v>#N/A</v>
      </c>
      <c r="I73" s="6">
        <f>AVERAGEIF(ADs!A:A,Overview!A73,ADs!C:C)</f>
        <v>70919312</v>
      </c>
      <c r="J73" s="6">
        <f>SUMIFS(Cities!C:C,Cities!F:F,"siege",Cities!A:A,Overview!A73,Cities!H:H,"&lt;30")</f>
        <v>0</v>
      </c>
      <c r="K73" s="6">
        <f ca="1">SUMIFS(Cities!$C:$C,Cities!$F:$F,"dm",Cities!$A:$A,Overview!$A73,Cities!$H:$H,"&lt;30")</f>
        <v>800</v>
      </c>
      <c r="L73" s="7"/>
      <c r="M73" t="str">
        <f>IF(VLOOKUP(A73,TZs!A:C,3,FALSE)=0,"",VLOOKUP(A73,TZs!A:C,3,FALSE))</f>
        <v/>
      </c>
    </row>
    <row r="74" spans="1:13" x14ac:dyDescent="0.2">
      <c r="A74" s="10" t="s">
        <v>265</v>
      </c>
      <c r="B74" t="str">
        <f>VLOOKUP(A74,IDs!A:B,2,FALSE)</f>
        <v>Sevenupurs</v>
      </c>
      <c r="C74" s="6">
        <f>VLOOKUP(A74&amp;"|"&amp;SupportLists!$B$2,CHOOSE({1,2},CPs!$E$1:$E$9999,CPs!$C$1:$C$9999),2,0)</f>
        <v>60450959</v>
      </c>
      <c r="D74" s="8">
        <f>(C74-VLOOKUP(A74&amp;"|"&amp;(SupportLists!$B$2-1),CHOOSE({1,2},CPs!$E$1:$E$9999,CPs!$C$1:$C$9999),2,0))/C74</f>
        <v>2.4219533059847736E-2</v>
      </c>
      <c r="E74" s="12">
        <f>(C74-VLOOKUP(A74&amp;"|"&amp;(SupportLists!$B$2-1),CHOOSE({1,2},CPs!$E$1:$E$9999,CPs!$C$1:$C$9999),2,0))</f>
        <v>1464094</v>
      </c>
      <c r="F74" s="7">
        <v>30</v>
      </c>
      <c r="G74" s="6">
        <f>VLOOKUP(A74&amp;"|"&amp;SupportLists!$B$3,CHOOSE({1,2},ADs!$E$1:$E$10000,ADs!$C$1:$C$10000),2,0)</f>
        <v>74878225</v>
      </c>
      <c r="H74" s="8" t="e">
        <f>(G74-VLOOKUP(A74&amp;"|"&amp;(SupportLists!$B$3-1),CHOOSE({1,2},ADs!$E$1:$E$10000,ADs!$C$1:$C$10000),2,0))/G74</f>
        <v>#N/A</v>
      </c>
      <c r="I74" s="6">
        <f>AVERAGEIF(ADs!A:A,Overview!A74,ADs!C:C)</f>
        <v>74878225</v>
      </c>
      <c r="J74" s="6">
        <f>SUMIFS(Cities!C:C,Cities!F:F,"siege",Cities!A:A,Overview!A74,Cities!H:H,"&lt;30")</f>
        <v>0</v>
      </c>
      <c r="K74" s="6">
        <f>SUMIFS(Cities!$C:$C,Cities!$F:$F,"dm",Cities!$A:$A,Overview!$A74,Cities!$H:$H,"&lt;30")</f>
        <v>0</v>
      </c>
      <c r="L74" s="7"/>
      <c r="M74" t="str">
        <f>IF(VLOOKUP(A74,TZs!A:C,3,FALSE)=0,"",VLOOKUP(A74,TZs!A:C,3,FALSE))</f>
        <v/>
      </c>
    </row>
    <row r="75" spans="1:13" x14ac:dyDescent="0.2">
      <c r="A75" s="10" t="s">
        <v>59</v>
      </c>
      <c r="B75" t="str">
        <f>VLOOKUP(A75,IDs!A:B,2,FALSE)</f>
        <v>ShaRopi69</v>
      </c>
      <c r="C75" s="6">
        <f>VLOOKUP(A75&amp;"|"&amp;SupportLists!$B$2,CHOOSE({1,2},CPs!$E$1:$E$9999,CPs!$C$1:$C$9999),2,0)</f>
        <v>55798182</v>
      </c>
      <c r="D75" s="8">
        <f>(C75-VLOOKUP(A75&amp;"|"&amp;(SupportLists!$B$2-1),CHOOSE({1,2},CPs!$E$1:$E$9999,CPs!$C$1:$C$9999),2,0))/C75</f>
        <v>-7.998219368509174E-2</v>
      </c>
      <c r="E75" s="12">
        <f>(C75-VLOOKUP(A75&amp;"|"&amp;(SupportLists!$B$2-1),CHOOSE({1,2},CPs!$E$1:$E$9999,CPs!$C$1:$C$9999),2,0))</f>
        <v>-4462861</v>
      </c>
      <c r="F75" s="7">
        <v>30</v>
      </c>
      <c r="G75" s="6">
        <f>VLOOKUP(A75&amp;"|"&amp;SupportLists!$B$3,CHOOSE({1,2},ADs!$E$1:$E$10000,ADs!$C$1:$C$10000),2,0)</f>
        <v>98975129</v>
      </c>
      <c r="H75" s="8" t="e">
        <f>(G75-VLOOKUP(A75&amp;"|"&amp;(SupportLists!$B$3-1),CHOOSE({1,2},ADs!$E$1:$E$10000,ADs!$C$1:$C$10000),2,0))/G75</f>
        <v>#N/A</v>
      </c>
      <c r="I75" s="6">
        <f>AVERAGEIF(ADs!A:A,Overview!A75,ADs!C:C)</f>
        <v>98975129</v>
      </c>
      <c r="J75" s="6">
        <f>SUMIFS(Cities!C:C,Cities!F:F,"siege",Cities!A:A,Overview!A75,Cities!H:H,"&lt;30")</f>
        <v>0</v>
      </c>
      <c r="K75" s="6">
        <f>SUMIFS(Cities!$C:$C,Cities!$F:$F,"dm",Cities!$A:$A,Overview!$A75,Cities!$H:$H,"&lt;30")</f>
        <v>0</v>
      </c>
      <c r="L75" s="7"/>
      <c r="M75" t="str">
        <f>IF(VLOOKUP(A75,TZs!A:C,3,FALSE)=0,"",VLOOKUP(A75,TZs!A:C,3,FALSE))</f>
        <v/>
      </c>
    </row>
    <row r="76" spans="1:13" x14ac:dyDescent="0.2">
      <c r="A76" s="10" t="s">
        <v>266</v>
      </c>
      <c r="B76" t="str">
        <f>VLOOKUP(A76,IDs!A:B,2,FALSE)</f>
        <v>ShyDust</v>
      </c>
      <c r="C76" s="6">
        <f>VLOOKUP(A76&amp;"|"&amp;SupportLists!$B$2,CHOOSE({1,2},CPs!$E$1:$E$9999,CPs!$C$1:$C$9999),2,0)</f>
        <v>60245369</v>
      </c>
      <c r="D76" s="8">
        <f>(C76-VLOOKUP(A76&amp;"|"&amp;(SupportLists!$B$2-1),CHOOSE({1,2},CPs!$E$1:$E$9999,CPs!$C$1:$C$9999),2,0))/C76</f>
        <v>-0.11844951933151908</v>
      </c>
      <c r="E76" s="12">
        <f>(C76-VLOOKUP(A76&amp;"|"&amp;(SupportLists!$B$2-1),CHOOSE({1,2},CPs!$E$1:$E$9999,CPs!$C$1:$C$9999),2,0))</f>
        <v>-7136035</v>
      </c>
      <c r="F76" s="7">
        <v>30</v>
      </c>
      <c r="G76" s="6">
        <f>VLOOKUP(A76&amp;"|"&amp;SupportLists!$B$3,CHOOSE({1,2},ADs!$E$1:$E$10000,ADs!$C$1:$C$10000),2,0)</f>
        <v>74840279</v>
      </c>
      <c r="H76" s="8" t="e">
        <f>(G76-VLOOKUP(A76&amp;"|"&amp;(SupportLists!$B$3-1),CHOOSE({1,2},ADs!$E$1:$E$10000,ADs!$C$1:$C$10000),2,0))/G76</f>
        <v>#N/A</v>
      </c>
      <c r="I76" s="6">
        <f>AVERAGEIF(ADs!A:A,Overview!A76,ADs!C:C)</f>
        <v>74840279</v>
      </c>
      <c r="J76" s="6">
        <f>SUMIFS(Cities!C:C,Cities!F:F,"siege",Cities!A:A,Overview!A76,Cities!H:H,"&lt;30")</f>
        <v>0</v>
      </c>
      <c r="K76" s="6">
        <f ca="1">SUMIFS(Cities!$C:$C,Cities!$F:$F,"dm",Cities!$A:$A,Overview!$A76,Cities!$H:$H,"&lt;30")</f>
        <v>1042</v>
      </c>
      <c r="L76" s="7"/>
      <c r="M76" t="str">
        <f>IF(VLOOKUP(A76,TZs!A:C,3,FALSE)=0,"",VLOOKUP(A76,TZs!A:C,3,FALSE))</f>
        <v/>
      </c>
    </row>
    <row r="77" spans="1:13" x14ac:dyDescent="0.2">
      <c r="A77" s="10" t="s">
        <v>267</v>
      </c>
      <c r="B77" t="str">
        <f>VLOOKUP(A77,IDs!A:B,2,FALSE)</f>
        <v>SKIF3006</v>
      </c>
      <c r="C77" s="6">
        <f>VLOOKUP(A77&amp;"|"&amp;SupportLists!$B$2,CHOOSE({1,2},CPs!$E$1:$E$9999,CPs!$C$1:$C$9999),2,0)</f>
        <v>49544841</v>
      </c>
      <c r="D77" s="8" t="e">
        <f>(C77-VLOOKUP(A77&amp;"|"&amp;(SupportLists!$B$2-1),CHOOSE({1,2},CPs!$E$1:$E$9999,CPs!$C$1:$C$9999),2,0))/C77</f>
        <v>#N/A</v>
      </c>
      <c r="E77" s="12" t="e">
        <f>(C77-VLOOKUP(A77&amp;"|"&amp;(SupportLists!$B$2-1),CHOOSE({1,2},CPs!$E$1:$E$9999,CPs!$C$1:$C$9999),2,0))</f>
        <v>#N/A</v>
      </c>
      <c r="F77" s="7">
        <v>30</v>
      </c>
      <c r="G77" s="6">
        <f>VLOOKUP(A77&amp;"|"&amp;SupportLists!$B$3,CHOOSE({1,2},ADs!$E$1:$E$10000,ADs!$C$1:$C$10000),2,0)</f>
        <v>61303529</v>
      </c>
      <c r="H77" s="8" t="e">
        <f>(G77-VLOOKUP(A77&amp;"|"&amp;(SupportLists!$B$3-1),CHOOSE({1,2},ADs!$E$1:$E$10000,ADs!$C$1:$C$10000),2,0))/G77</f>
        <v>#N/A</v>
      </c>
      <c r="I77" s="6">
        <f>AVERAGEIF(ADs!A:A,Overview!A77,ADs!C:C)</f>
        <v>61303529</v>
      </c>
      <c r="J77" s="6">
        <f>SUMIFS(Cities!C:C,Cities!F:F,"siege",Cities!A:A,Overview!A77,Cities!H:H,"&lt;30")</f>
        <v>0</v>
      </c>
      <c r="K77" s="6">
        <f>SUMIFS(Cities!$C:$C,Cities!$F:$F,"dm",Cities!$A:$A,Overview!$A77,Cities!$H:$H,"&lt;30")</f>
        <v>0</v>
      </c>
      <c r="L77" s="7"/>
      <c r="M77" t="str">
        <f>IF(VLOOKUP(A77,TZs!A:C,3,FALSE)=0,"",VLOOKUP(A77,TZs!A:C,3,FALSE))</f>
        <v/>
      </c>
    </row>
    <row r="78" spans="1:13" x14ac:dyDescent="0.2">
      <c r="A78" s="10" t="s">
        <v>60</v>
      </c>
      <c r="B78" t="str">
        <f>VLOOKUP(A78,IDs!A:B,2,FALSE)</f>
        <v>SoulKnightSK</v>
      </c>
      <c r="C78" s="6">
        <f>VLOOKUP(A78&amp;"|"&amp;SupportLists!$B$2,CHOOSE({1,2},CPs!$E$1:$E$9999,CPs!$C$1:$C$9999),2,0)</f>
        <v>68482687</v>
      </c>
      <c r="D78" s="8">
        <f>(C78-VLOOKUP(A78&amp;"|"&amp;(SupportLists!$B$2-1),CHOOSE({1,2},CPs!$E$1:$E$9999,CPs!$C$1:$C$9999),2,0))/C78</f>
        <v>2.1127792488632929E-2</v>
      </c>
      <c r="E78" s="12">
        <f>(C78-VLOOKUP(A78&amp;"|"&amp;(SupportLists!$B$2-1),CHOOSE({1,2},CPs!$E$1:$E$9999,CPs!$C$1:$C$9999),2,0))</f>
        <v>1446888</v>
      </c>
      <c r="F78" s="7">
        <v>30</v>
      </c>
      <c r="G78" s="6">
        <f>VLOOKUP(A78&amp;"|"&amp;SupportLists!$B$3,CHOOSE({1,2},ADs!$E$1:$E$10000,ADs!$C$1:$C$10000),2,0)</f>
        <v>73793895</v>
      </c>
      <c r="H78" s="8" t="e">
        <f>(G78-VLOOKUP(A78&amp;"|"&amp;(SupportLists!$B$3-1),CHOOSE({1,2},ADs!$E$1:$E$10000,ADs!$C$1:$C$10000),2,0))/G78</f>
        <v>#N/A</v>
      </c>
      <c r="I78" s="6">
        <f>AVERAGEIF(ADs!A:A,Overview!A78,ADs!C:C)</f>
        <v>73793895</v>
      </c>
      <c r="J78" s="6">
        <f>SUMIFS(Cities!C:C,Cities!F:F,"siege",Cities!A:A,Overview!A78,Cities!H:H,"&lt;30")</f>
        <v>0</v>
      </c>
      <c r="K78" s="6">
        <f>SUMIFS(Cities!$C:$C,Cities!$F:$F,"dm",Cities!$A:$A,Overview!$A78,Cities!$H:$H,"&lt;30")</f>
        <v>0</v>
      </c>
      <c r="L78" s="7"/>
      <c r="M78" t="str">
        <f>IF(VLOOKUP(A78,TZs!A:C,3,FALSE)=0,"",VLOOKUP(A78,TZs!A:C,3,FALSE))</f>
        <v>Pacific</v>
      </c>
    </row>
    <row r="79" spans="1:13" x14ac:dyDescent="0.2">
      <c r="A79" s="10" t="s">
        <v>269</v>
      </c>
      <c r="B79" t="str">
        <f>VLOOKUP(A79,IDs!A:B,2,FALSE)</f>
        <v>Stefan333</v>
      </c>
      <c r="C79" s="6">
        <f>VLOOKUP(A79&amp;"|"&amp;SupportLists!$B$2,CHOOSE({1,2},CPs!$E$1:$E$9999,CPs!$C$1:$C$9999),2,0)</f>
        <v>45637522</v>
      </c>
      <c r="D79" s="8">
        <f>(C79-VLOOKUP(A79&amp;"|"&amp;(SupportLists!$B$2-1),CHOOSE({1,2},CPs!$E$1:$E$9999,CPs!$C$1:$C$9999),2,0))/C79</f>
        <v>2.1540740095397817E-2</v>
      </c>
      <c r="E79" s="12">
        <f>(C79-VLOOKUP(A79&amp;"|"&amp;(SupportLists!$B$2-1),CHOOSE({1,2},CPs!$E$1:$E$9999,CPs!$C$1:$C$9999),2,0))</f>
        <v>983066</v>
      </c>
      <c r="F79" s="7">
        <v>30</v>
      </c>
      <c r="G79" s="6">
        <f>VLOOKUP(A79&amp;"|"&amp;SupportLists!$B$3,CHOOSE({1,2},ADs!$E$1:$E$10000,ADs!$C$1:$C$10000),2,0)</f>
        <v>66189368</v>
      </c>
      <c r="H79" s="8" t="e">
        <f>(G79-VLOOKUP(A79&amp;"|"&amp;(SupportLists!$B$3-1),CHOOSE({1,2},ADs!$E$1:$E$10000,ADs!$C$1:$C$10000),2,0))/G79</f>
        <v>#N/A</v>
      </c>
      <c r="I79" s="6">
        <f>AVERAGEIF(ADs!A:A,Overview!A79,ADs!C:C)</f>
        <v>66189368</v>
      </c>
      <c r="J79" s="6">
        <f ca="1">SUMIFS(Cities!C:C,Cities!F:F,"siege",Cities!A:A,Overview!A79,Cities!H:H,"&lt;30")</f>
        <v>1575</v>
      </c>
      <c r="K79" s="6">
        <f ca="1">SUMIFS(Cities!$C:$C,Cities!$F:$F,"dm",Cities!$A:$A,Overview!$A79,Cities!$H:$H,"&lt;30")</f>
        <v>940</v>
      </c>
      <c r="L79" s="7"/>
      <c r="M79" t="str">
        <f>IF(VLOOKUP(A79,TZs!A:C,3,FALSE)=0,"",VLOOKUP(A79,TZs!A:C,3,FALSE))</f>
        <v/>
      </c>
    </row>
    <row r="80" spans="1:13" x14ac:dyDescent="0.2">
      <c r="A80" s="10" t="s">
        <v>61</v>
      </c>
      <c r="B80" t="str">
        <f>VLOOKUP(A80,IDs!A:B,2,FALSE)</f>
        <v>Tassin</v>
      </c>
      <c r="C80" s="6">
        <f>VLOOKUP(A80&amp;"|"&amp;SupportLists!$B$2,CHOOSE({1,2},CPs!$E$1:$E$9999,CPs!$C$1:$C$9999),2,0)</f>
        <v>53670693</v>
      </c>
      <c r="D80" s="8" t="e">
        <f>(C80-VLOOKUP(A80&amp;"|"&amp;(SupportLists!$B$2-1),CHOOSE({1,2},CPs!$E$1:$E$9999,CPs!$C$1:$C$9999),2,0))/C80</f>
        <v>#N/A</v>
      </c>
      <c r="E80" s="12" t="e">
        <f>(C80-VLOOKUP(A80&amp;"|"&amp;(SupportLists!$B$2-1),CHOOSE({1,2},CPs!$E$1:$E$9999,CPs!$C$1:$C$9999),2,0))</f>
        <v>#N/A</v>
      </c>
      <c r="F80" s="7">
        <v>30</v>
      </c>
      <c r="G80" s="6">
        <f>VLOOKUP(A80&amp;"|"&amp;SupportLists!$B$3,CHOOSE({1,2},ADs!$E$1:$E$10000,ADs!$C$1:$C$10000),2,0)</f>
        <v>40692908</v>
      </c>
      <c r="H80" s="8" t="e">
        <f>(G80-VLOOKUP(A80&amp;"|"&amp;(SupportLists!$B$3-1),CHOOSE({1,2},ADs!$E$1:$E$10000,ADs!$C$1:$C$10000),2,0))/G80</f>
        <v>#N/A</v>
      </c>
      <c r="I80" s="6">
        <f>AVERAGEIF(ADs!A:A,Overview!A80,ADs!C:C)</f>
        <v>40692908</v>
      </c>
      <c r="J80" s="6">
        <f>SUMIFS(Cities!C:C,Cities!F:F,"siege",Cities!A:A,Overview!A80,Cities!H:H,"&lt;30")</f>
        <v>0</v>
      </c>
      <c r="K80" s="6">
        <f>SUMIFS(Cities!$C:$C,Cities!$F:$F,"dm",Cities!$A:$A,Overview!$A80,Cities!$H:$H,"&lt;30")</f>
        <v>0</v>
      </c>
      <c r="L80" s="7"/>
      <c r="M80" t="str">
        <f>IF(VLOOKUP(A80,TZs!A:C,3,FALSE)=0,"",VLOOKUP(A80,TZs!A:C,3,FALSE))</f>
        <v>France</v>
      </c>
    </row>
    <row r="81" spans="1:13" x14ac:dyDescent="0.2">
      <c r="A81" s="10" t="s">
        <v>62</v>
      </c>
      <c r="B81" t="str">
        <f>VLOOKUP(A81,IDs!A:B,2,FALSE)</f>
        <v>TearsOfCthulu</v>
      </c>
      <c r="C81" s="6" t="e">
        <f>VLOOKUP(A81&amp;"|"&amp;SupportLists!$B$2,CHOOSE({1,2},CPs!$E$1:$E$9999,CPs!$C$1:$C$9999),2,0)</f>
        <v>#N/A</v>
      </c>
      <c r="D81" s="8" t="e">
        <f>(C81-VLOOKUP(A81&amp;"|"&amp;(SupportLists!$B$2-1),CHOOSE({1,2},CPs!$E$1:$E$9999,CPs!$C$1:$C$9999),2,0))/C81</f>
        <v>#N/A</v>
      </c>
      <c r="E81" s="12" t="e">
        <f>(C81-VLOOKUP(A81&amp;"|"&amp;(SupportLists!$B$2-1),CHOOSE({1,2},CPs!$E$1:$E$9999,CPs!$C$1:$C$9999),2,0))</f>
        <v>#N/A</v>
      </c>
      <c r="F81" s="7"/>
      <c r="G81" s="6">
        <f>VLOOKUP(A81&amp;"|"&amp;SupportLists!$B$3,CHOOSE({1,2},ADs!$E$1:$E$10000,ADs!$C$1:$C$10000),2,0)</f>
        <v>78062570</v>
      </c>
      <c r="H81" s="8" t="e">
        <f>(G81-VLOOKUP(A81&amp;"|"&amp;(SupportLists!$B$3-1),CHOOSE({1,2},ADs!$E$1:$E$10000,ADs!$C$1:$C$10000),2,0))/G81</f>
        <v>#N/A</v>
      </c>
      <c r="I81" s="6">
        <f>AVERAGEIF(ADs!A:A,Overview!A81,ADs!C:C)</f>
        <v>78062570</v>
      </c>
      <c r="J81" s="6">
        <f>SUMIFS(Cities!C:C,Cities!F:F,"siege",Cities!A:A,Overview!A81,Cities!H:H,"&lt;30")</f>
        <v>0</v>
      </c>
      <c r="K81" s="6">
        <f>SUMIFS(Cities!$C:$C,Cities!$F:$F,"dm",Cities!$A:$A,Overview!$A81,Cities!$H:$H,"&lt;30")</f>
        <v>0</v>
      </c>
      <c r="L81" s="7"/>
      <c r="M81" t="str">
        <f>IF(VLOOKUP(A81,TZs!A:C,3,FALSE)=0,"",VLOOKUP(A81,TZs!A:C,3,FALSE))</f>
        <v/>
      </c>
    </row>
    <row r="82" spans="1:13" x14ac:dyDescent="0.2">
      <c r="A82" s="10" t="s">
        <v>270</v>
      </c>
      <c r="B82" t="str">
        <f>VLOOKUP(A82,IDs!A:B,2,FALSE)</f>
        <v>The RoastPotato</v>
      </c>
      <c r="C82" s="6">
        <f>VLOOKUP(A82&amp;"|"&amp;SupportLists!$B$2,CHOOSE({1,2},CPs!$E$1:$E$9999,CPs!$C$1:$C$9999),2,0)</f>
        <v>41356377</v>
      </c>
      <c r="D82" s="8">
        <f>(C82-VLOOKUP(A82&amp;"|"&amp;(SupportLists!$B$2-1),CHOOSE({1,2},CPs!$E$1:$E$9999,CPs!$C$1:$C$9999),2,0))/C82</f>
        <v>1.7552262859002372E-2</v>
      </c>
      <c r="E82" s="12">
        <f>(C82-VLOOKUP(A82&amp;"|"&amp;(SupportLists!$B$2-1),CHOOSE({1,2},CPs!$E$1:$E$9999,CPs!$C$1:$C$9999),2,0))</f>
        <v>725898</v>
      </c>
      <c r="F82" s="7">
        <v>29</v>
      </c>
      <c r="G82" s="6">
        <f>VLOOKUP(A82&amp;"|"&amp;SupportLists!$B$3,CHOOSE({1,2},ADs!$E$1:$E$10000,ADs!$C$1:$C$10000),2,0)</f>
        <v>67535024</v>
      </c>
      <c r="H82" s="8" t="e">
        <f>(G82-VLOOKUP(A82&amp;"|"&amp;(SupportLists!$B$3-1),CHOOSE({1,2},ADs!$E$1:$E$10000,ADs!$C$1:$C$10000),2,0))/G82</f>
        <v>#N/A</v>
      </c>
      <c r="I82" s="6">
        <f>AVERAGEIF(ADs!A:A,Overview!A82,ADs!C:C)</f>
        <v>67535024</v>
      </c>
      <c r="J82" s="6">
        <f>SUMIFS(Cities!C:C,Cities!F:F,"siege",Cities!A:A,Overview!A82,Cities!H:H,"&lt;30")</f>
        <v>0</v>
      </c>
      <c r="K82" s="6">
        <f ca="1">SUMIFS(Cities!$C:$C,Cities!$F:$F,"dm",Cities!$A:$A,Overview!$A82,Cities!$H:$H,"&lt;30")</f>
        <v>325</v>
      </c>
      <c r="L82" s="7"/>
      <c r="M82" t="str">
        <f>IF(VLOOKUP(A82,TZs!A:C,3,FALSE)=0,"",VLOOKUP(A82,TZs!A:C,3,FALSE))</f>
        <v/>
      </c>
    </row>
    <row r="83" spans="1:13" x14ac:dyDescent="0.2">
      <c r="A83" s="10" t="s">
        <v>63</v>
      </c>
      <c r="B83" t="str">
        <f>VLOOKUP(A83,IDs!A:B,2,FALSE)</f>
        <v>The_Valley</v>
      </c>
      <c r="C83" s="6">
        <f>VLOOKUP(A83&amp;"|"&amp;SupportLists!$B$2,CHOOSE({1,2},CPs!$E$1:$E$9999,CPs!$C$1:$C$9999),2,0)</f>
        <v>49361843</v>
      </c>
      <c r="D83" s="8">
        <f>(C83-VLOOKUP(A83&amp;"|"&amp;(SupportLists!$B$2-1),CHOOSE({1,2},CPs!$E$1:$E$9999,CPs!$C$1:$C$9999),2,0))/C83</f>
        <v>1.7302170018246684E-2</v>
      </c>
      <c r="E83" s="12">
        <f>(C83-VLOOKUP(A83&amp;"|"&amp;(SupportLists!$B$2-1),CHOOSE({1,2},CPs!$E$1:$E$9999,CPs!$C$1:$C$9999),2,0))</f>
        <v>854067</v>
      </c>
      <c r="F83" s="7">
        <v>30</v>
      </c>
      <c r="G83" s="6">
        <f>VLOOKUP(A83&amp;"|"&amp;SupportLists!$B$3,CHOOSE({1,2},ADs!$E$1:$E$10000,ADs!$C$1:$C$10000),2,0)</f>
        <v>43617016</v>
      </c>
      <c r="H83" s="8" t="e">
        <f>(G83-VLOOKUP(A83&amp;"|"&amp;(SupportLists!$B$3-1),CHOOSE({1,2},ADs!$E$1:$E$10000,ADs!$C$1:$C$10000),2,0))/G83</f>
        <v>#N/A</v>
      </c>
      <c r="I83" s="6">
        <f>AVERAGEIF(ADs!A:A,Overview!A83,ADs!C:C)</f>
        <v>43617016</v>
      </c>
      <c r="J83" s="6">
        <f>SUMIFS(Cities!C:C,Cities!F:F,"siege",Cities!A:A,Overview!A83,Cities!H:H,"&lt;30")</f>
        <v>0</v>
      </c>
      <c r="K83" s="6">
        <f ca="1">SUMIFS(Cities!$C:$C,Cities!$F:$F,"dm",Cities!$A:$A,Overview!$A83,Cities!$H:$H,"&lt;30")</f>
        <v>724</v>
      </c>
      <c r="L83" s="7"/>
      <c r="M83" t="str">
        <f>IF(VLOOKUP(A83,TZs!A:C,3,FALSE)=0,"",VLOOKUP(A83,TZs!A:C,3,FALSE))</f>
        <v>Alaskan</v>
      </c>
    </row>
    <row r="84" spans="1:13" x14ac:dyDescent="0.2">
      <c r="A84" s="10" t="s">
        <v>64</v>
      </c>
      <c r="B84" t="str">
        <f>VLOOKUP(A84,IDs!A:B,2,FALSE)</f>
        <v>TrebleMaker</v>
      </c>
      <c r="C84" s="6">
        <f>VLOOKUP(A84&amp;"|"&amp;SupportLists!$B$2,CHOOSE({1,2},CPs!$E$1:$E$9999,CPs!$C$1:$C$9999),2,0)</f>
        <v>36297525</v>
      </c>
      <c r="D84" s="8">
        <f>(C84-VLOOKUP(A84&amp;"|"&amp;(SupportLists!$B$2-1),CHOOSE({1,2},CPs!$E$1:$E$9999,CPs!$C$1:$C$9999),2,0))/C84</f>
        <v>4.5001415385759773E-3</v>
      </c>
      <c r="E84" s="12">
        <f>(C84-VLOOKUP(A84&amp;"|"&amp;(SupportLists!$B$2-1),CHOOSE({1,2},CPs!$E$1:$E$9999,CPs!$C$1:$C$9999),2,0))</f>
        <v>163344</v>
      </c>
      <c r="F84" s="7">
        <v>29</v>
      </c>
      <c r="G84" s="6">
        <f>VLOOKUP(A84&amp;"|"&amp;SupportLists!$B$3,CHOOSE({1,2},ADs!$E$1:$E$10000,ADs!$C$1:$C$10000),2,0)</f>
        <v>48563380</v>
      </c>
      <c r="H84" s="8" t="e">
        <f>(G84-VLOOKUP(A84&amp;"|"&amp;(SupportLists!$B$3-1),CHOOSE({1,2},ADs!$E$1:$E$10000,ADs!$C$1:$C$10000),2,0))/G84</f>
        <v>#N/A</v>
      </c>
      <c r="I84" s="6">
        <f>AVERAGEIF(ADs!A:A,Overview!A84,ADs!C:C)</f>
        <v>48563380</v>
      </c>
      <c r="J84" s="6">
        <f>SUMIFS(Cities!C:C,Cities!F:F,"siege",Cities!A:A,Overview!A84,Cities!H:H,"&lt;30")</f>
        <v>0</v>
      </c>
      <c r="K84" s="6">
        <f ca="1">SUMIFS(Cities!$C:$C,Cities!$F:$F,"dm",Cities!$A:$A,Overview!$A84,Cities!$H:$H,"&lt;30")</f>
        <v>328</v>
      </c>
      <c r="L84" s="7"/>
      <c r="M84" t="str">
        <f>IF(VLOOKUP(A84,TZs!A:C,3,FALSE)=0,"",VLOOKUP(A84,TZs!A:C,3,FALSE))</f>
        <v>Central</v>
      </c>
    </row>
    <row r="85" spans="1:13" x14ac:dyDescent="0.2">
      <c r="A85" s="10" t="s">
        <v>65</v>
      </c>
      <c r="B85" t="str">
        <f>VLOOKUP(A85,IDs!A:B,2,FALSE)</f>
        <v>Valessa</v>
      </c>
      <c r="C85" s="6">
        <f>VLOOKUP(A85&amp;"|"&amp;SupportLists!$B$2,CHOOSE({1,2},CPs!$E$1:$E$9999,CPs!$C$1:$C$9999),2,0)</f>
        <v>56755772</v>
      </c>
      <c r="D85" s="8">
        <f>(C85-VLOOKUP(A85&amp;"|"&amp;(SupportLists!$B$2-1),CHOOSE({1,2},CPs!$E$1:$E$9999,CPs!$C$1:$C$9999),2,0))/C85</f>
        <v>2.2183364891944383E-2</v>
      </c>
      <c r="E85" s="12">
        <f>(C85-VLOOKUP(A85&amp;"|"&amp;(SupportLists!$B$2-1),CHOOSE({1,2},CPs!$E$1:$E$9999,CPs!$C$1:$C$9999),2,0))</f>
        <v>1259034</v>
      </c>
      <c r="F85" s="7">
        <v>30</v>
      </c>
      <c r="G85" s="6">
        <f>VLOOKUP(A85&amp;"|"&amp;SupportLists!$B$3,CHOOSE({1,2},ADs!$E$1:$E$10000,ADs!$C$1:$C$10000),2,0)</f>
        <v>49990255</v>
      </c>
      <c r="H85" s="8" t="e">
        <f>(G85-VLOOKUP(A85&amp;"|"&amp;(SupportLists!$B$3-1),CHOOSE({1,2},ADs!$E$1:$E$10000,ADs!$C$1:$C$10000),2,0))/G85</f>
        <v>#N/A</v>
      </c>
      <c r="I85" s="6">
        <f>AVERAGEIF(ADs!A:A,Overview!A85,ADs!C:C)</f>
        <v>49990255</v>
      </c>
      <c r="J85" s="6">
        <f ca="1">SUMIFS(Cities!C:C,Cities!F:F,"siege",Cities!A:A,Overview!A85,Cities!H:H,"&lt;30")</f>
        <v>5775</v>
      </c>
      <c r="K85" s="6">
        <f ca="1">SUMIFS(Cities!$C:$C,Cities!$F:$F,"dm",Cities!$A:$A,Overview!$A85,Cities!$H:$H,"&lt;30")</f>
        <v>220</v>
      </c>
      <c r="L85" s="7"/>
      <c r="M85" t="str">
        <f>IF(VLOOKUP(A85,TZs!A:C,3,FALSE)=0,"",VLOOKUP(A85,TZs!A:C,3,FALSE))</f>
        <v>UK</v>
      </c>
    </row>
    <row r="86" spans="1:13" x14ac:dyDescent="0.2">
      <c r="A86" s="10" t="s">
        <v>66</v>
      </c>
      <c r="B86" t="str">
        <f>VLOOKUP(A86,IDs!A:B,2,FALSE)</f>
        <v>VON</v>
      </c>
      <c r="C86" s="6">
        <f>VLOOKUP(A86&amp;"|"&amp;SupportLists!$B$2,CHOOSE({1,2},CPs!$E$1:$E$9999,CPs!$C$1:$C$9999),2,0)</f>
        <v>35437997</v>
      </c>
      <c r="D86" s="8">
        <f>(C86-VLOOKUP(A86&amp;"|"&amp;(SupportLists!$B$2-1),CHOOSE({1,2},CPs!$E$1:$E$9999,CPs!$C$1:$C$9999),2,0))/C86</f>
        <v>1.3375304478974927E-2</v>
      </c>
      <c r="E86" s="12">
        <f>(C86-VLOOKUP(A86&amp;"|"&amp;(SupportLists!$B$2-1),CHOOSE({1,2},CPs!$E$1:$E$9999,CPs!$C$1:$C$9999),2,0))</f>
        <v>473994</v>
      </c>
      <c r="F86" s="7">
        <v>30</v>
      </c>
      <c r="G86" s="6">
        <f>VLOOKUP(A86&amp;"|"&amp;SupportLists!$B$3,CHOOSE({1,2},ADs!$E$1:$E$10000,ADs!$C$1:$C$10000),2,0)</f>
        <v>61783964</v>
      </c>
      <c r="H86" s="8" t="e">
        <f>(G86-VLOOKUP(A86&amp;"|"&amp;(SupportLists!$B$3-1),CHOOSE({1,2},ADs!$E$1:$E$10000,ADs!$C$1:$C$10000),2,0))/G86</f>
        <v>#N/A</v>
      </c>
      <c r="I86" s="6">
        <f>AVERAGEIF(ADs!A:A,Overview!A86,ADs!C:C)</f>
        <v>61783964</v>
      </c>
      <c r="J86" s="6">
        <f ca="1">SUMIFS(Cities!C:C,Cities!F:F,"siege",Cities!A:A,Overview!A86,Cities!H:H,"&lt;30")</f>
        <v>1575</v>
      </c>
      <c r="K86" s="6">
        <f ca="1">SUMIFS(Cities!$C:$C,Cities!$F:$F,"dm",Cities!$A:$A,Overview!$A86,Cities!$H:$H,"&lt;30")</f>
        <v>450</v>
      </c>
      <c r="L86" s="7"/>
      <c r="M86" t="str">
        <f>IF(VLOOKUP(A86,TZs!A:C,3,FALSE)=0,"",VLOOKUP(A86,TZs!A:C,3,FALSE))</f>
        <v/>
      </c>
    </row>
    <row r="87" spans="1:13" x14ac:dyDescent="0.2">
      <c r="A87" s="10" t="s">
        <v>272</v>
      </c>
      <c r="B87" t="str">
        <f>VLOOKUP(A87,IDs!A:B,2,FALSE)</f>
        <v>VonTempsky</v>
      </c>
      <c r="C87" s="6">
        <f>VLOOKUP(A87&amp;"|"&amp;SupportLists!$B$2,CHOOSE({1,2},CPs!$E$1:$E$9999,CPs!$C$1:$C$9999),2,0)</f>
        <v>37176660</v>
      </c>
      <c r="D87" s="8" t="e">
        <f>(C87-VLOOKUP(A87&amp;"|"&amp;(SupportLists!$B$2-1),CHOOSE({1,2},CPs!$E$1:$E$9999,CPs!$C$1:$C$9999),2,0))/C87</f>
        <v>#N/A</v>
      </c>
      <c r="E87" s="12" t="e">
        <f>(C87-VLOOKUP(A87&amp;"|"&amp;(SupportLists!$B$2-1),CHOOSE({1,2},CPs!$E$1:$E$9999,CPs!$C$1:$C$9999),2,0))</f>
        <v>#N/A</v>
      </c>
      <c r="F87" s="7">
        <v>30</v>
      </c>
      <c r="G87" s="6">
        <f>VLOOKUP(A87&amp;"|"&amp;SupportLists!$B$3,CHOOSE({1,2},ADs!$E$1:$E$10000,ADs!$C$1:$C$10000),2,0)</f>
        <v>42704128</v>
      </c>
      <c r="H87" s="8" t="e">
        <f>(G87-VLOOKUP(A87&amp;"|"&amp;(SupportLists!$B$3-1),CHOOSE({1,2},ADs!$E$1:$E$10000,ADs!$C$1:$C$10000),2,0))/G87</f>
        <v>#N/A</v>
      </c>
      <c r="I87" s="6">
        <f>AVERAGEIF(ADs!A:A,Overview!A87,ADs!C:C)</f>
        <v>42704128</v>
      </c>
      <c r="J87" s="6">
        <f ca="1">SUMIFS(Cities!C:C,Cities!F:F,"siege",Cities!A:A,Overview!A87,Cities!H:H,"&lt;30")</f>
        <v>1000</v>
      </c>
      <c r="K87" s="6">
        <f>SUMIFS(Cities!$C:$C,Cities!$F:$F,"dm",Cities!$A:$A,Overview!$A87,Cities!$H:$H,"&lt;30")</f>
        <v>0</v>
      </c>
      <c r="L87" s="7"/>
      <c r="M87" t="str">
        <f>IF(VLOOKUP(A87,TZs!A:C,3,FALSE)=0,"",VLOOKUP(A87,TZs!A:C,3,FALSE))</f>
        <v/>
      </c>
    </row>
    <row r="88" spans="1:13" x14ac:dyDescent="0.2">
      <c r="A88" s="10" t="s">
        <v>67</v>
      </c>
      <c r="B88" t="str">
        <f>VLOOKUP(A88,IDs!A:B,2,FALSE)</f>
        <v>WhoDey812</v>
      </c>
      <c r="C88" s="6">
        <f>VLOOKUP(A88&amp;"|"&amp;SupportLists!$B$2,CHOOSE({1,2},CPs!$E$1:$E$9999,CPs!$C$1:$C$9999),2,0)</f>
        <v>59781609</v>
      </c>
      <c r="D88" s="8">
        <f>(C88-VLOOKUP(A88&amp;"|"&amp;(SupportLists!$B$2-1),CHOOSE({1,2},CPs!$E$1:$E$9999,CPs!$C$1:$C$9999),2,0))/C88</f>
        <v>1.4369887568599901E-2</v>
      </c>
      <c r="E88" s="12">
        <f>(C88-VLOOKUP(A88&amp;"|"&amp;(SupportLists!$B$2-1),CHOOSE({1,2},CPs!$E$1:$E$9999,CPs!$C$1:$C$9999),2,0))</f>
        <v>859055</v>
      </c>
      <c r="F88" s="7">
        <v>30</v>
      </c>
      <c r="G88" s="6">
        <f>VLOOKUP(A88&amp;"|"&amp;SupportLists!$B$3,CHOOSE({1,2},ADs!$E$1:$E$10000,ADs!$C$1:$C$10000),2,0)</f>
        <v>74961073</v>
      </c>
      <c r="H88" s="8" t="e">
        <f>(G88-VLOOKUP(A88&amp;"|"&amp;(SupportLists!$B$3-1),CHOOSE({1,2},ADs!$E$1:$E$10000,ADs!$C$1:$C$10000),2,0))/G88</f>
        <v>#N/A</v>
      </c>
      <c r="I88" s="6">
        <f>AVERAGEIF(ADs!A:A,Overview!A88,ADs!C:C)</f>
        <v>74961073</v>
      </c>
      <c r="J88" s="6">
        <f ca="1">SUMIFS(Cities!C:C,Cities!F:F,"siege",Cities!A:A,Overview!A88,Cities!H:H,"&lt;30")</f>
        <v>18750</v>
      </c>
      <c r="K88" s="6">
        <f>SUMIFS(Cities!$C:$C,Cities!$F:$F,"dm",Cities!$A:$A,Overview!$A88,Cities!$H:$H,"&lt;30")</f>
        <v>0</v>
      </c>
      <c r="L88" s="7"/>
      <c r="M88" t="str">
        <f>IF(VLOOKUP(A88,TZs!A:C,3,FALSE)=0,"",VLOOKUP(A88,TZs!A:C,3,FALSE))</f>
        <v>Eastern</v>
      </c>
    </row>
    <row r="89" spans="1:13" x14ac:dyDescent="0.2">
      <c r="A89" s="10" t="s">
        <v>68</v>
      </c>
      <c r="B89" t="str">
        <f>VLOOKUP(A89,IDs!A:B,2,FALSE)</f>
        <v>xljhx31</v>
      </c>
      <c r="C89" s="6">
        <f>VLOOKUP(A89&amp;"|"&amp;SupportLists!$B$2,CHOOSE({1,2},CPs!$E$1:$E$9999,CPs!$C$1:$C$9999),2,0)</f>
        <v>51309966</v>
      </c>
      <c r="D89" s="8" t="e">
        <f>(C89-VLOOKUP(A89&amp;"|"&amp;(SupportLists!$B$2-1),CHOOSE({1,2},CPs!$E$1:$E$9999,CPs!$C$1:$C$9999),2,0))/C89</f>
        <v>#N/A</v>
      </c>
      <c r="E89" s="12" t="e">
        <f>(C89-VLOOKUP(A89&amp;"|"&amp;(SupportLists!$B$2-1),CHOOSE({1,2},CPs!$E$1:$E$9999,CPs!$C$1:$C$9999),2,0))</f>
        <v>#N/A</v>
      </c>
      <c r="F89" s="7">
        <v>30</v>
      </c>
      <c r="G89" s="6">
        <f>VLOOKUP(A89&amp;"|"&amp;SupportLists!$B$3,CHOOSE({1,2},ADs!$E$1:$E$10000,ADs!$C$1:$C$10000),2,0)</f>
        <v>74534882</v>
      </c>
      <c r="H89" s="8" t="e">
        <f>(G89-VLOOKUP(A89&amp;"|"&amp;(SupportLists!$B$3-1),CHOOSE({1,2},ADs!$E$1:$E$10000,ADs!$C$1:$C$10000),2,0))/G89</f>
        <v>#N/A</v>
      </c>
      <c r="I89" s="6">
        <f>AVERAGEIF(ADs!A:A,Overview!A89,ADs!C:C)</f>
        <v>74534882</v>
      </c>
      <c r="J89" s="6">
        <f ca="1">SUMIFS(Cities!C:C,Cities!F:F,"siege",Cities!A:A,Overview!A89,Cities!H:H,"&lt;30")</f>
        <v>1400</v>
      </c>
      <c r="K89" s="6">
        <f ca="1">SUMIFS(Cities!$C:$C,Cities!$F:$F,"dm",Cities!$A:$A,Overview!$A89,Cities!$H:$H,"&lt;30")</f>
        <v>702</v>
      </c>
      <c r="L89" s="7"/>
      <c r="M89" t="str">
        <f>IF(VLOOKUP(A89,TZs!A:C,3,FALSE)=0,"",VLOOKUP(A89,TZs!A:C,3,FALSE))</f>
        <v>UK</v>
      </c>
    </row>
    <row r="90" spans="1:13" x14ac:dyDescent="0.2">
      <c r="A90" s="10" t="s">
        <v>69</v>
      </c>
      <c r="B90" t="str">
        <f>VLOOKUP(A90,IDs!A:B,2,FALSE)</f>
        <v>Xorron</v>
      </c>
      <c r="C90" s="6">
        <f>VLOOKUP(A90&amp;"|"&amp;SupportLists!$B$2,CHOOSE({1,2},CPs!$E$1:$E$9999,CPs!$C$1:$C$9999),2,0)</f>
        <v>46884042</v>
      </c>
      <c r="D90" s="8" t="e">
        <f>(C90-VLOOKUP(A90&amp;"|"&amp;(SupportLists!$B$2-1),CHOOSE({1,2},CPs!$E$1:$E$9999,CPs!$C$1:$C$9999),2,0))/C90</f>
        <v>#N/A</v>
      </c>
      <c r="E90" s="12" t="e">
        <f>(C90-VLOOKUP(A90&amp;"|"&amp;(SupportLists!$B$2-1),CHOOSE({1,2},CPs!$E$1:$E$9999,CPs!$C$1:$C$9999),2,0))</f>
        <v>#N/A</v>
      </c>
      <c r="F90" s="7">
        <v>30</v>
      </c>
      <c r="G90" s="6">
        <f>VLOOKUP(A90&amp;"|"&amp;SupportLists!$B$3,CHOOSE({1,2},ADs!$E$1:$E$10000,ADs!$C$1:$C$10000),2,0)</f>
        <v>153364564</v>
      </c>
      <c r="H90" s="8" t="e">
        <f>(G90-VLOOKUP(A90&amp;"|"&amp;(SupportLists!$B$3-1),CHOOSE({1,2},ADs!$E$1:$E$10000,ADs!$C$1:$C$10000),2,0))/G90</f>
        <v>#N/A</v>
      </c>
      <c r="I90" s="6">
        <f>AVERAGEIF(ADs!A:A,Overview!A90,ADs!C:C)</f>
        <v>153364564</v>
      </c>
      <c r="J90" s="6">
        <f ca="1">SUMIFS(Cities!C:C,Cities!F:F,"siege",Cities!A:A,Overview!A90,Cities!H:H,"&lt;30")</f>
        <v>7275</v>
      </c>
      <c r="K90" s="6">
        <f ca="1">SUMIFS(Cities!$C:$C,Cities!$F:$F,"dm",Cities!$A:$A,Overview!$A90,Cities!$H:$H,"&lt;30")</f>
        <v>992</v>
      </c>
      <c r="L90" s="7"/>
      <c r="M90" t="str">
        <f>IF(VLOOKUP(A90,TZs!A:C,3,FALSE)=0,"",VLOOKUP(A90,TZs!A:C,3,FALSE))</f>
        <v>Germany</v>
      </c>
    </row>
    <row r="91" spans="1:13" x14ac:dyDescent="0.2">
      <c r="A91" s="10" t="s">
        <v>70</v>
      </c>
      <c r="B91" t="str">
        <f>VLOOKUP(A91,IDs!A:B,2,FALSE)</f>
        <v>ZeroX_47</v>
      </c>
      <c r="C91" s="6">
        <f>VLOOKUP(A91&amp;"|"&amp;SupportLists!$B$2,CHOOSE({1,2},CPs!$E$1:$E$9999,CPs!$C$1:$C$9999),2,0)</f>
        <v>42208168</v>
      </c>
      <c r="D91" s="8">
        <f>(C91-VLOOKUP(A91&amp;"|"&amp;(SupportLists!$B$2-1),CHOOSE({1,2},CPs!$E$1:$E$9999,CPs!$C$1:$C$9999),2,0))/C91</f>
        <v>1.9483811758899367E-2</v>
      </c>
      <c r="E91" s="12">
        <f>(C91-VLOOKUP(A91&amp;"|"&amp;(SupportLists!$B$2-1),CHOOSE({1,2},CPs!$E$1:$E$9999,CPs!$C$1:$C$9999),2,0))</f>
        <v>822376</v>
      </c>
      <c r="F91" s="7">
        <v>29</v>
      </c>
      <c r="G91" s="6">
        <f>VLOOKUP(A91&amp;"|"&amp;SupportLists!$B$3,CHOOSE({1,2},ADs!$E$1:$E$10000,ADs!$C$1:$C$10000),2,0)</f>
        <v>41258577</v>
      </c>
      <c r="H91" s="8" t="e">
        <f>(G91-VLOOKUP(A91&amp;"|"&amp;(SupportLists!$B$3-1),CHOOSE({1,2},ADs!$E$1:$E$10000,ADs!$C$1:$C$10000),2,0))/G91</f>
        <v>#N/A</v>
      </c>
      <c r="I91" s="6">
        <f>AVERAGEIF(ADs!A:A,Overview!A91,ADs!C:C)</f>
        <v>41258577</v>
      </c>
      <c r="J91" s="6">
        <f>SUMIFS(Cities!C:C,Cities!F:F,"siege",Cities!A:A,Overview!A91,Cities!H:H,"&lt;30")</f>
        <v>0</v>
      </c>
      <c r="K91" s="6">
        <f>SUMIFS(Cities!$C:$C,Cities!$F:$F,"dm",Cities!$A:$A,Overview!$A91,Cities!$H:$H,"&lt;30")</f>
        <v>0</v>
      </c>
      <c r="L91" s="7"/>
      <c r="M91" t="str">
        <f>IF(VLOOKUP(A91,TZs!A:C,3,FALSE)=0,"",VLOOKUP(A91,TZs!A:C,3,FALSE))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2E10-77AE-E448-A3EA-C81DB8B23113}">
  <dimension ref="A1:C124"/>
  <sheetViews>
    <sheetView topLeftCell="A71" workbookViewId="0">
      <selection activeCell="C115" sqref="C115:C117"/>
    </sheetView>
  </sheetViews>
  <sheetFormatPr baseColWidth="10" defaultRowHeight="16" x14ac:dyDescent="0.2"/>
  <cols>
    <col min="2" max="2" width="42.33203125" customWidth="1"/>
  </cols>
  <sheetData>
    <row r="1" spans="1:3" x14ac:dyDescent="0.2">
      <c r="A1" s="14" t="s">
        <v>1</v>
      </c>
      <c r="B1" s="14" t="s">
        <v>0</v>
      </c>
      <c r="C1" s="14" t="s">
        <v>1</v>
      </c>
    </row>
    <row r="2" spans="1:3" x14ac:dyDescent="0.2">
      <c r="A2" s="10" t="s">
        <v>238</v>
      </c>
      <c r="B2" s="10" t="s">
        <v>239</v>
      </c>
      <c r="C2" s="2" t="str">
        <f>A2</f>
        <v>7RS59AN6</v>
      </c>
    </row>
    <row r="3" spans="1:3" x14ac:dyDescent="0.2">
      <c r="A3" s="10" t="s">
        <v>240</v>
      </c>
      <c r="B3" s="10" t="s">
        <v>209</v>
      </c>
      <c r="C3" s="2" t="str">
        <f t="shared" ref="C3:C66" si="0">A3</f>
        <v>7FB3MA8U</v>
      </c>
    </row>
    <row r="4" spans="1:3" x14ac:dyDescent="0.2">
      <c r="A4" s="10" t="s">
        <v>241</v>
      </c>
      <c r="B4" s="10" t="s">
        <v>206</v>
      </c>
      <c r="C4" s="2" t="str">
        <f t="shared" si="0"/>
        <v>74BQJATP</v>
      </c>
    </row>
    <row r="5" spans="1:3" x14ac:dyDescent="0.2">
      <c r="A5" s="10" t="s">
        <v>7</v>
      </c>
      <c r="B5" s="10" t="s">
        <v>73</v>
      </c>
      <c r="C5" s="2" t="str">
        <f t="shared" si="0"/>
        <v>PDUSYAWM</v>
      </c>
    </row>
    <row r="6" spans="1:3" x14ac:dyDescent="0.2">
      <c r="A6" s="10" t="s">
        <v>8</v>
      </c>
      <c r="B6" s="10" t="s">
        <v>74</v>
      </c>
      <c r="C6" s="2" t="str">
        <f t="shared" si="0"/>
        <v>P8Z7YA8P</v>
      </c>
    </row>
    <row r="7" spans="1:3" x14ac:dyDescent="0.2">
      <c r="A7" s="11" t="s">
        <v>9</v>
      </c>
      <c r="B7" s="10" t="s">
        <v>75</v>
      </c>
      <c r="C7" s="2" t="str">
        <f t="shared" si="0"/>
        <v>P6RN5A57</v>
      </c>
    </row>
    <row r="8" spans="1:3" x14ac:dyDescent="0.2">
      <c r="A8" s="10" t="s">
        <v>242</v>
      </c>
      <c r="B8" s="10" t="s">
        <v>210</v>
      </c>
      <c r="C8" s="2" t="str">
        <f t="shared" si="0"/>
        <v>PMDSGAW9</v>
      </c>
    </row>
    <row r="9" spans="1:3" x14ac:dyDescent="0.2">
      <c r="A9" s="10" t="s">
        <v>10</v>
      </c>
      <c r="B9" s="10" t="s">
        <v>78</v>
      </c>
      <c r="C9" s="2" t="str">
        <f t="shared" si="0"/>
        <v>7QUJCA33</v>
      </c>
    </row>
    <row r="10" spans="1:3" x14ac:dyDescent="0.2">
      <c r="A10" s="10" t="s">
        <v>11</v>
      </c>
      <c r="B10" s="10" t="s">
        <v>79</v>
      </c>
      <c r="C10" s="2" t="str">
        <f t="shared" si="0"/>
        <v>PHHUMAL7</v>
      </c>
    </row>
    <row r="11" spans="1:3" x14ac:dyDescent="0.2">
      <c r="A11" s="10" t="s">
        <v>12</v>
      </c>
      <c r="B11" s="10" t="s">
        <v>80</v>
      </c>
      <c r="C11" s="2" t="str">
        <f t="shared" si="0"/>
        <v>PECZTA63</v>
      </c>
    </row>
    <row r="12" spans="1:3" x14ac:dyDescent="0.2">
      <c r="A12" s="10" t="s">
        <v>13</v>
      </c>
      <c r="B12" s="10" t="s">
        <v>81</v>
      </c>
      <c r="C12" s="2" t="str">
        <f t="shared" si="0"/>
        <v>PV8X5ACE</v>
      </c>
    </row>
    <row r="13" spans="1:3" x14ac:dyDescent="0.2">
      <c r="A13" s="10" t="s">
        <v>14</v>
      </c>
      <c r="B13" s="10" t="s">
        <v>82</v>
      </c>
      <c r="C13" s="2" t="str">
        <f t="shared" si="0"/>
        <v>7QCM6A6Y</v>
      </c>
    </row>
    <row r="14" spans="1:3" x14ac:dyDescent="0.2">
      <c r="A14" s="10" t="s">
        <v>15</v>
      </c>
      <c r="B14" s="10" t="s">
        <v>83</v>
      </c>
      <c r="C14" s="2" t="str">
        <f t="shared" si="0"/>
        <v>PEP2NAB7</v>
      </c>
    </row>
    <row r="15" spans="1:3" x14ac:dyDescent="0.2">
      <c r="A15" s="10" t="s">
        <v>243</v>
      </c>
      <c r="B15" s="10" t="s">
        <v>234</v>
      </c>
      <c r="C15" s="2" t="str">
        <f t="shared" si="0"/>
        <v>7WP99A96</v>
      </c>
    </row>
    <row r="16" spans="1:3" x14ac:dyDescent="0.2">
      <c r="A16" s="10" t="s">
        <v>244</v>
      </c>
      <c r="B16" s="10" t="s">
        <v>245</v>
      </c>
      <c r="C16" s="2" t="str">
        <f t="shared" si="0"/>
        <v>7RB4FADN</v>
      </c>
    </row>
    <row r="17" spans="1:3" x14ac:dyDescent="0.2">
      <c r="A17" s="10" t="s">
        <v>16</v>
      </c>
      <c r="B17" s="10" t="s">
        <v>85</v>
      </c>
      <c r="C17" s="2" t="str">
        <f t="shared" si="0"/>
        <v>PZUKHAD6</v>
      </c>
    </row>
    <row r="18" spans="1:3" x14ac:dyDescent="0.2">
      <c r="A18" s="10" t="s">
        <v>17</v>
      </c>
      <c r="B18" s="10" t="s">
        <v>86</v>
      </c>
      <c r="C18" s="2" t="str">
        <f t="shared" si="0"/>
        <v>P8SGRAHG</v>
      </c>
    </row>
    <row r="19" spans="1:3" x14ac:dyDescent="0.2">
      <c r="A19" s="10" t="s">
        <v>18</v>
      </c>
      <c r="B19" s="10" t="s">
        <v>88</v>
      </c>
      <c r="C19" s="2" t="str">
        <f t="shared" si="0"/>
        <v>PVFMZAJ8</v>
      </c>
    </row>
    <row r="20" spans="1:3" x14ac:dyDescent="0.2">
      <c r="A20" s="10" t="s">
        <v>19</v>
      </c>
      <c r="B20" s="10" t="s">
        <v>89</v>
      </c>
      <c r="C20" s="2" t="str">
        <f t="shared" si="0"/>
        <v>PVJR3AJK</v>
      </c>
    </row>
    <row r="21" spans="1:3" x14ac:dyDescent="0.2">
      <c r="A21" s="10" t="s">
        <v>20</v>
      </c>
      <c r="B21" s="10" t="s">
        <v>90</v>
      </c>
      <c r="C21" s="2" t="str">
        <f t="shared" si="0"/>
        <v>PSQRRA4Y</v>
      </c>
    </row>
    <row r="22" spans="1:3" x14ac:dyDescent="0.2">
      <c r="A22" s="10" t="s">
        <v>21</v>
      </c>
      <c r="B22" s="10" t="s">
        <v>91</v>
      </c>
      <c r="C22" s="2" t="str">
        <f t="shared" si="0"/>
        <v>P2V3FAQF</v>
      </c>
    </row>
    <row r="23" spans="1:3" x14ac:dyDescent="0.2">
      <c r="A23" s="10" t="s">
        <v>22</v>
      </c>
      <c r="B23" s="10" t="s">
        <v>92</v>
      </c>
      <c r="C23" s="2" t="str">
        <f t="shared" si="0"/>
        <v>7Q9YZAM6</v>
      </c>
    </row>
    <row r="24" spans="1:3" x14ac:dyDescent="0.2">
      <c r="A24" s="10" t="s">
        <v>246</v>
      </c>
      <c r="B24" s="10" t="s">
        <v>247</v>
      </c>
      <c r="C24" s="2" t="str">
        <f t="shared" si="0"/>
        <v>PZC5LAML</v>
      </c>
    </row>
    <row r="25" spans="1:3" x14ac:dyDescent="0.2">
      <c r="A25" s="10" t="s">
        <v>23</v>
      </c>
      <c r="B25" s="10" t="s">
        <v>94</v>
      </c>
      <c r="C25" s="2" t="str">
        <f t="shared" si="0"/>
        <v>PHVX6AUM</v>
      </c>
    </row>
    <row r="26" spans="1:3" x14ac:dyDescent="0.2">
      <c r="A26" s="10" t="s">
        <v>248</v>
      </c>
      <c r="B26" s="10" t="s">
        <v>217</v>
      </c>
      <c r="C26" s="2" t="str">
        <f t="shared" si="0"/>
        <v>7NSPZA8N</v>
      </c>
    </row>
    <row r="27" spans="1:3" x14ac:dyDescent="0.2">
      <c r="A27" s="10" t="s">
        <v>24</v>
      </c>
      <c r="B27" s="10" t="s">
        <v>95</v>
      </c>
      <c r="C27" s="2" t="str">
        <f t="shared" si="0"/>
        <v>PVPR5AFW</v>
      </c>
    </row>
    <row r="28" spans="1:3" x14ac:dyDescent="0.2">
      <c r="A28" s="10" t="s">
        <v>249</v>
      </c>
      <c r="B28" s="10" t="s">
        <v>223</v>
      </c>
      <c r="C28" s="2" t="str">
        <f t="shared" si="0"/>
        <v>7LS4WAXK</v>
      </c>
    </row>
    <row r="29" spans="1:3" x14ac:dyDescent="0.2">
      <c r="A29" s="10" t="s">
        <v>25</v>
      </c>
      <c r="B29" s="10" t="s">
        <v>97</v>
      </c>
      <c r="C29" s="2" t="str">
        <f t="shared" si="0"/>
        <v>PEKV3AWQ</v>
      </c>
    </row>
    <row r="30" spans="1:3" x14ac:dyDescent="0.2">
      <c r="A30" s="10" t="s">
        <v>250</v>
      </c>
      <c r="B30" s="10" t="s">
        <v>227</v>
      </c>
      <c r="C30" s="2" t="str">
        <f t="shared" si="0"/>
        <v>7GZ7JAJZ</v>
      </c>
    </row>
    <row r="31" spans="1:3" x14ac:dyDescent="0.2">
      <c r="A31" s="10" t="s">
        <v>26</v>
      </c>
      <c r="B31" s="10" t="s">
        <v>98</v>
      </c>
      <c r="C31" s="2" t="str">
        <f t="shared" si="0"/>
        <v>7TJ5TATN</v>
      </c>
    </row>
    <row r="32" spans="1:3" x14ac:dyDescent="0.2">
      <c r="A32" s="10" t="s">
        <v>251</v>
      </c>
      <c r="B32" s="10" t="s">
        <v>225</v>
      </c>
      <c r="C32" s="2" t="str">
        <f t="shared" si="0"/>
        <v>74W89ADT</v>
      </c>
    </row>
    <row r="33" spans="1:3" x14ac:dyDescent="0.2">
      <c r="A33" s="10" t="s">
        <v>27</v>
      </c>
      <c r="B33" s="10" t="s">
        <v>100</v>
      </c>
      <c r="C33" s="2" t="str">
        <f t="shared" si="0"/>
        <v>P83FTAG7</v>
      </c>
    </row>
    <row r="34" spans="1:3" x14ac:dyDescent="0.2">
      <c r="A34" s="10" t="s">
        <v>28</v>
      </c>
      <c r="B34" s="10" t="s">
        <v>101</v>
      </c>
      <c r="C34" s="2" t="str">
        <f t="shared" si="0"/>
        <v>PZRCCA4B</v>
      </c>
    </row>
    <row r="35" spans="1:3" x14ac:dyDescent="0.2">
      <c r="A35" s="10" t="s">
        <v>43</v>
      </c>
      <c r="B35" s="10" t="s">
        <v>252</v>
      </c>
      <c r="C35" s="2" t="str">
        <f t="shared" si="0"/>
        <v>7GMJYA4L</v>
      </c>
    </row>
    <row r="36" spans="1:3" x14ac:dyDescent="0.2">
      <c r="A36" s="10" t="s">
        <v>253</v>
      </c>
      <c r="B36" s="10" t="s">
        <v>254</v>
      </c>
      <c r="C36" s="2" t="str">
        <f t="shared" si="0"/>
        <v>PHXRCAV5</v>
      </c>
    </row>
    <row r="37" spans="1:3" x14ac:dyDescent="0.2">
      <c r="A37" s="10" t="s">
        <v>29</v>
      </c>
      <c r="B37" s="10" t="s">
        <v>103</v>
      </c>
      <c r="C37" s="2" t="str">
        <f t="shared" si="0"/>
        <v>PZWVSA2C</v>
      </c>
    </row>
    <row r="38" spans="1:3" x14ac:dyDescent="0.2">
      <c r="A38" s="10" t="s">
        <v>30</v>
      </c>
      <c r="B38" s="10" t="s">
        <v>104</v>
      </c>
      <c r="C38" s="2" t="str">
        <f t="shared" si="0"/>
        <v>P8W89A5U</v>
      </c>
    </row>
    <row r="39" spans="1:3" x14ac:dyDescent="0.2">
      <c r="A39" s="10" t="s">
        <v>31</v>
      </c>
      <c r="B39" s="10" t="s">
        <v>105</v>
      </c>
      <c r="C39" s="2" t="str">
        <f t="shared" si="0"/>
        <v>P86C3A87</v>
      </c>
    </row>
    <row r="40" spans="1:3" x14ac:dyDescent="0.2">
      <c r="A40" s="10" t="s">
        <v>32</v>
      </c>
      <c r="B40" s="10" t="s">
        <v>106</v>
      </c>
      <c r="C40" s="2" t="str">
        <f t="shared" si="0"/>
        <v>PVYB6A5F</v>
      </c>
    </row>
    <row r="41" spans="1:3" x14ac:dyDescent="0.2">
      <c r="A41" s="10" t="s">
        <v>33</v>
      </c>
      <c r="B41" s="10" t="s">
        <v>107</v>
      </c>
      <c r="C41" s="2" t="str">
        <f t="shared" si="0"/>
        <v>PEZ5XAG4</v>
      </c>
    </row>
    <row r="42" spans="1:3" x14ac:dyDescent="0.2">
      <c r="A42" s="10" t="s">
        <v>34</v>
      </c>
      <c r="B42" s="10" t="s">
        <v>108</v>
      </c>
      <c r="C42" s="2" t="str">
        <f t="shared" si="0"/>
        <v>PHHUYADX</v>
      </c>
    </row>
    <row r="43" spans="1:3" x14ac:dyDescent="0.2">
      <c r="A43" s="10" t="s">
        <v>35</v>
      </c>
      <c r="B43" s="10" t="s">
        <v>109</v>
      </c>
      <c r="C43" s="2" t="str">
        <f t="shared" si="0"/>
        <v>7NTYXAFY</v>
      </c>
    </row>
    <row r="44" spans="1:3" x14ac:dyDescent="0.2">
      <c r="A44" s="10" t="s">
        <v>36</v>
      </c>
      <c r="B44" s="10" t="s">
        <v>110</v>
      </c>
      <c r="C44" s="2" t="str">
        <f t="shared" si="0"/>
        <v>PEUFDAKU</v>
      </c>
    </row>
    <row r="45" spans="1:3" x14ac:dyDescent="0.2">
      <c r="A45" s="10" t="s">
        <v>255</v>
      </c>
      <c r="B45" s="10" t="s">
        <v>236</v>
      </c>
      <c r="C45" s="2" t="str">
        <f t="shared" si="0"/>
        <v>74ZRNAZ7</v>
      </c>
    </row>
    <row r="46" spans="1:3" x14ac:dyDescent="0.2">
      <c r="A46" s="10" t="s">
        <v>37</v>
      </c>
      <c r="B46" s="10" t="s">
        <v>112</v>
      </c>
      <c r="C46" s="2" t="str">
        <f t="shared" si="0"/>
        <v>PDEG2AWL</v>
      </c>
    </row>
    <row r="47" spans="1:3" x14ac:dyDescent="0.2">
      <c r="A47" s="10" t="s">
        <v>38</v>
      </c>
      <c r="B47" s="10" t="s">
        <v>113</v>
      </c>
      <c r="C47" s="2" t="str">
        <f t="shared" si="0"/>
        <v>P82YGAEM</v>
      </c>
    </row>
    <row r="48" spans="1:3" x14ac:dyDescent="0.2">
      <c r="A48" s="10" t="s">
        <v>39</v>
      </c>
      <c r="B48" s="10" t="s">
        <v>114</v>
      </c>
      <c r="C48" s="2" t="str">
        <f t="shared" si="0"/>
        <v>PSBRKA2T</v>
      </c>
    </row>
    <row r="49" spans="1:3" x14ac:dyDescent="0.2">
      <c r="A49" s="10" t="s">
        <v>40</v>
      </c>
      <c r="B49" s="10" t="s">
        <v>115</v>
      </c>
      <c r="C49" s="2" t="str">
        <f t="shared" si="0"/>
        <v>PEJDSAEZ</v>
      </c>
    </row>
    <row r="50" spans="1:3" x14ac:dyDescent="0.2">
      <c r="A50" s="10" t="s">
        <v>41</v>
      </c>
      <c r="B50" s="10" t="s">
        <v>116</v>
      </c>
      <c r="C50" s="2" t="str">
        <f t="shared" si="0"/>
        <v>PVPMSAF2</v>
      </c>
    </row>
    <row r="51" spans="1:3" x14ac:dyDescent="0.2">
      <c r="A51" s="10" t="s">
        <v>42</v>
      </c>
      <c r="B51" s="10" t="s">
        <v>117</v>
      </c>
      <c r="C51" s="2" t="str">
        <f t="shared" si="0"/>
        <v>7QR4EALV</v>
      </c>
    </row>
    <row r="52" spans="1:3" x14ac:dyDescent="0.2">
      <c r="A52" s="10" t="s">
        <v>256</v>
      </c>
      <c r="B52" s="10" t="s">
        <v>226</v>
      </c>
      <c r="C52" s="2" t="str">
        <f t="shared" si="0"/>
        <v>76W92AHN</v>
      </c>
    </row>
    <row r="53" spans="1:3" x14ac:dyDescent="0.2">
      <c r="A53" s="10" t="s">
        <v>257</v>
      </c>
      <c r="B53" s="10" t="s">
        <v>213</v>
      </c>
      <c r="C53" s="2" t="str">
        <f t="shared" si="0"/>
        <v>7LN63AKQ</v>
      </c>
    </row>
    <row r="54" spans="1:3" x14ac:dyDescent="0.2">
      <c r="A54" s="10" t="s">
        <v>44</v>
      </c>
      <c r="B54" s="10" t="s">
        <v>118</v>
      </c>
      <c r="C54" s="2" t="str">
        <f t="shared" si="0"/>
        <v>PER2BALF</v>
      </c>
    </row>
    <row r="55" spans="1:3" x14ac:dyDescent="0.2">
      <c r="A55" s="10" t="s">
        <v>258</v>
      </c>
      <c r="B55" s="10" t="s">
        <v>259</v>
      </c>
      <c r="C55" s="2" t="str">
        <f t="shared" si="0"/>
        <v>74UMKABQ</v>
      </c>
    </row>
    <row r="56" spans="1:3" x14ac:dyDescent="0.2">
      <c r="A56" s="10" t="s">
        <v>260</v>
      </c>
      <c r="B56" s="10" t="s">
        <v>261</v>
      </c>
      <c r="C56" s="2" t="str">
        <f t="shared" si="0"/>
        <v>767MXA8T</v>
      </c>
    </row>
    <row r="57" spans="1:3" x14ac:dyDescent="0.2">
      <c r="A57" s="10" t="s">
        <v>45</v>
      </c>
      <c r="B57" s="10" t="s">
        <v>119</v>
      </c>
      <c r="C57" s="2" t="str">
        <f t="shared" si="0"/>
        <v>P88Z6A87</v>
      </c>
    </row>
    <row r="58" spans="1:3" x14ac:dyDescent="0.2">
      <c r="A58" s="10" t="s">
        <v>46</v>
      </c>
      <c r="B58" s="10" t="s">
        <v>120</v>
      </c>
      <c r="C58" s="2" t="str">
        <f t="shared" si="0"/>
        <v>P8EDGAPB</v>
      </c>
    </row>
    <row r="59" spans="1:3" x14ac:dyDescent="0.2">
      <c r="A59" s="10" t="s">
        <v>47</v>
      </c>
      <c r="B59" s="10" t="s">
        <v>121</v>
      </c>
      <c r="C59" s="2" t="str">
        <f t="shared" si="0"/>
        <v>PXSSYAMS</v>
      </c>
    </row>
    <row r="60" spans="1:3" x14ac:dyDescent="0.2">
      <c r="A60" s="10" t="s">
        <v>48</v>
      </c>
      <c r="B60" s="10" t="s">
        <v>122</v>
      </c>
      <c r="C60" s="2" t="str">
        <f t="shared" si="0"/>
        <v>PS474ALJ</v>
      </c>
    </row>
    <row r="61" spans="1:3" x14ac:dyDescent="0.2">
      <c r="A61" s="11" t="s">
        <v>49</v>
      </c>
      <c r="B61" s="10" t="s">
        <v>123</v>
      </c>
      <c r="C61" s="2" t="str">
        <f t="shared" si="0"/>
        <v>PN4Z9AYC</v>
      </c>
    </row>
    <row r="62" spans="1:3" x14ac:dyDescent="0.2">
      <c r="A62" s="10" t="s">
        <v>262</v>
      </c>
      <c r="B62" s="10" t="s">
        <v>218</v>
      </c>
      <c r="C62" s="2" t="str">
        <f t="shared" si="0"/>
        <v>7BC38A54</v>
      </c>
    </row>
    <row r="63" spans="1:3" x14ac:dyDescent="0.2">
      <c r="A63" s="10" t="s">
        <v>263</v>
      </c>
      <c r="B63" s="10" t="s">
        <v>220</v>
      </c>
      <c r="C63" s="2" t="str">
        <f t="shared" si="0"/>
        <v>7RE7SASR</v>
      </c>
    </row>
    <row r="64" spans="1:3" x14ac:dyDescent="0.2">
      <c r="A64" s="10" t="s">
        <v>50</v>
      </c>
      <c r="B64" s="10" t="s">
        <v>125</v>
      </c>
      <c r="C64" s="2" t="str">
        <f t="shared" si="0"/>
        <v>PS3CMAKB</v>
      </c>
    </row>
    <row r="65" spans="1:3" x14ac:dyDescent="0.2">
      <c r="A65" s="10" t="s">
        <v>51</v>
      </c>
      <c r="B65" s="10" t="s">
        <v>127</v>
      </c>
      <c r="C65" s="2" t="str">
        <f t="shared" si="0"/>
        <v>PVHCVAE8</v>
      </c>
    </row>
    <row r="66" spans="1:3" x14ac:dyDescent="0.2">
      <c r="A66" s="10" t="s">
        <v>52</v>
      </c>
      <c r="B66" s="10" t="s">
        <v>128</v>
      </c>
      <c r="C66" s="2" t="str">
        <f t="shared" si="0"/>
        <v>PHRCLAEP</v>
      </c>
    </row>
    <row r="67" spans="1:3" x14ac:dyDescent="0.2">
      <c r="A67" s="10" t="s">
        <v>53</v>
      </c>
      <c r="B67" s="10" t="s">
        <v>129</v>
      </c>
      <c r="C67" s="2" t="str">
        <f t="shared" ref="C67:C117" si="1">A67</f>
        <v>P2XTYAM2</v>
      </c>
    </row>
    <row r="68" spans="1:3" x14ac:dyDescent="0.2">
      <c r="A68" s="10" t="s">
        <v>54</v>
      </c>
      <c r="B68" s="10" t="s">
        <v>131</v>
      </c>
      <c r="C68" s="2" t="str">
        <f t="shared" si="1"/>
        <v>PHEK5AVE</v>
      </c>
    </row>
    <row r="69" spans="1:3" x14ac:dyDescent="0.2">
      <c r="A69" s="10" t="s">
        <v>55</v>
      </c>
      <c r="B69" s="10" t="s">
        <v>132</v>
      </c>
      <c r="C69" s="2" t="str">
        <f t="shared" si="1"/>
        <v>7Q33DAL6</v>
      </c>
    </row>
    <row r="70" spans="1:3" x14ac:dyDescent="0.2">
      <c r="A70" s="10" t="s">
        <v>56</v>
      </c>
      <c r="B70" s="10" t="s">
        <v>133</v>
      </c>
      <c r="C70" s="2" t="str">
        <f t="shared" si="1"/>
        <v>P8V8TA9X</v>
      </c>
    </row>
    <row r="71" spans="1:3" x14ac:dyDescent="0.2">
      <c r="A71" s="10" t="s">
        <v>57</v>
      </c>
      <c r="B71" s="10" t="s">
        <v>134</v>
      </c>
      <c r="C71" s="2" t="str">
        <f t="shared" si="1"/>
        <v>PEQWRA3J</v>
      </c>
    </row>
    <row r="72" spans="1:3" x14ac:dyDescent="0.2">
      <c r="A72" s="10" t="s">
        <v>264</v>
      </c>
      <c r="B72" s="10" t="s">
        <v>224</v>
      </c>
      <c r="C72" s="2" t="str">
        <f t="shared" si="1"/>
        <v>76W5ZASP</v>
      </c>
    </row>
    <row r="73" spans="1:3" x14ac:dyDescent="0.2">
      <c r="A73" s="11" t="s">
        <v>58</v>
      </c>
      <c r="B73" s="10" t="s">
        <v>135</v>
      </c>
      <c r="C73" s="2" t="str">
        <f t="shared" si="1"/>
        <v>PTUC4AHG</v>
      </c>
    </row>
    <row r="74" spans="1:3" x14ac:dyDescent="0.2">
      <c r="A74" s="10" t="s">
        <v>265</v>
      </c>
      <c r="B74" s="10" t="s">
        <v>208</v>
      </c>
      <c r="C74" s="2" t="str">
        <f t="shared" si="1"/>
        <v>7BFDTAN6</v>
      </c>
    </row>
    <row r="75" spans="1:3" x14ac:dyDescent="0.2">
      <c r="A75" s="10" t="s">
        <v>59</v>
      </c>
      <c r="B75" s="10" t="s">
        <v>136</v>
      </c>
      <c r="C75" s="2" t="str">
        <f t="shared" si="1"/>
        <v>PHNQCASN</v>
      </c>
    </row>
    <row r="76" spans="1:3" x14ac:dyDescent="0.2">
      <c r="A76" s="10" t="s">
        <v>266</v>
      </c>
      <c r="B76" s="10" t="s">
        <v>211</v>
      </c>
      <c r="C76" s="2" t="str">
        <f t="shared" si="1"/>
        <v>7R5LSA8P</v>
      </c>
    </row>
    <row r="77" spans="1:3" x14ac:dyDescent="0.2">
      <c r="A77" s="10" t="s">
        <v>267</v>
      </c>
      <c r="B77" s="10" t="s">
        <v>268</v>
      </c>
      <c r="C77" s="2" t="str">
        <f t="shared" si="1"/>
        <v>7LCK7AKH</v>
      </c>
    </row>
    <row r="78" spans="1:3" x14ac:dyDescent="0.2">
      <c r="A78" s="10" t="s">
        <v>60</v>
      </c>
      <c r="B78" s="10" t="s">
        <v>137</v>
      </c>
      <c r="C78" s="2" t="str">
        <f t="shared" si="1"/>
        <v>PV83UAHH</v>
      </c>
    </row>
    <row r="79" spans="1:3" x14ac:dyDescent="0.2">
      <c r="A79" s="10" t="s">
        <v>269</v>
      </c>
      <c r="B79" s="10" t="s">
        <v>215</v>
      </c>
      <c r="C79" s="2" t="str">
        <f t="shared" si="1"/>
        <v>7BLGLA7T</v>
      </c>
    </row>
    <row r="80" spans="1:3" x14ac:dyDescent="0.2">
      <c r="A80" s="10" t="s">
        <v>61</v>
      </c>
      <c r="B80" s="10" t="s">
        <v>138</v>
      </c>
      <c r="C80" s="2" t="str">
        <f t="shared" si="1"/>
        <v>P8H9EAKP</v>
      </c>
    </row>
    <row r="81" spans="1:3" x14ac:dyDescent="0.2">
      <c r="A81" s="10" t="s">
        <v>62</v>
      </c>
      <c r="B81" s="10" t="s">
        <v>139</v>
      </c>
      <c r="C81" s="2" t="str">
        <f t="shared" si="1"/>
        <v>P8D4NAVR</v>
      </c>
    </row>
    <row r="82" spans="1:3" x14ac:dyDescent="0.2">
      <c r="A82" s="10" t="s">
        <v>270</v>
      </c>
      <c r="B82" s="10" t="s">
        <v>271</v>
      </c>
      <c r="C82" s="2" t="str">
        <f t="shared" si="1"/>
        <v>76F35A38</v>
      </c>
    </row>
    <row r="83" spans="1:3" x14ac:dyDescent="0.2">
      <c r="A83" s="10" t="s">
        <v>63</v>
      </c>
      <c r="B83" s="10" t="s">
        <v>140</v>
      </c>
      <c r="C83" s="2" t="str">
        <f t="shared" si="1"/>
        <v>PETGJANK</v>
      </c>
    </row>
    <row r="84" spans="1:3" x14ac:dyDescent="0.2">
      <c r="A84" s="10" t="s">
        <v>64</v>
      </c>
      <c r="B84" s="10" t="s">
        <v>142</v>
      </c>
      <c r="C84" s="2" t="str">
        <f t="shared" si="1"/>
        <v>7QYLJA25</v>
      </c>
    </row>
    <row r="85" spans="1:3" x14ac:dyDescent="0.2">
      <c r="A85" s="10" t="s">
        <v>65</v>
      </c>
      <c r="B85" s="10" t="s">
        <v>144</v>
      </c>
      <c r="C85" s="2" t="str">
        <f t="shared" si="1"/>
        <v>PV648AQ5</v>
      </c>
    </row>
    <row r="86" spans="1:3" x14ac:dyDescent="0.2">
      <c r="A86" s="10" t="s">
        <v>66</v>
      </c>
      <c r="B86" s="10" t="s">
        <v>145</v>
      </c>
      <c r="C86" s="2" t="str">
        <f t="shared" si="1"/>
        <v>PVNF2APD</v>
      </c>
    </row>
    <row r="87" spans="1:3" x14ac:dyDescent="0.2">
      <c r="A87" s="10" t="s">
        <v>272</v>
      </c>
      <c r="B87" s="10" t="s">
        <v>235</v>
      </c>
      <c r="C87" s="2" t="str">
        <f t="shared" si="1"/>
        <v>7B2ZUAVK</v>
      </c>
    </row>
    <row r="88" spans="1:3" x14ac:dyDescent="0.2">
      <c r="A88" s="10" t="s">
        <v>67</v>
      </c>
      <c r="B88" s="10" t="s">
        <v>146</v>
      </c>
      <c r="C88" s="2" t="str">
        <f t="shared" si="1"/>
        <v>PVFQLAYS</v>
      </c>
    </row>
    <row r="89" spans="1:3" x14ac:dyDescent="0.2">
      <c r="A89" s="10" t="s">
        <v>68</v>
      </c>
      <c r="B89" s="10" t="s">
        <v>147</v>
      </c>
      <c r="C89" s="2" t="str">
        <f t="shared" si="1"/>
        <v>PVGK4A97</v>
      </c>
    </row>
    <row r="90" spans="1:3" x14ac:dyDescent="0.2">
      <c r="A90" s="10" t="s">
        <v>69</v>
      </c>
      <c r="B90" s="10" t="s">
        <v>148</v>
      </c>
      <c r="C90" s="2" t="str">
        <f t="shared" si="1"/>
        <v>PHU33AJN</v>
      </c>
    </row>
    <row r="91" spans="1:3" x14ac:dyDescent="0.2">
      <c r="A91" s="10" t="s">
        <v>70</v>
      </c>
      <c r="B91" s="10" t="s">
        <v>149</v>
      </c>
      <c r="C91" s="2" t="str">
        <f t="shared" si="1"/>
        <v>P27RMAKR</v>
      </c>
    </row>
    <row r="92" spans="1:3" x14ac:dyDescent="0.2">
      <c r="A92" s="10" t="s">
        <v>54</v>
      </c>
      <c r="B92" t="s">
        <v>160</v>
      </c>
      <c r="C92" s="2" t="str">
        <f t="shared" si="1"/>
        <v>PHEK5AVE</v>
      </c>
    </row>
    <row r="93" spans="1:3" x14ac:dyDescent="0.2">
      <c r="A93" s="10" t="s">
        <v>34</v>
      </c>
      <c r="B93" t="s">
        <v>166</v>
      </c>
      <c r="C93" s="2" t="str">
        <f t="shared" si="1"/>
        <v>PHHUYADX</v>
      </c>
    </row>
    <row r="94" spans="1:3" x14ac:dyDescent="0.2">
      <c r="A94" s="10" t="s">
        <v>250</v>
      </c>
      <c r="B94" t="s">
        <v>205</v>
      </c>
      <c r="C94" s="2" t="str">
        <f t="shared" si="1"/>
        <v>7GZ7JAJZ</v>
      </c>
    </row>
    <row r="95" spans="1:3" x14ac:dyDescent="0.2">
      <c r="A95" s="10" t="s">
        <v>246</v>
      </c>
      <c r="B95" t="s">
        <v>207</v>
      </c>
      <c r="C95" s="2" t="str">
        <f t="shared" si="1"/>
        <v>PZC5LAML</v>
      </c>
    </row>
    <row r="96" spans="1:3" x14ac:dyDescent="0.2">
      <c r="A96" s="10" t="s">
        <v>251</v>
      </c>
      <c r="B96" t="s">
        <v>212</v>
      </c>
      <c r="C96" s="2" t="str">
        <f t="shared" si="1"/>
        <v>74W89ADT</v>
      </c>
    </row>
    <row r="97" spans="1:3" x14ac:dyDescent="0.2">
      <c r="A97" s="10" t="s">
        <v>43</v>
      </c>
      <c r="B97" t="s">
        <v>102</v>
      </c>
      <c r="C97" s="2" t="str">
        <f t="shared" si="1"/>
        <v>7GMJYA4L</v>
      </c>
    </row>
    <row r="98" spans="1:3" x14ac:dyDescent="0.2">
      <c r="A98" s="10" t="s">
        <v>270</v>
      </c>
      <c r="B98" t="s">
        <v>216</v>
      </c>
      <c r="C98" s="2" t="str">
        <f t="shared" si="1"/>
        <v>76F35A38</v>
      </c>
    </row>
    <row r="99" spans="1:3" x14ac:dyDescent="0.2">
      <c r="A99" s="10" t="s">
        <v>253</v>
      </c>
      <c r="B99" t="s">
        <v>219</v>
      </c>
      <c r="C99" s="2" t="str">
        <f t="shared" si="1"/>
        <v>PHXRCAV5</v>
      </c>
    </row>
    <row r="100" spans="1:3" x14ac:dyDescent="0.2">
      <c r="A100" s="3" t="s">
        <v>274</v>
      </c>
      <c r="B100" t="s">
        <v>222</v>
      </c>
      <c r="C100" s="2" t="str">
        <f t="shared" si="1"/>
        <v>7673XADV</v>
      </c>
    </row>
    <row r="101" spans="1:3" x14ac:dyDescent="0.2">
      <c r="A101" s="10" t="s">
        <v>68</v>
      </c>
      <c r="B101" t="s">
        <v>155</v>
      </c>
      <c r="C101" s="2" t="str">
        <f t="shared" si="1"/>
        <v>PVGK4A97</v>
      </c>
    </row>
    <row r="102" spans="1:3" x14ac:dyDescent="0.2">
      <c r="A102" s="10" t="s">
        <v>241</v>
      </c>
      <c r="B102" t="s">
        <v>228</v>
      </c>
      <c r="C102" s="2" t="str">
        <f t="shared" si="1"/>
        <v>74BQJATP</v>
      </c>
    </row>
    <row r="103" spans="1:3" x14ac:dyDescent="0.2">
      <c r="A103" s="10" t="s">
        <v>267</v>
      </c>
      <c r="B103" t="s">
        <v>229</v>
      </c>
      <c r="C103" s="2" t="str">
        <f t="shared" si="1"/>
        <v>7LCK7AKH</v>
      </c>
    </row>
    <row r="104" spans="1:3" x14ac:dyDescent="0.2">
      <c r="A104" s="10" t="s">
        <v>260</v>
      </c>
      <c r="B104" t="s">
        <v>230</v>
      </c>
      <c r="C104" s="2" t="str">
        <f t="shared" si="1"/>
        <v>767MXA8T</v>
      </c>
    </row>
    <row r="105" spans="1:3" x14ac:dyDescent="0.2">
      <c r="A105" s="10" t="s">
        <v>248</v>
      </c>
      <c r="B105" t="s">
        <v>231</v>
      </c>
      <c r="C105" s="2" t="str">
        <f t="shared" si="1"/>
        <v>7NSPZA8N</v>
      </c>
    </row>
    <row r="106" spans="1:3" x14ac:dyDescent="0.2">
      <c r="A106" s="10" t="s">
        <v>43</v>
      </c>
      <c r="B106" t="s">
        <v>233</v>
      </c>
      <c r="C106" s="2" t="str">
        <f t="shared" si="1"/>
        <v>7GMJYA4L</v>
      </c>
    </row>
    <row r="107" spans="1:3" x14ac:dyDescent="0.2">
      <c r="A107" s="10" t="s">
        <v>253</v>
      </c>
      <c r="B107" t="s">
        <v>237</v>
      </c>
      <c r="C107" s="2" t="str">
        <f t="shared" si="1"/>
        <v>PHXRCAV5</v>
      </c>
    </row>
    <row r="108" spans="1:3" x14ac:dyDescent="0.2">
      <c r="A108" s="10" t="s">
        <v>244</v>
      </c>
      <c r="B108" t="s">
        <v>221</v>
      </c>
      <c r="C108" s="2" t="str">
        <f t="shared" si="1"/>
        <v>7RB4FADN</v>
      </c>
    </row>
    <row r="109" spans="1:3" x14ac:dyDescent="0.2">
      <c r="A109" s="2" t="s">
        <v>264</v>
      </c>
      <c r="B109" t="s">
        <v>276</v>
      </c>
      <c r="C109" s="2" t="str">
        <f t="shared" si="1"/>
        <v>76W5ZASP</v>
      </c>
    </row>
    <row r="110" spans="1:3" x14ac:dyDescent="0.2">
      <c r="A110" s="10" t="s">
        <v>253</v>
      </c>
      <c r="B110" t="s">
        <v>279</v>
      </c>
      <c r="C110" s="2" t="str">
        <f t="shared" si="1"/>
        <v>PHXRCAV5</v>
      </c>
    </row>
    <row r="111" spans="1:3" x14ac:dyDescent="0.2">
      <c r="A111" s="10" t="s">
        <v>69</v>
      </c>
      <c r="B111" t="s">
        <v>161</v>
      </c>
      <c r="C111" s="2" t="str">
        <f t="shared" si="1"/>
        <v>PHU33AJN</v>
      </c>
    </row>
    <row r="112" spans="1:3" x14ac:dyDescent="0.2">
      <c r="A112" s="10" t="s">
        <v>238</v>
      </c>
      <c r="B112" t="s">
        <v>299</v>
      </c>
      <c r="C112" s="2" t="str">
        <f t="shared" si="1"/>
        <v>7RS59AN6</v>
      </c>
    </row>
    <row r="113" spans="1:3" x14ac:dyDescent="0.2">
      <c r="A113" s="10" t="s">
        <v>26</v>
      </c>
      <c r="B113" t="s">
        <v>300</v>
      </c>
      <c r="C113" s="2" t="str">
        <f t="shared" si="1"/>
        <v>7TJ5TATN</v>
      </c>
    </row>
    <row r="114" spans="1:3" x14ac:dyDescent="0.2">
      <c r="A114" s="10" t="s">
        <v>26</v>
      </c>
      <c r="B114" t="s">
        <v>301</v>
      </c>
      <c r="C114" s="2" t="str">
        <f t="shared" si="1"/>
        <v>7TJ5TATN</v>
      </c>
    </row>
    <row r="115" spans="1:3" x14ac:dyDescent="0.2">
      <c r="A115" s="11" t="s">
        <v>58</v>
      </c>
      <c r="B115" t="s">
        <v>302</v>
      </c>
      <c r="C115" s="2" t="str">
        <f t="shared" si="1"/>
        <v>PTUC4AHG</v>
      </c>
    </row>
    <row r="116" spans="1:3" x14ac:dyDescent="0.2">
      <c r="A116" s="10" t="s">
        <v>250</v>
      </c>
      <c r="B116" t="s">
        <v>303</v>
      </c>
      <c r="C116" s="2" t="str">
        <f t="shared" si="1"/>
        <v>7GZ7JAJZ</v>
      </c>
    </row>
    <row r="117" spans="1:3" x14ac:dyDescent="0.2">
      <c r="A117" s="3" t="s">
        <v>274</v>
      </c>
      <c r="B117" t="s">
        <v>304</v>
      </c>
      <c r="C117" s="2" t="str">
        <f t="shared" si="1"/>
        <v>7673XADV</v>
      </c>
    </row>
    <row r="118" spans="1:3" x14ac:dyDescent="0.2">
      <c r="A118" s="3"/>
      <c r="C118" s="3"/>
    </row>
    <row r="119" spans="1:3" x14ac:dyDescent="0.2">
      <c r="A119" s="3"/>
      <c r="C119" s="3"/>
    </row>
    <row r="120" spans="1:3" x14ac:dyDescent="0.2">
      <c r="A120" s="3"/>
      <c r="C120" s="3"/>
    </row>
    <row r="121" spans="1:3" x14ac:dyDescent="0.2">
      <c r="A121" s="3"/>
      <c r="C121" s="3"/>
    </row>
    <row r="122" spans="1:3" x14ac:dyDescent="0.2">
      <c r="A122" s="2"/>
      <c r="C122" s="2"/>
    </row>
    <row r="123" spans="1:3" x14ac:dyDescent="0.2">
      <c r="A123" s="2"/>
      <c r="C123" s="2"/>
    </row>
    <row r="124" spans="1:3" x14ac:dyDescent="0.2">
      <c r="A124" s="3"/>
      <c r="C124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AF36-21D7-0649-89D8-8FC0F7E74507}">
  <dimension ref="A1:E243"/>
  <sheetViews>
    <sheetView workbookViewId="0">
      <selection sqref="A1:E1"/>
    </sheetView>
  </sheetViews>
  <sheetFormatPr baseColWidth="10" defaultRowHeight="16" x14ac:dyDescent="0.2"/>
  <cols>
    <col min="2" max="2" width="43.33203125" bestFit="1" customWidth="1"/>
    <col min="3" max="3" width="10.1640625" bestFit="1" customWidth="1"/>
  </cols>
  <sheetData>
    <row r="1" spans="1:5" x14ac:dyDescent="0.2">
      <c r="A1" s="14" t="s">
        <v>1</v>
      </c>
      <c r="B1" s="14" t="s">
        <v>0</v>
      </c>
      <c r="C1" s="14" t="s">
        <v>2</v>
      </c>
      <c r="D1" s="14" t="s">
        <v>3</v>
      </c>
      <c r="E1" s="14" t="s">
        <v>184</v>
      </c>
    </row>
    <row r="2" spans="1:5" x14ac:dyDescent="0.2">
      <c r="A2" t="str">
        <f>VLOOKUP(B2,IDs!B:C,2,FALSE)</f>
        <v>PV648AQ5</v>
      </c>
      <c r="B2" t="s">
        <v>144</v>
      </c>
      <c r="C2">
        <v>49420995</v>
      </c>
      <c r="D2" s="5">
        <v>45539</v>
      </c>
      <c r="E2" t="str">
        <f>_xlfn.CONCAT(A2,"|",VLOOKUP(D2,SupportLists!D:E,2,FALSE))</f>
        <v>PV648AQ5|1</v>
      </c>
    </row>
    <row r="3" spans="1:5" x14ac:dyDescent="0.2">
      <c r="A3" t="str">
        <f>VLOOKUP(B3,IDs!B:C,2,FALSE)</f>
        <v>PDUSYAWM</v>
      </c>
      <c r="B3" t="s">
        <v>165</v>
      </c>
      <c r="C3">
        <v>67285081</v>
      </c>
      <c r="D3" s="5">
        <v>45539</v>
      </c>
      <c r="E3" t="str">
        <f>_xlfn.CONCAT(A3,"|",VLOOKUP(D3,SupportLists!D:E,2,FALSE))</f>
        <v>PDUSYAWM|1</v>
      </c>
    </row>
    <row r="4" spans="1:5" x14ac:dyDescent="0.2">
      <c r="A4" t="str">
        <f>VLOOKUP(B4,IDs!B:C,2,FALSE)</f>
        <v>PVFQLAYS</v>
      </c>
      <c r="B4" t="s">
        <v>146</v>
      </c>
      <c r="C4">
        <v>52954207</v>
      </c>
      <c r="D4" s="5">
        <v>45539</v>
      </c>
      <c r="E4" t="str">
        <f>_xlfn.CONCAT(A4,"|",VLOOKUP(D4,SupportLists!D:E,2,FALSE))</f>
        <v>PVFQLAYS|1</v>
      </c>
    </row>
    <row r="5" spans="1:5" x14ac:dyDescent="0.2">
      <c r="A5" t="str">
        <f>VLOOKUP(B5,IDs!B:C,2,FALSE)</f>
        <v>PHHUYADX</v>
      </c>
      <c r="B5" t="s">
        <v>166</v>
      </c>
      <c r="C5">
        <v>52677320</v>
      </c>
      <c r="D5" s="5">
        <v>45539</v>
      </c>
      <c r="E5" t="str">
        <f>_xlfn.CONCAT(A5,"|",VLOOKUP(D5,SupportLists!D:E,2,FALSE))</f>
        <v>PHHUYADX|1</v>
      </c>
    </row>
    <row r="6" spans="1:5" x14ac:dyDescent="0.2">
      <c r="A6" t="str">
        <f>VLOOKUP(B6,IDs!B:C,2,FALSE)</f>
        <v>P88Z6A87</v>
      </c>
      <c r="B6" t="s">
        <v>119</v>
      </c>
      <c r="C6">
        <v>42460180</v>
      </c>
      <c r="D6" s="5">
        <v>45539</v>
      </c>
      <c r="E6" t="str">
        <f>_xlfn.CONCAT(A6,"|",VLOOKUP(D6,SupportLists!D:E,2,FALSE))</f>
        <v>P88Z6A87|1</v>
      </c>
    </row>
    <row r="7" spans="1:5" x14ac:dyDescent="0.2">
      <c r="A7" t="e">
        <f>VLOOKUP(B7,IDs!B:C,2,FALSE)</f>
        <v>#N/A</v>
      </c>
      <c r="B7" s="4" t="s">
        <v>169</v>
      </c>
      <c r="C7">
        <v>58102981</v>
      </c>
      <c r="D7" s="5">
        <v>45539</v>
      </c>
      <c r="E7" t="e">
        <f>_xlfn.CONCAT(A7,"|",VLOOKUP(D7,SupportLists!D:E,2,FALSE))</f>
        <v>#N/A</v>
      </c>
    </row>
    <row r="8" spans="1:5" x14ac:dyDescent="0.2">
      <c r="A8" t="e">
        <f>VLOOKUP(B8,IDs!B:C,2,FALSE)</f>
        <v>#N/A</v>
      </c>
      <c r="B8" t="s">
        <v>170</v>
      </c>
      <c r="C8">
        <v>41927092</v>
      </c>
      <c r="D8" s="5">
        <v>45539</v>
      </c>
      <c r="E8" t="e">
        <f>_xlfn.CONCAT(A8,"|",VLOOKUP(D8,SupportLists!D:E,2,FALSE))</f>
        <v>#N/A</v>
      </c>
    </row>
    <row r="9" spans="1:5" x14ac:dyDescent="0.2">
      <c r="A9" t="e">
        <f>VLOOKUP(B9,IDs!B:C,2,FALSE)</f>
        <v>#N/A</v>
      </c>
      <c r="B9" t="s">
        <v>167</v>
      </c>
      <c r="C9">
        <v>48055015</v>
      </c>
      <c r="D9" s="5">
        <v>45539</v>
      </c>
      <c r="E9" t="e">
        <f>_xlfn.CONCAT(A9,"|",VLOOKUP(D9,SupportLists!D:E,2,FALSE))</f>
        <v>#N/A</v>
      </c>
    </row>
    <row r="10" spans="1:5" x14ac:dyDescent="0.2">
      <c r="A10" t="str">
        <f>VLOOKUP(B10,IDs!B:C,2,FALSE)</f>
        <v>P8SGRAHG</v>
      </c>
      <c r="B10" t="s">
        <v>168</v>
      </c>
      <c r="C10">
        <v>40569294</v>
      </c>
      <c r="D10" s="5">
        <v>45539</v>
      </c>
      <c r="E10" t="str">
        <f>_xlfn.CONCAT(A10,"|",VLOOKUP(D10,SupportLists!D:E,2,FALSE))</f>
        <v>P8SGRAHG|1</v>
      </c>
    </row>
    <row r="11" spans="1:5" x14ac:dyDescent="0.2">
      <c r="A11" t="str">
        <f>VLOOKUP(B11,IDs!B:C,2,FALSE)</f>
        <v>PVGK4A97</v>
      </c>
      <c r="B11" t="s">
        <v>155</v>
      </c>
      <c r="C11">
        <v>40092683</v>
      </c>
      <c r="D11" s="5">
        <v>45539</v>
      </c>
      <c r="E11" t="str">
        <f>_xlfn.CONCAT(A11,"|",VLOOKUP(D11,SupportLists!D:E,2,FALSE))</f>
        <v>PVGK4A97|1</v>
      </c>
    </row>
    <row r="12" spans="1:5" x14ac:dyDescent="0.2">
      <c r="A12" t="e">
        <f>VLOOKUP(B12,IDs!B:C,2,FALSE)</f>
        <v>#N/A</v>
      </c>
      <c r="B12" t="s">
        <v>171</v>
      </c>
      <c r="C12">
        <v>57756749</v>
      </c>
      <c r="D12" s="5">
        <v>45539</v>
      </c>
      <c r="E12" t="e">
        <f>_xlfn.CONCAT(A12,"|",VLOOKUP(D12,SupportLists!D:E,2,FALSE))</f>
        <v>#N/A</v>
      </c>
    </row>
    <row r="13" spans="1:5" x14ac:dyDescent="0.2">
      <c r="A13" t="str">
        <f>VLOOKUP(B13,IDs!B:C,2,FALSE)</f>
        <v>PSBRKA2T</v>
      </c>
      <c r="B13" t="s">
        <v>114</v>
      </c>
      <c r="C13">
        <v>36125433</v>
      </c>
      <c r="D13" s="5">
        <v>45539</v>
      </c>
      <c r="E13" t="str">
        <f>_xlfn.CONCAT(A13,"|",VLOOKUP(D13,SupportLists!D:E,2,FALSE))</f>
        <v>PSBRKA2T|1</v>
      </c>
    </row>
    <row r="14" spans="1:5" x14ac:dyDescent="0.2">
      <c r="A14" t="e">
        <f>VLOOKUP(B14,IDs!B:C,2,FALSE)</f>
        <v>#N/A</v>
      </c>
      <c r="B14" t="s">
        <v>172</v>
      </c>
      <c r="C14">
        <v>31821869</v>
      </c>
      <c r="D14" s="5">
        <v>45539</v>
      </c>
      <c r="E14" t="e">
        <f>_xlfn.CONCAT(A14,"|",VLOOKUP(D14,SupportLists!D:E,2,FALSE))</f>
        <v>#N/A</v>
      </c>
    </row>
    <row r="15" spans="1:5" x14ac:dyDescent="0.2">
      <c r="A15" t="str">
        <f>VLOOKUP(B15,IDs!B:C,2,FALSE)</f>
        <v>PV83UAHH</v>
      </c>
      <c r="B15" t="s">
        <v>137</v>
      </c>
      <c r="C15">
        <v>62122021</v>
      </c>
      <c r="D15" s="5">
        <v>45539</v>
      </c>
      <c r="E15" t="str">
        <f>_xlfn.CONCAT(A15,"|",VLOOKUP(D15,SupportLists!D:E,2,FALSE))</f>
        <v>PV83UAHH|1</v>
      </c>
    </row>
    <row r="16" spans="1:5" x14ac:dyDescent="0.2">
      <c r="A16" t="str">
        <f>VLOOKUP(B16,IDs!B:C,2,FALSE)</f>
        <v>P83FTAG7</v>
      </c>
      <c r="B16" t="s">
        <v>156</v>
      </c>
      <c r="C16">
        <v>45805548</v>
      </c>
      <c r="D16" s="5">
        <v>45539</v>
      </c>
      <c r="E16" t="str">
        <f>_xlfn.CONCAT(A16,"|",VLOOKUP(D16,SupportLists!D:E,2,FALSE))</f>
        <v>P83FTAG7|1</v>
      </c>
    </row>
    <row r="17" spans="1:5" x14ac:dyDescent="0.2">
      <c r="A17" t="str">
        <f>VLOOKUP(B17,IDs!B:C,2,FALSE)</f>
        <v>PVHCVAE8</v>
      </c>
      <c r="B17" t="s">
        <v>127</v>
      </c>
      <c r="C17">
        <v>35748007</v>
      </c>
      <c r="D17" s="5">
        <v>45539</v>
      </c>
      <c r="E17" t="str">
        <f>_xlfn.CONCAT(A17,"|",VLOOKUP(D17,SupportLists!D:E,2,FALSE))</f>
        <v>PVHCVAE8|1</v>
      </c>
    </row>
    <row r="18" spans="1:5" x14ac:dyDescent="0.2">
      <c r="A18" t="str">
        <f>VLOOKUP(B18,IDs!B:C,2,FALSE)</f>
        <v>7QCM6A6Y</v>
      </c>
      <c r="B18" t="s">
        <v>82</v>
      </c>
      <c r="C18">
        <v>69063270</v>
      </c>
      <c r="D18" s="5">
        <v>45539</v>
      </c>
      <c r="E18" t="str">
        <f>_xlfn.CONCAT(A18,"|",VLOOKUP(D18,SupportLists!D:E,2,FALSE))</f>
        <v>7QCM6A6Y|1</v>
      </c>
    </row>
    <row r="19" spans="1:5" x14ac:dyDescent="0.2">
      <c r="A19" t="str">
        <f>VLOOKUP(B19,IDs!B:C,2,FALSE)</f>
        <v>PHNQCASN</v>
      </c>
      <c r="B19" t="s">
        <v>136</v>
      </c>
      <c r="C19">
        <v>49257465</v>
      </c>
      <c r="D19" s="5">
        <v>45539</v>
      </c>
      <c r="E19" t="str">
        <f>_xlfn.CONCAT(A19,"|",VLOOKUP(D19,SupportLists!D:E,2,FALSE))</f>
        <v>PHNQCASN|1</v>
      </c>
    </row>
    <row r="20" spans="1:5" x14ac:dyDescent="0.2">
      <c r="A20" t="str">
        <f>VLOOKUP(B20,IDs!B:C,2,FALSE)</f>
        <v>PEUFDAKU</v>
      </c>
      <c r="B20" t="s">
        <v>110</v>
      </c>
      <c r="C20">
        <v>46563240</v>
      </c>
      <c r="D20" s="5">
        <v>45539</v>
      </c>
      <c r="E20" t="str">
        <f>_xlfn.CONCAT(A20,"|",VLOOKUP(D20,SupportLists!D:E,2,FALSE))</f>
        <v>PEUFDAKU|1</v>
      </c>
    </row>
    <row r="21" spans="1:5" x14ac:dyDescent="0.2">
      <c r="A21" t="str">
        <f>VLOOKUP(B21,IDs!B:C,2,FALSE)</f>
        <v>P8V8TA9X</v>
      </c>
      <c r="B21" t="s">
        <v>133</v>
      </c>
      <c r="C21">
        <v>45160570</v>
      </c>
      <c r="D21" s="5">
        <v>45539</v>
      </c>
      <c r="E21" t="str">
        <f>_xlfn.CONCAT(A21,"|",VLOOKUP(D21,SupportLists!D:E,2,FALSE))</f>
        <v>P8V8TA9X|1</v>
      </c>
    </row>
    <row r="22" spans="1:5" x14ac:dyDescent="0.2">
      <c r="A22" t="str">
        <f>VLOOKUP(B22,IDs!B:C,2,FALSE)</f>
        <v>PETGJANK</v>
      </c>
      <c r="B22" t="s">
        <v>140</v>
      </c>
      <c r="C22">
        <v>42240880</v>
      </c>
      <c r="D22" s="5">
        <v>45539</v>
      </c>
      <c r="E22" t="str">
        <f>_xlfn.CONCAT(A22,"|",VLOOKUP(D22,SupportLists!D:E,2,FALSE))</f>
        <v>PETGJANK|1</v>
      </c>
    </row>
    <row r="23" spans="1:5" x14ac:dyDescent="0.2">
      <c r="A23" t="str">
        <f>VLOOKUP(B23,IDs!B:C,2,FALSE)</f>
        <v>PEZ5XAG4</v>
      </c>
      <c r="B23" t="s">
        <v>107</v>
      </c>
      <c r="C23">
        <v>39760274</v>
      </c>
      <c r="D23" s="5">
        <v>45539</v>
      </c>
      <c r="E23" t="str">
        <f>_xlfn.CONCAT(A23,"|",VLOOKUP(D23,SupportLists!D:E,2,FALSE))</f>
        <v>PEZ5XAG4|1</v>
      </c>
    </row>
    <row r="24" spans="1:5" x14ac:dyDescent="0.2">
      <c r="A24" t="e">
        <f>VLOOKUP(B24,IDs!B:C,2,FALSE)</f>
        <v>#N/A</v>
      </c>
      <c r="B24" t="s">
        <v>157</v>
      </c>
      <c r="C24">
        <v>39128873</v>
      </c>
      <c r="D24" s="5">
        <v>45539</v>
      </c>
      <c r="E24" t="e">
        <f>_xlfn.CONCAT(A24,"|",VLOOKUP(D24,SupportLists!D:E,2,FALSE))</f>
        <v>#N/A</v>
      </c>
    </row>
    <row r="25" spans="1:5" x14ac:dyDescent="0.2">
      <c r="A25" t="e">
        <f>VLOOKUP(B25,IDs!B:C,2,FALSE)</f>
        <v>#N/A</v>
      </c>
      <c r="B25" t="s">
        <v>173</v>
      </c>
      <c r="C25">
        <v>37900031</v>
      </c>
      <c r="D25" s="5">
        <v>45539</v>
      </c>
      <c r="E25" t="e">
        <f>_xlfn.CONCAT(A25,"|",VLOOKUP(D25,SupportLists!D:E,2,FALSE))</f>
        <v>#N/A</v>
      </c>
    </row>
    <row r="26" spans="1:5" x14ac:dyDescent="0.2">
      <c r="A26" t="e">
        <f>VLOOKUP(B26,IDs!B:C,2,FALSE)</f>
        <v>#N/A</v>
      </c>
      <c r="B26" t="s">
        <v>158</v>
      </c>
      <c r="C26">
        <v>46493731</v>
      </c>
      <c r="D26" s="5">
        <v>45539</v>
      </c>
      <c r="E26" t="e">
        <f>_xlfn.CONCAT(A26,"|",VLOOKUP(D26,SupportLists!D:E,2,FALSE))</f>
        <v>#N/A</v>
      </c>
    </row>
    <row r="27" spans="1:5" x14ac:dyDescent="0.2">
      <c r="A27" t="e">
        <f>VLOOKUP(B27,IDs!B:C,2,FALSE)</f>
        <v>#N/A</v>
      </c>
      <c r="B27" t="s">
        <v>174</v>
      </c>
      <c r="C27">
        <v>43918837</v>
      </c>
      <c r="D27" s="5">
        <v>45539</v>
      </c>
      <c r="E27" t="e">
        <f>_xlfn.CONCAT(A27,"|",VLOOKUP(D27,SupportLists!D:E,2,FALSE))</f>
        <v>#N/A</v>
      </c>
    </row>
    <row r="28" spans="1:5" x14ac:dyDescent="0.2">
      <c r="A28" t="str">
        <f>VLOOKUP(B28,IDs!B:C,2,FALSE)</f>
        <v>P86C3A87</v>
      </c>
      <c r="B28" t="s">
        <v>105</v>
      </c>
      <c r="C28">
        <v>41747970</v>
      </c>
      <c r="D28" s="5">
        <v>45539</v>
      </c>
      <c r="E28" t="str">
        <f>_xlfn.CONCAT(A28,"|",VLOOKUP(D28,SupportLists!D:E,2,FALSE))</f>
        <v>P86C3A87|1</v>
      </c>
    </row>
    <row r="29" spans="1:5" x14ac:dyDescent="0.2">
      <c r="A29" t="str">
        <f>VLOOKUP(B29,IDs!B:C,2,FALSE)</f>
        <v>PECZTA63</v>
      </c>
      <c r="B29" t="s">
        <v>80</v>
      </c>
      <c r="C29">
        <v>39717080</v>
      </c>
      <c r="D29" s="5">
        <v>45539</v>
      </c>
      <c r="E29" t="str">
        <f>_xlfn.CONCAT(A29,"|",VLOOKUP(D29,SupportLists!D:E,2,FALSE))</f>
        <v>PECZTA63|1</v>
      </c>
    </row>
    <row r="30" spans="1:5" x14ac:dyDescent="0.2">
      <c r="A30" t="str">
        <f>VLOOKUP(B30,IDs!B:C,2,FALSE)</f>
        <v>P82YGAEM</v>
      </c>
      <c r="B30" t="s">
        <v>113</v>
      </c>
      <c r="C30">
        <v>38209145</v>
      </c>
      <c r="D30" s="5">
        <v>45539</v>
      </c>
      <c r="E30" t="str">
        <f>_xlfn.CONCAT(A30,"|",VLOOKUP(D30,SupportLists!D:E,2,FALSE))</f>
        <v>P82YGAEM|1</v>
      </c>
    </row>
    <row r="31" spans="1:5" x14ac:dyDescent="0.2">
      <c r="A31" t="str">
        <f>VLOOKUP(B31,IDs!B:C,2,FALSE)</f>
        <v>PHRCLAEP</v>
      </c>
      <c r="B31" t="s">
        <v>128</v>
      </c>
      <c r="C31">
        <v>37682407</v>
      </c>
      <c r="D31" s="5">
        <v>45539</v>
      </c>
      <c r="E31" t="str">
        <f>_xlfn.CONCAT(A31,"|",VLOOKUP(D31,SupportLists!D:E,2,FALSE))</f>
        <v>PHRCLAEP|1</v>
      </c>
    </row>
    <row r="32" spans="1:5" x14ac:dyDescent="0.2">
      <c r="A32" t="str">
        <f>VLOOKUP(B32,IDs!B:C,2,FALSE)</f>
        <v>PEP2NAB7</v>
      </c>
      <c r="B32" t="s">
        <v>83</v>
      </c>
      <c r="C32">
        <v>37360154</v>
      </c>
      <c r="D32" s="5">
        <v>45539</v>
      </c>
      <c r="E32" t="str">
        <f>_xlfn.CONCAT(A32,"|",VLOOKUP(D32,SupportLists!D:E,2,FALSE))</f>
        <v>PEP2NAB7|1</v>
      </c>
    </row>
    <row r="33" spans="1:5" x14ac:dyDescent="0.2">
      <c r="A33" t="str">
        <f>VLOOKUP(B33,IDs!B:C,2,FALSE)</f>
        <v>PEJDSAEZ</v>
      </c>
      <c r="B33" t="s">
        <v>115</v>
      </c>
      <c r="C33">
        <v>36763314</v>
      </c>
      <c r="D33" s="5">
        <v>45539</v>
      </c>
      <c r="E33" t="str">
        <f>_xlfn.CONCAT(A33,"|",VLOOKUP(D33,SupportLists!D:E,2,FALSE))</f>
        <v>PEJDSAEZ|1</v>
      </c>
    </row>
    <row r="34" spans="1:5" x14ac:dyDescent="0.2">
      <c r="A34" t="str">
        <f>VLOOKUP(B34,IDs!B:C,2,FALSE)</f>
        <v>PZUKHAD6</v>
      </c>
      <c r="B34" t="s">
        <v>85</v>
      </c>
      <c r="C34">
        <v>33838683</v>
      </c>
      <c r="D34" s="5">
        <v>45539</v>
      </c>
      <c r="E34" t="str">
        <f>_xlfn.CONCAT(A34,"|",VLOOKUP(D34,SupportLists!D:E,2,FALSE))</f>
        <v>PZUKHAD6|1</v>
      </c>
    </row>
    <row r="35" spans="1:5" x14ac:dyDescent="0.2">
      <c r="A35" t="str">
        <f>VLOOKUP(B35,IDs!B:C,2,FALSE)</f>
        <v>PV8X5ACE</v>
      </c>
      <c r="B35" t="s">
        <v>81</v>
      </c>
      <c r="C35">
        <v>34483454</v>
      </c>
      <c r="D35" s="5">
        <v>45539</v>
      </c>
      <c r="E35" t="str">
        <f>_xlfn.CONCAT(A35,"|",VLOOKUP(D35,SupportLists!D:E,2,FALSE))</f>
        <v>PV8X5ACE|1</v>
      </c>
    </row>
    <row r="36" spans="1:5" x14ac:dyDescent="0.2">
      <c r="A36" t="str">
        <f>VLOOKUP(B36,IDs!B:C,2,FALSE)</f>
        <v>P27RMAKR</v>
      </c>
      <c r="B36" t="s">
        <v>149</v>
      </c>
      <c r="C36">
        <v>33274154</v>
      </c>
      <c r="D36" s="5">
        <v>45539</v>
      </c>
      <c r="E36" t="str">
        <f>_xlfn.CONCAT(A36,"|",VLOOKUP(D36,SupportLists!D:E,2,FALSE))</f>
        <v>P27RMAKR|1</v>
      </c>
    </row>
    <row r="37" spans="1:5" x14ac:dyDescent="0.2">
      <c r="A37" t="str">
        <f>VLOOKUP(B37,IDs!B:C,2,FALSE)</f>
        <v>7QYLJA25</v>
      </c>
      <c r="B37" t="s">
        <v>142</v>
      </c>
      <c r="C37">
        <v>32920151</v>
      </c>
      <c r="D37" s="5">
        <v>45539</v>
      </c>
      <c r="E37" t="str">
        <f>_xlfn.CONCAT(A37,"|",VLOOKUP(D37,SupportLists!D:E,2,FALSE))</f>
        <v>7QYLJA25|1</v>
      </c>
    </row>
    <row r="38" spans="1:5" x14ac:dyDescent="0.2">
      <c r="A38" t="str">
        <f>VLOOKUP(B38,IDs!B:C,2,FALSE)</f>
        <v>PVNF2APD</v>
      </c>
      <c r="B38" t="s">
        <v>145</v>
      </c>
      <c r="C38">
        <v>29379766</v>
      </c>
      <c r="D38" s="5">
        <v>45539</v>
      </c>
      <c r="E38" t="str">
        <f>_xlfn.CONCAT(A38,"|",VLOOKUP(D38,SupportLists!D:E,2,FALSE))</f>
        <v>PVNF2APD|1</v>
      </c>
    </row>
    <row r="39" spans="1:5" x14ac:dyDescent="0.2">
      <c r="A39" t="str">
        <f>VLOOKUP(B39,IDs!B:C,2,FALSE)</f>
        <v>PZWVSA2C</v>
      </c>
      <c r="B39" t="s">
        <v>103</v>
      </c>
      <c r="C39">
        <v>33037868</v>
      </c>
      <c r="D39" s="5">
        <v>45539</v>
      </c>
      <c r="E39" t="str">
        <f>_xlfn.CONCAT(A39,"|",VLOOKUP(D39,SupportLists!D:E,2,FALSE))</f>
        <v>PZWVSA2C|1</v>
      </c>
    </row>
    <row r="40" spans="1:5" x14ac:dyDescent="0.2">
      <c r="A40" t="str">
        <f>VLOOKUP(B40,IDs!B:C,2,FALSE)</f>
        <v>PVPR5AFW</v>
      </c>
      <c r="B40" t="s">
        <v>95</v>
      </c>
      <c r="C40">
        <v>31489208</v>
      </c>
      <c r="D40" s="5">
        <v>45539</v>
      </c>
      <c r="E40" t="str">
        <f>_xlfn.CONCAT(A40,"|",VLOOKUP(D40,SupportLists!D:E,2,FALSE))</f>
        <v>PVPR5AFW|1</v>
      </c>
    </row>
    <row r="41" spans="1:5" x14ac:dyDescent="0.2">
      <c r="A41" t="str">
        <f>VLOOKUP(B41,IDs!B:C,2,FALSE)</f>
        <v>P8Z7YA8P</v>
      </c>
      <c r="B41" t="s">
        <v>74</v>
      </c>
      <c r="C41">
        <v>29321172</v>
      </c>
      <c r="D41" s="5">
        <v>45539</v>
      </c>
      <c r="E41" t="str">
        <f>_xlfn.CONCAT(A41,"|",VLOOKUP(D41,SupportLists!D:E,2,FALSE))</f>
        <v>P8Z7YA8P|1</v>
      </c>
    </row>
    <row r="42" spans="1:5" x14ac:dyDescent="0.2">
      <c r="A42" t="e">
        <f>VLOOKUP(B42,IDs!B:C,2,FALSE)</f>
        <v>#N/A</v>
      </c>
      <c r="B42" t="s">
        <v>175</v>
      </c>
      <c r="C42">
        <v>32355409</v>
      </c>
      <c r="D42" s="5">
        <v>45539</v>
      </c>
      <c r="E42" t="e">
        <f>_xlfn.CONCAT(A42,"|",VLOOKUP(D42,SupportLists!D:E,2,FALSE))</f>
        <v>#N/A</v>
      </c>
    </row>
    <row r="43" spans="1:5" x14ac:dyDescent="0.2">
      <c r="A43" t="e">
        <f>VLOOKUP(B43,IDs!B:C,2,FALSE)</f>
        <v>#N/A</v>
      </c>
      <c r="B43" t="s">
        <v>159</v>
      </c>
      <c r="C43">
        <v>43501478</v>
      </c>
      <c r="D43" s="5">
        <v>45539</v>
      </c>
      <c r="E43" t="e">
        <f>_xlfn.CONCAT(A43,"|",VLOOKUP(D43,SupportLists!D:E,2,FALSE))</f>
        <v>#N/A</v>
      </c>
    </row>
    <row r="44" spans="1:5" x14ac:dyDescent="0.2">
      <c r="A44" t="str">
        <f>VLOOKUP(B44,IDs!B:C,2,FALSE)</f>
        <v>P6RN5A57</v>
      </c>
      <c r="B44" t="s">
        <v>75</v>
      </c>
      <c r="C44">
        <v>39974641</v>
      </c>
      <c r="D44" s="5">
        <v>45539</v>
      </c>
      <c r="E44" t="str">
        <f>_xlfn.CONCAT(A44,"|",VLOOKUP(D44,SupportLists!D:E,2,FALSE))</f>
        <v>P6RN5A57|1</v>
      </c>
    </row>
    <row r="45" spans="1:5" x14ac:dyDescent="0.2">
      <c r="A45" t="str">
        <f>VLOOKUP(B45,IDs!B:C,2,FALSE)</f>
        <v>PHEK5AVE</v>
      </c>
      <c r="B45" t="s">
        <v>160</v>
      </c>
      <c r="C45">
        <v>39642128</v>
      </c>
      <c r="D45" s="5">
        <v>45539</v>
      </c>
      <c r="E45" t="str">
        <f>_xlfn.CONCAT(A45,"|",VLOOKUP(D45,SupportLists!D:E,2,FALSE))</f>
        <v>PHEK5AVE|1</v>
      </c>
    </row>
    <row r="46" spans="1:5" x14ac:dyDescent="0.2">
      <c r="A46" t="e">
        <f>VLOOKUP(B46,IDs!B:C,2,FALSE)</f>
        <v>#N/A</v>
      </c>
      <c r="B46" t="s">
        <v>76</v>
      </c>
      <c r="C46">
        <v>39178242</v>
      </c>
      <c r="D46" s="5">
        <v>45539</v>
      </c>
      <c r="E46" t="e">
        <f>_xlfn.CONCAT(A46,"|",VLOOKUP(D46,SupportLists!D:E,2,FALSE))</f>
        <v>#N/A</v>
      </c>
    </row>
    <row r="47" spans="1:5" x14ac:dyDescent="0.2">
      <c r="A47" t="e">
        <f>VLOOKUP(B47,IDs!B:C,2,FALSE)</f>
        <v>#N/A</v>
      </c>
      <c r="B47" t="s">
        <v>176</v>
      </c>
      <c r="C47">
        <v>37934966</v>
      </c>
      <c r="D47" s="5">
        <v>45539</v>
      </c>
      <c r="E47" t="e">
        <f>_xlfn.CONCAT(A47,"|",VLOOKUP(D47,SupportLists!D:E,2,FALSE))</f>
        <v>#N/A</v>
      </c>
    </row>
    <row r="48" spans="1:5" x14ac:dyDescent="0.2">
      <c r="A48" t="e">
        <f>VLOOKUP(B48,IDs!B:C,2,FALSE)</f>
        <v>#N/A</v>
      </c>
      <c r="B48" t="s">
        <v>177</v>
      </c>
      <c r="C48">
        <v>30227099</v>
      </c>
      <c r="D48" s="5">
        <v>45539</v>
      </c>
      <c r="E48" t="e">
        <f>_xlfn.CONCAT(A48,"|",VLOOKUP(D48,SupportLists!D:E,2,FALSE))</f>
        <v>#N/A</v>
      </c>
    </row>
    <row r="49" spans="1:5" x14ac:dyDescent="0.2">
      <c r="A49" t="e">
        <f>VLOOKUP(B49,IDs!B:C,2,FALSE)</f>
        <v>#N/A</v>
      </c>
      <c r="B49" t="s">
        <v>178</v>
      </c>
      <c r="C49">
        <v>42374035</v>
      </c>
      <c r="D49" s="5">
        <v>45539</v>
      </c>
      <c r="E49" t="e">
        <f>_xlfn.CONCAT(A49,"|",VLOOKUP(D49,SupportLists!D:E,2,FALSE))</f>
        <v>#N/A</v>
      </c>
    </row>
    <row r="50" spans="1:5" x14ac:dyDescent="0.2">
      <c r="A50" t="e">
        <f>VLOOKUP(B50,IDs!B:C,2,FALSE)</f>
        <v>#N/A</v>
      </c>
      <c r="B50" t="s">
        <v>141</v>
      </c>
      <c r="C50">
        <v>39899996</v>
      </c>
      <c r="D50" s="5">
        <v>45539</v>
      </c>
      <c r="E50" t="e">
        <f>_xlfn.CONCAT(A50,"|",VLOOKUP(D50,SupportLists!D:E,2,FALSE))</f>
        <v>#N/A</v>
      </c>
    </row>
    <row r="51" spans="1:5" x14ac:dyDescent="0.2">
      <c r="A51" t="str">
        <f>VLOOKUP(B51,IDs!B:C,2,FALSE)</f>
        <v>PEKV3AWQ</v>
      </c>
      <c r="B51" t="s">
        <v>97</v>
      </c>
      <c r="C51">
        <v>39482845</v>
      </c>
      <c r="D51" s="5">
        <v>45539</v>
      </c>
      <c r="E51" t="str">
        <f>_xlfn.CONCAT(A51,"|",VLOOKUP(D51,SupportLists!D:E,2,FALSE))</f>
        <v>PEKV3AWQ|1</v>
      </c>
    </row>
    <row r="52" spans="1:5" x14ac:dyDescent="0.2">
      <c r="A52" t="e">
        <f>VLOOKUP(B52,IDs!B:C,2,FALSE)</f>
        <v>#N/A</v>
      </c>
      <c r="B52" t="s">
        <v>77</v>
      </c>
      <c r="C52">
        <v>38743267</v>
      </c>
      <c r="D52" s="5">
        <v>45539</v>
      </c>
      <c r="E52" t="e">
        <f>_xlfn.CONCAT(A52,"|",VLOOKUP(D52,SupportLists!D:E,2,FALSE))</f>
        <v>#N/A</v>
      </c>
    </row>
    <row r="53" spans="1:5" x14ac:dyDescent="0.2">
      <c r="A53" t="e">
        <f>VLOOKUP(B53,IDs!B:C,2,FALSE)</f>
        <v>#N/A</v>
      </c>
      <c r="B53" t="s">
        <v>130</v>
      </c>
      <c r="C53">
        <v>37725758</v>
      </c>
      <c r="D53" s="5">
        <v>45539</v>
      </c>
      <c r="E53" t="e">
        <f>_xlfn.CONCAT(A53,"|",VLOOKUP(D53,SupportLists!D:E,2,FALSE))</f>
        <v>#N/A</v>
      </c>
    </row>
    <row r="54" spans="1:5" x14ac:dyDescent="0.2">
      <c r="A54" t="str">
        <f>VLOOKUP(B54,IDs!B:C,2,FALSE)</f>
        <v>PHU33AJN</v>
      </c>
      <c r="B54" t="s">
        <v>161</v>
      </c>
      <c r="C54">
        <v>37577112</v>
      </c>
      <c r="D54" s="5">
        <v>45539</v>
      </c>
      <c r="E54" t="str">
        <f>_xlfn.CONCAT(A54,"|",VLOOKUP(D54,SupportLists!D:E,2,FALSE))</f>
        <v>PHU33AJN|1</v>
      </c>
    </row>
    <row r="55" spans="1:5" x14ac:dyDescent="0.2">
      <c r="A55" t="str">
        <f>VLOOKUP(B55,IDs!B:C,2,FALSE)</f>
        <v>PHVX6AUM</v>
      </c>
      <c r="B55" t="s">
        <v>94</v>
      </c>
      <c r="C55">
        <v>35965925</v>
      </c>
      <c r="D55" s="5">
        <v>45539</v>
      </c>
      <c r="E55" t="str">
        <f>_xlfn.CONCAT(A55,"|",VLOOKUP(D55,SupportLists!D:E,2,FALSE))</f>
        <v>PHVX6AUM|1</v>
      </c>
    </row>
    <row r="56" spans="1:5" x14ac:dyDescent="0.2">
      <c r="A56" t="str">
        <f>VLOOKUP(B56,IDs!B:C,2,FALSE)</f>
        <v>PDEG2AWL</v>
      </c>
      <c r="B56" t="s">
        <v>112</v>
      </c>
      <c r="C56">
        <v>35608623</v>
      </c>
      <c r="D56" s="5">
        <v>45539</v>
      </c>
      <c r="E56" t="str">
        <f>_xlfn.CONCAT(A56,"|",VLOOKUP(D56,SupportLists!D:E,2,FALSE))</f>
        <v>PDEG2AWL|1</v>
      </c>
    </row>
    <row r="57" spans="1:5" x14ac:dyDescent="0.2">
      <c r="A57" t="str">
        <f>VLOOKUP(B57,IDs!B:C,2,FALSE)</f>
        <v>7Q33DAL6</v>
      </c>
      <c r="B57" t="s">
        <v>132</v>
      </c>
      <c r="C57">
        <v>35410795</v>
      </c>
      <c r="D57" s="5">
        <v>45539</v>
      </c>
      <c r="E57" t="str">
        <f>_xlfn.CONCAT(A57,"|",VLOOKUP(D57,SupportLists!D:E,2,FALSE))</f>
        <v>7Q33DAL6|1</v>
      </c>
    </row>
    <row r="58" spans="1:5" x14ac:dyDescent="0.2">
      <c r="A58" t="str">
        <f>VLOOKUP(B58,IDs!B:C,2,FALSE)</f>
        <v>PVFMZAJ8</v>
      </c>
      <c r="B58" t="s">
        <v>88</v>
      </c>
      <c r="C58">
        <v>35306066</v>
      </c>
      <c r="D58" s="5">
        <v>45539</v>
      </c>
      <c r="E58" t="str">
        <f>_xlfn.CONCAT(A58,"|",VLOOKUP(D58,SupportLists!D:E,2,FALSE))</f>
        <v>PVFMZAJ8|1</v>
      </c>
    </row>
    <row r="59" spans="1:5" x14ac:dyDescent="0.2">
      <c r="A59" t="e">
        <f>VLOOKUP(B59,IDs!B:C,2,FALSE)</f>
        <v>#N/A</v>
      </c>
      <c r="B59" t="s">
        <v>99</v>
      </c>
      <c r="C59">
        <v>34739964</v>
      </c>
      <c r="D59" s="5">
        <v>45539</v>
      </c>
      <c r="E59" t="e">
        <f>_xlfn.CONCAT(A59,"|",VLOOKUP(D59,SupportLists!D:E,2,FALSE))</f>
        <v>#N/A</v>
      </c>
    </row>
    <row r="60" spans="1:5" x14ac:dyDescent="0.2">
      <c r="A60" t="e">
        <f>VLOOKUP(B60,IDs!B:C,2,FALSE)</f>
        <v>#N/A</v>
      </c>
      <c r="B60" t="s">
        <v>179</v>
      </c>
      <c r="C60">
        <v>36793250</v>
      </c>
      <c r="D60" s="5">
        <v>45539</v>
      </c>
      <c r="E60" t="e">
        <f>_xlfn.CONCAT(A60,"|",VLOOKUP(D60,SupportLists!D:E,2,FALSE))</f>
        <v>#N/A</v>
      </c>
    </row>
    <row r="61" spans="1:5" x14ac:dyDescent="0.2">
      <c r="A61" t="e">
        <f>VLOOKUP(B61,IDs!B:C,2,FALSE)</f>
        <v>#N/A</v>
      </c>
      <c r="B61" t="s">
        <v>72</v>
      </c>
      <c r="C61">
        <v>35784395</v>
      </c>
      <c r="D61" s="5">
        <v>45539</v>
      </c>
      <c r="E61" t="e">
        <f>_xlfn.CONCAT(A61,"|",VLOOKUP(D61,SupportLists!D:E,2,FALSE))</f>
        <v>#N/A</v>
      </c>
    </row>
    <row r="62" spans="1:5" x14ac:dyDescent="0.2">
      <c r="A62" t="e">
        <f>VLOOKUP(B62,IDs!B:C,2,FALSE)</f>
        <v>#N/A</v>
      </c>
      <c r="B62" t="s">
        <v>96</v>
      </c>
      <c r="C62">
        <v>35541195</v>
      </c>
      <c r="D62" s="5">
        <v>45539</v>
      </c>
      <c r="E62" t="e">
        <f>_xlfn.CONCAT(A62,"|",VLOOKUP(D62,SupportLists!D:E,2,FALSE))</f>
        <v>#N/A</v>
      </c>
    </row>
    <row r="63" spans="1:5" x14ac:dyDescent="0.2">
      <c r="A63" t="str">
        <f>VLOOKUP(B63,IDs!B:C,2,FALSE)</f>
        <v>7NTYXAFY</v>
      </c>
      <c r="B63" t="s">
        <v>109</v>
      </c>
      <c r="C63">
        <v>35312187</v>
      </c>
      <c r="D63" s="5">
        <v>45539</v>
      </c>
      <c r="E63" t="str">
        <f>_xlfn.CONCAT(A63,"|",VLOOKUP(D63,SupportLists!D:E,2,FALSE))</f>
        <v>7NTYXAFY|1</v>
      </c>
    </row>
    <row r="64" spans="1:5" x14ac:dyDescent="0.2">
      <c r="A64" t="str">
        <f>VLOOKUP(B64,IDs!B:C,2,FALSE)</f>
        <v>7Q9YZAM6</v>
      </c>
      <c r="B64" t="s">
        <v>92</v>
      </c>
      <c r="C64">
        <v>35030590</v>
      </c>
      <c r="D64" s="5">
        <v>45539</v>
      </c>
      <c r="E64" t="str">
        <f>_xlfn.CONCAT(A64,"|",VLOOKUP(D64,SupportLists!D:E,2,FALSE))</f>
        <v>7Q9YZAM6|1</v>
      </c>
    </row>
    <row r="65" spans="1:5" x14ac:dyDescent="0.2">
      <c r="A65" t="e">
        <f>VLOOKUP(B65,IDs!B:C,2,FALSE)</f>
        <v>#N/A</v>
      </c>
      <c r="B65" t="s">
        <v>180</v>
      </c>
      <c r="C65">
        <v>34426364</v>
      </c>
      <c r="D65" s="5">
        <v>45539</v>
      </c>
      <c r="E65" t="e">
        <f>_xlfn.CONCAT(A65,"|",VLOOKUP(D65,SupportLists!D:E,2,FALSE))</f>
        <v>#N/A</v>
      </c>
    </row>
    <row r="66" spans="1:5" x14ac:dyDescent="0.2">
      <c r="A66" t="e">
        <f>VLOOKUP(B66,IDs!B:C,2,FALSE)</f>
        <v>#N/A</v>
      </c>
      <c r="B66" t="s">
        <v>162</v>
      </c>
      <c r="C66">
        <v>34356632</v>
      </c>
      <c r="D66" s="5">
        <v>45539</v>
      </c>
      <c r="E66" t="e">
        <f>_xlfn.CONCAT(A66,"|",VLOOKUP(D66,SupportLists!D:E,2,FALSE))</f>
        <v>#N/A</v>
      </c>
    </row>
    <row r="67" spans="1:5" x14ac:dyDescent="0.2">
      <c r="A67" t="str">
        <f>VLOOKUP(B67,IDs!B:C,2,FALSE)</f>
        <v>PVPMSAF2</v>
      </c>
      <c r="B67" t="s">
        <v>116</v>
      </c>
      <c r="C67">
        <v>33902899</v>
      </c>
      <c r="D67" s="5">
        <v>45539</v>
      </c>
      <c r="E67" t="str">
        <f>_xlfn.CONCAT(A67,"|",VLOOKUP(D67,SupportLists!D:E,2,FALSE))</f>
        <v>PVPMSAF2|1</v>
      </c>
    </row>
    <row r="68" spans="1:5" x14ac:dyDescent="0.2">
      <c r="A68" t="e">
        <f>VLOOKUP(B68,IDs!B:C,2,FALSE)</f>
        <v>#N/A</v>
      </c>
      <c r="B68" t="s">
        <v>163</v>
      </c>
      <c r="C68">
        <v>33366095</v>
      </c>
      <c r="D68" s="5">
        <v>45539</v>
      </c>
      <c r="E68" t="e">
        <f>_xlfn.CONCAT(A68,"|",VLOOKUP(D68,SupportLists!D:E,2,FALSE))</f>
        <v>#N/A</v>
      </c>
    </row>
    <row r="69" spans="1:5" x14ac:dyDescent="0.2">
      <c r="A69" t="e">
        <f>VLOOKUP(B69,IDs!B:C,2,FALSE)</f>
        <v>#N/A</v>
      </c>
      <c r="B69" t="s">
        <v>181</v>
      </c>
      <c r="C69">
        <v>32602162</v>
      </c>
      <c r="D69" s="5">
        <v>45539</v>
      </c>
      <c r="E69" t="e">
        <f>_xlfn.CONCAT(A69,"|",VLOOKUP(D69,SupportLists!D:E,2,FALSE))</f>
        <v>#N/A</v>
      </c>
    </row>
    <row r="70" spans="1:5" x14ac:dyDescent="0.2">
      <c r="A70" t="e">
        <f>VLOOKUP(B70,IDs!B:C,2,FALSE)</f>
        <v>#N/A</v>
      </c>
      <c r="B70" t="s">
        <v>111</v>
      </c>
      <c r="C70">
        <v>32190501</v>
      </c>
      <c r="D70" s="5">
        <v>45539</v>
      </c>
      <c r="E70" t="e">
        <f>_xlfn.CONCAT(A70,"|",VLOOKUP(D70,SupportLists!D:E,2,FALSE))</f>
        <v>#N/A</v>
      </c>
    </row>
    <row r="71" spans="1:5" x14ac:dyDescent="0.2">
      <c r="A71" t="str">
        <f>VLOOKUP(B71,IDs!B:C,2,FALSE)</f>
        <v>PZRCCA4B</v>
      </c>
      <c r="B71" t="s">
        <v>101</v>
      </c>
      <c r="C71">
        <v>31957968</v>
      </c>
      <c r="D71" s="5">
        <v>45539</v>
      </c>
      <c r="E71" t="str">
        <f>_xlfn.CONCAT(A71,"|",VLOOKUP(D71,SupportLists!D:E,2,FALSE))</f>
        <v>PZRCCA4B|1</v>
      </c>
    </row>
    <row r="72" spans="1:5" x14ac:dyDescent="0.2">
      <c r="A72" t="e">
        <f>VLOOKUP(B72,IDs!B:C,2,FALSE)</f>
        <v>#N/A</v>
      </c>
      <c r="B72" t="s">
        <v>87</v>
      </c>
      <c r="C72">
        <v>34208790</v>
      </c>
      <c r="D72" s="5">
        <v>45539</v>
      </c>
      <c r="E72" t="e">
        <f>_xlfn.CONCAT(A72,"|",VLOOKUP(D72,SupportLists!D:E,2,FALSE))</f>
        <v>#N/A</v>
      </c>
    </row>
    <row r="73" spans="1:5" x14ac:dyDescent="0.2">
      <c r="A73" t="str">
        <f>VLOOKUP(B73,IDs!B:C,2,FALSE)</f>
        <v>P8EDGAPB</v>
      </c>
      <c r="B73" t="s">
        <v>120</v>
      </c>
      <c r="C73">
        <v>33766366</v>
      </c>
      <c r="D73" s="5">
        <v>45539</v>
      </c>
      <c r="E73" t="str">
        <f>_xlfn.CONCAT(A73,"|",VLOOKUP(D73,SupportLists!D:E,2,FALSE))</f>
        <v>P8EDGAPB|1</v>
      </c>
    </row>
    <row r="74" spans="1:5" x14ac:dyDescent="0.2">
      <c r="A74" t="e">
        <f>VLOOKUP(B74,IDs!B:C,2,FALSE)</f>
        <v>#N/A</v>
      </c>
      <c r="B74" t="s">
        <v>126</v>
      </c>
      <c r="C74">
        <v>32991495</v>
      </c>
      <c r="D74" s="5">
        <v>45539</v>
      </c>
      <c r="E74" t="e">
        <f>_xlfn.CONCAT(A74,"|",VLOOKUP(D74,SupportLists!D:E,2,FALSE))</f>
        <v>#N/A</v>
      </c>
    </row>
    <row r="75" spans="1:5" x14ac:dyDescent="0.2">
      <c r="A75" t="e">
        <f>VLOOKUP(B75,IDs!B:C,2,FALSE)</f>
        <v>#N/A</v>
      </c>
      <c r="B75" t="s">
        <v>71</v>
      </c>
      <c r="C75">
        <v>32280740</v>
      </c>
      <c r="D75" s="5">
        <v>45539</v>
      </c>
      <c r="E75" t="e">
        <f>_xlfn.CONCAT(A75,"|",VLOOKUP(D75,SupportLists!D:E,2,FALSE))</f>
        <v>#N/A</v>
      </c>
    </row>
    <row r="76" spans="1:5" x14ac:dyDescent="0.2">
      <c r="A76" t="str">
        <f>VLOOKUP(B76,IDs!B:C,2,FALSE)</f>
        <v>PS474ALJ</v>
      </c>
      <c r="B76" t="s">
        <v>122</v>
      </c>
      <c r="C76">
        <v>32129948</v>
      </c>
      <c r="D76" s="5">
        <v>45539</v>
      </c>
      <c r="E76" t="str">
        <f>_xlfn.CONCAT(A76,"|",VLOOKUP(D76,SupportLists!D:E,2,FALSE))</f>
        <v>PS474ALJ|1</v>
      </c>
    </row>
    <row r="77" spans="1:5" x14ac:dyDescent="0.2">
      <c r="A77" t="e">
        <f>VLOOKUP(B77,IDs!B:C,2,FALSE)</f>
        <v>#N/A</v>
      </c>
      <c r="B77" t="s">
        <v>182</v>
      </c>
      <c r="C77">
        <v>31910473</v>
      </c>
      <c r="D77" s="5">
        <v>45539</v>
      </c>
      <c r="E77" t="e">
        <f>_xlfn.CONCAT(A77,"|",VLOOKUP(D77,SupportLists!D:E,2,FALSE))</f>
        <v>#N/A</v>
      </c>
    </row>
    <row r="78" spans="1:5" x14ac:dyDescent="0.2">
      <c r="A78" t="e">
        <f>VLOOKUP(B78,IDs!B:C,2,FALSE)</f>
        <v>#N/A</v>
      </c>
      <c r="B78" t="s">
        <v>124</v>
      </c>
      <c r="C78">
        <v>31546322</v>
      </c>
      <c r="D78" s="5">
        <v>45539</v>
      </c>
      <c r="E78" t="e">
        <f>_xlfn.CONCAT(A78,"|",VLOOKUP(D78,SupportLists!D:E,2,FALSE))</f>
        <v>#N/A</v>
      </c>
    </row>
    <row r="79" spans="1:5" x14ac:dyDescent="0.2">
      <c r="A79" t="str">
        <f>VLOOKUP(B79,IDs!B:C,2,FALSE)</f>
        <v>PSQRRA4Y</v>
      </c>
      <c r="B79" t="s">
        <v>90</v>
      </c>
      <c r="C79">
        <v>31158462</v>
      </c>
      <c r="D79" s="5">
        <v>45539</v>
      </c>
      <c r="E79" t="str">
        <f>_xlfn.CONCAT(A79,"|",VLOOKUP(D79,SupportLists!D:E,2,FALSE))</f>
        <v>PSQRRA4Y|1</v>
      </c>
    </row>
    <row r="80" spans="1:5" x14ac:dyDescent="0.2">
      <c r="A80" t="e">
        <f>VLOOKUP(B80,IDs!B:C,2,FALSE)</f>
        <v>#N/A</v>
      </c>
      <c r="B80" t="s">
        <v>164</v>
      </c>
      <c r="C80">
        <v>29172663</v>
      </c>
      <c r="D80" s="5">
        <v>45539</v>
      </c>
      <c r="E80" t="e">
        <f>_xlfn.CONCAT(A80,"|",VLOOKUP(D80,SupportLists!D:E,2,FALSE))</f>
        <v>#N/A</v>
      </c>
    </row>
    <row r="81" spans="1:5" x14ac:dyDescent="0.2">
      <c r="A81" t="str">
        <f>VLOOKUP(B81,IDs!B:C,2,FALSE)</f>
        <v>7GMJYA4L</v>
      </c>
      <c r="B81" t="s">
        <v>102</v>
      </c>
      <c r="C81">
        <v>27612806</v>
      </c>
      <c r="D81" s="5">
        <v>45539</v>
      </c>
      <c r="E81" t="str">
        <f>_xlfn.CONCAT(A81,"|",VLOOKUP(D81,SupportLists!D:E,2,FALSE))</f>
        <v>7GMJYA4L|1</v>
      </c>
    </row>
    <row r="82" spans="1:5" x14ac:dyDescent="0.2">
      <c r="A82" t="e">
        <f>VLOOKUP(B82,IDs!B:C,2,FALSE)</f>
        <v>#N/A</v>
      </c>
      <c r="B82" t="s">
        <v>143</v>
      </c>
      <c r="C82">
        <v>26547055</v>
      </c>
      <c r="D82" s="5">
        <v>45539</v>
      </c>
      <c r="E82" t="e">
        <f>_xlfn.CONCAT(A82,"|",VLOOKUP(D82,SupportLists!D:E,2,FALSE))</f>
        <v>#N/A</v>
      </c>
    </row>
    <row r="83" spans="1:5" x14ac:dyDescent="0.2">
      <c r="A83" t="e">
        <f>VLOOKUP(B83,IDs!B:C,2,FALSE)</f>
        <v>#N/A</v>
      </c>
      <c r="B83" t="s">
        <v>84</v>
      </c>
      <c r="C83">
        <v>21681035</v>
      </c>
      <c r="D83" s="5">
        <v>45539</v>
      </c>
      <c r="E83" t="e">
        <f>_xlfn.CONCAT(A83,"|",VLOOKUP(D83,SupportLists!D:E,2,FALSE))</f>
        <v>#N/A</v>
      </c>
    </row>
    <row r="84" spans="1:5" x14ac:dyDescent="0.2">
      <c r="A84" t="str">
        <f>VLOOKUP(B84,IDs!B:C,2,FALSE)</f>
        <v>7QUJCA33</v>
      </c>
      <c r="B84" t="s">
        <v>78</v>
      </c>
      <c r="C84">
        <v>31475474</v>
      </c>
      <c r="D84" s="5">
        <v>45539</v>
      </c>
      <c r="E84" t="str">
        <f>_xlfn.CONCAT(A84,"|",VLOOKUP(D84,SupportLists!D:E,2,FALSE))</f>
        <v>7QUJCA33|1</v>
      </c>
    </row>
    <row r="85" spans="1:5" x14ac:dyDescent="0.2">
      <c r="A85" t="e">
        <f>VLOOKUP(B85,IDs!B:C,2,FALSE)</f>
        <v>#N/A</v>
      </c>
      <c r="B85" t="s">
        <v>183</v>
      </c>
      <c r="C85">
        <v>30601782</v>
      </c>
      <c r="D85" s="5">
        <v>45539</v>
      </c>
      <c r="E85" t="e">
        <f>_xlfn.CONCAT(A85,"|",VLOOKUP(D85,SupportLists!D:E,2,FALSE))</f>
        <v>#N/A</v>
      </c>
    </row>
    <row r="86" spans="1:5" x14ac:dyDescent="0.2">
      <c r="A86" t="e">
        <f>VLOOKUP(B86,IDs!B:C,2,FALSE)</f>
        <v>#N/A</v>
      </c>
      <c r="B86" t="s">
        <v>93</v>
      </c>
      <c r="C86">
        <v>28550286</v>
      </c>
      <c r="D86" s="5">
        <v>45539</v>
      </c>
      <c r="E86" t="e">
        <f>_xlfn.CONCAT(A86,"|",VLOOKUP(D86,SupportLists!D:E,2,FALSE))</f>
        <v>#N/A</v>
      </c>
    </row>
    <row r="87" spans="1:5" x14ac:dyDescent="0.2">
      <c r="A87" t="str">
        <f>VLOOKUP(B87,IDs!B:C,2,FALSE)</f>
        <v>PVYB6A5F</v>
      </c>
      <c r="B87" t="s">
        <v>106</v>
      </c>
      <c r="C87">
        <v>27048359</v>
      </c>
      <c r="D87" s="5">
        <v>45539</v>
      </c>
      <c r="E87" t="str">
        <f>_xlfn.CONCAT(A87,"|",VLOOKUP(D87,SupportLists!D:E,2,FALSE))</f>
        <v>PVYB6A5F|1</v>
      </c>
    </row>
    <row r="88" spans="1:5" x14ac:dyDescent="0.2">
      <c r="A88" t="str">
        <f>VLOOKUP(B88,IDs!B:C,2,FALSE)</f>
        <v>P8W89A5U</v>
      </c>
      <c r="B88" t="s">
        <v>104</v>
      </c>
      <c r="C88">
        <v>26431053</v>
      </c>
      <c r="D88" s="5">
        <v>45539</v>
      </c>
      <c r="E88" t="str">
        <f>_xlfn.CONCAT(A88,"|",VLOOKUP(D88,SupportLists!D:E,2,FALSE))</f>
        <v>P8W89A5U|1</v>
      </c>
    </row>
    <row r="89" spans="1:5" x14ac:dyDescent="0.2">
      <c r="A89" t="str">
        <f>VLOOKUP(B89,IDs!B:C,2,FALSE)</f>
        <v>PV648AQ5</v>
      </c>
      <c r="B89" t="s">
        <v>144</v>
      </c>
      <c r="C89">
        <v>55496738</v>
      </c>
      <c r="D89" s="5">
        <v>45580</v>
      </c>
      <c r="E89" t="str">
        <f>_xlfn.CONCAT(A89,"|",VLOOKUP(D89,SupportLists!D:E,2,FALSE))</f>
        <v>PV648AQ5|2</v>
      </c>
    </row>
    <row r="90" spans="1:5" x14ac:dyDescent="0.2">
      <c r="A90" t="str">
        <f>VLOOKUP(B90,IDs!B:C,2,FALSE)</f>
        <v>PDUSYAWM</v>
      </c>
      <c r="B90" t="s">
        <v>73</v>
      </c>
      <c r="C90">
        <v>75035851</v>
      </c>
      <c r="D90" s="5">
        <v>45580</v>
      </c>
      <c r="E90" t="str">
        <f>_xlfn.CONCAT(A90,"|",VLOOKUP(D90,SupportLists!D:E,2,FALSE))</f>
        <v>PDUSYAWM|2</v>
      </c>
    </row>
    <row r="91" spans="1:5" x14ac:dyDescent="0.2">
      <c r="A91" t="str">
        <f>VLOOKUP(B91,IDs!B:C,2,FALSE)</f>
        <v>PHHUMAL7</v>
      </c>
      <c r="B91" t="s">
        <v>79</v>
      </c>
      <c r="C91">
        <v>64743915</v>
      </c>
      <c r="D91" s="5">
        <v>45580</v>
      </c>
      <c r="E91" t="str">
        <f>_xlfn.CONCAT(A91,"|",VLOOKUP(D91,SupportLists!D:E,2,FALSE))</f>
        <v>PHHUMAL7|2</v>
      </c>
    </row>
    <row r="92" spans="1:5" x14ac:dyDescent="0.2">
      <c r="A92" t="str">
        <f>VLOOKUP(B92,IDs!B:C,2,FALSE)</f>
        <v>PHHUYADX</v>
      </c>
      <c r="B92" t="s">
        <v>166</v>
      </c>
      <c r="C92">
        <v>56871677</v>
      </c>
      <c r="D92" s="5">
        <v>45580</v>
      </c>
      <c r="E92" t="str">
        <f>_xlfn.CONCAT(A92,"|",VLOOKUP(D92,SupportLists!D:E,2,FALSE))</f>
        <v>PHHUYADX|2</v>
      </c>
    </row>
    <row r="93" spans="1:5" x14ac:dyDescent="0.2">
      <c r="A93" t="str">
        <f>VLOOKUP(B93,IDs!B:C,2,FALSE)</f>
        <v>PVFQLAYS</v>
      </c>
      <c r="B93" t="s">
        <v>146</v>
      </c>
      <c r="C93">
        <v>58922554</v>
      </c>
      <c r="D93" s="5">
        <v>45580</v>
      </c>
      <c r="E93" t="str">
        <f>_xlfn.CONCAT(A93,"|",VLOOKUP(D93,SupportLists!D:E,2,FALSE))</f>
        <v>PVFQLAYS|2</v>
      </c>
    </row>
    <row r="94" spans="1:5" x14ac:dyDescent="0.2">
      <c r="A94" t="str">
        <f>VLOOKUP(B94,IDs!B:C,2,FALSE)</f>
        <v>7GZ7JAJZ</v>
      </c>
      <c r="B94" t="s">
        <v>205</v>
      </c>
      <c r="C94">
        <v>48114987</v>
      </c>
      <c r="D94" s="5">
        <v>45580</v>
      </c>
      <c r="E94" t="str">
        <f>_xlfn.CONCAT(A94,"|",VLOOKUP(D94,SupportLists!D:E,2,FALSE))</f>
        <v>7GZ7JAJZ|2</v>
      </c>
    </row>
    <row r="95" spans="1:5" x14ac:dyDescent="0.2">
      <c r="A95" t="str">
        <f>VLOOKUP(B95,IDs!B:C,2,FALSE)</f>
        <v>74BQJATP</v>
      </c>
      <c r="B95" t="s">
        <v>206</v>
      </c>
      <c r="C95">
        <v>40133131</v>
      </c>
      <c r="D95" s="5">
        <v>45580</v>
      </c>
      <c r="E95" t="str">
        <f>_xlfn.CONCAT(A95,"|",VLOOKUP(D95,SupportLists!D:E,2,FALSE))</f>
        <v>74BQJATP|2</v>
      </c>
    </row>
    <row r="96" spans="1:5" x14ac:dyDescent="0.2">
      <c r="A96" t="str">
        <f>VLOOKUP(B96,IDs!B:C,2,FALSE)</f>
        <v>PZC5LAML</v>
      </c>
      <c r="B96" t="s">
        <v>207</v>
      </c>
      <c r="C96">
        <v>35010123</v>
      </c>
      <c r="D96" s="5">
        <v>45580</v>
      </c>
      <c r="E96" t="str">
        <f>_xlfn.CONCAT(A96,"|",VLOOKUP(D96,SupportLists!D:E,2,FALSE))</f>
        <v>PZC5LAML|2</v>
      </c>
    </row>
    <row r="97" spans="1:5" x14ac:dyDescent="0.2">
      <c r="A97" t="str">
        <f>VLOOKUP(B97,IDs!B:C,2,FALSE)</f>
        <v>PHNQCASN</v>
      </c>
      <c r="B97" t="s">
        <v>136</v>
      </c>
      <c r="C97">
        <v>60261043</v>
      </c>
      <c r="D97" s="5">
        <v>45580</v>
      </c>
      <c r="E97" t="str">
        <f>_xlfn.CONCAT(A97,"|",VLOOKUP(D97,SupportLists!D:E,2,FALSE))</f>
        <v>PHNQCASN|2</v>
      </c>
    </row>
    <row r="98" spans="1:5" x14ac:dyDescent="0.2">
      <c r="A98" t="str">
        <f>VLOOKUP(B98,IDs!B:C,2,FALSE)</f>
        <v>P8V8TA9X</v>
      </c>
      <c r="B98" t="s">
        <v>133</v>
      </c>
      <c r="C98">
        <v>51608401</v>
      </c>
      <c r="D98" s="5">
        <v>45580</v>
      </c>
      <c r="E98" t="str">
        <f>_xlfn.CONCAT(A98,"|",VLOOKUP(D98,SupportLists!D:E,2,FALSE))</f>
        <v>P8V8TA9X|2</v>
      </c>
    </row>
    <row r="99" spans="1:5" x14ac:dyDescent="0.2">
      <c r="A99" t="str">
        <f>VLOOKUP(B99,IDs!B:C,2,FALSE)</f>
        <v>PVNF2APD</v>
      </c>
      <c r="B99" t="s">
        <v>145</v>
      </c>
      <c r="C99">
        <v>34964003</v>
      </c>
      <c r="D99" s="5">
        <v>45580</v>
      </c>
      <c r="E99" t="str">
        <f>_xlfn.CONCAT(A99,"|",VLOOKUP(D99,SupportLists!D:E,2,FALSE))</f>
        <v>PVNF2APD|2</v>
      </c>
    </row>
    <row r="100" spans="1:5" x14ac:dyDescent="0.2">
      <c r="A100" t="str">
        <f>VLOOKUP(B100,IDs!B:C,2,FALSE)</f>
        <v>PV83UAHH</v>
      </c>
      <c r="B100" t="s">
        <v>137</v>
      </c>
      <c r="C100">
        <v>67035799</v>
      </c>
      <c r="D100" s="5">
        <v>45580</v>
      </c>
      <c r="E100" t="str">
        <f>_xlfn.CONCAT(A100,"|",VLOOKUP(D100,SupportLists!D:E,2,FALSE))</f>
        <v>PV83UAHH|2</v>
      </c>
    </row>
    <row r="101" spans="1:5" x14ac:dyDescent="0.2">
      <c r="A101" t="str">
        <f>VLOOKUP(B101,IDs!B:C,2,FALSE)</f>
        <v>P2V3FAQF</v>
      </c>
      <c r="B101" t="s">
        <v>91</v>
      </c>
      <c r="C101">
        <v>57557310</v>
      </c>
      <c r="D101" s="5">
        <v>45580</v>
      </c>
      <c r="E101" t="str">
        <f>_xlfn.CONCAT(A101,"|",VLOOKUP(D101,SupportLists!D:E,2,FALSE))</f>
        <v>P2V3FAQF|2</v>
      </c>
    </row>
    <row r="102" spans="1:5" x14ac:dyDescent="0.2">
      <c r="A102" t="str">
        <f>VLOOKUP(B102,IDs!B:C,2,FALSE)</f>
        <v>7TJ5TATN</v>
      </c>
      <c r="B102" t="s">
        <v>98</v>
      </c>
      <c r="C102">
        <v>40272862</v>
      </c>
      <c r="D102" s="5">
        <v>45580</v>
      </c>
      <c r="E102" t="str">
        <f>_xlfn.CONCAT(A102,"|",VLOOKUP(D102,SupportLists!D:E,2,FALSE))</f>
        <v>7TJ5TATN|2</v>
      </c>
    </row>
    <row r="103" spans="1:5" x14ac:dyDescent="0.2">
      <c r="A103" t="str">
        <f>VLOOKUP(B103,IDs!B:C,2,FALSE)</f>
        <v>7QCM6A6Y</v>
      </c>
      <c r="B103" t="s">
        <v>82</v>
      </c>
      <c r="C103">
        <v>75261016</v>
      </c>
      <c r="D103" s="5">
        <v>45580</v>
      </c>
      <c r="E103" t="str">
        <f>_xlfn.CONCAT(A103,"|",VLOOKUP(D103,SupportLists!D:E,2,FALSE))</f>
        <v>7QCM6A6Y|2</v>
      </c>
    </row>
    <row r="104" spans="1:5" x14ac:dyDescent="0.2">
      <c r="A104" t="str">
        <f>VLOOKUP(B104,IDs!B:C,2,FALSE)</f>
        <v>7BFDTAN6</v>
      </c>
      <c r="B104" t="s">
        <v>208</v>
      </c>
      <c r="C104">
        <v>58986865</v>
      </c>
      <c r="D104" s="5">
        <v>45580</v>
      </c>
      <c r="E104" t="str">
        <f>_xlfn.CONCAT(A104,"|",VLOOKUP(D104,SupportLists!D:E,2,FALSE))</f>
        <v>7BFDTAN6|2</v>
      </c>
    </row>
    <row r="105" spans="1:5" x14ac:dyDescent="0.2">
      <c r="A105" t="str">
        <f>VLOOKUP(B105,IDs!B:C,2,FALSE)</f>
        <v>PEUFDAKU</v>
      </c>
      <c r="B105" t="s">
        <v>110</v>
      </c>
      <c r="C105">
        <v>53862166</v>
      </c>
      <c r="D105" s="5">
        <v>45580</v>
      </c>
      <c r="E105" t="str">
        <f>_xlfn.CONCAT(A105,"|",VLOOKUP(D105,SupportLists!D:E,2,FALSE))</f>
        <v>PEUFDAKU|2</v>
      </c>
    </row>
    <row r="106" spans="1:5" x14ac:dyDescent="0.2">
      <c r="A106" t="str">
        <f>VLOOKUP(B106,IDs!B:C,2,FALSE)</f>
        <v>P83FTAG7</v>
      </c>
      <c r="B106" t="s">
        <v>100</v>
      </c>
      <c r="C106">
        <v>52552741</v>
      </c>
      <c r="D106" s="5">
        <v>45580</v>
      </c>
      <c r="E106" t="str">
        <f>_xlfn.CONCAT(A106,"|",VLOOKUP(D106,SupportLists!D:E,2,FALSE))</f>
        <v>P83FTAG7|2</v>
      </c>
    </row>
    <row r="107" spans="1:5" x14ac:dyDescent="0.2">
      <c r="A107" t="str">
        <f>VLOOKUP(B107,IDs!B:C,2,FALSE)</f>
        <v>PECZTA63</v>
      </c>
      <c r="B107" t="s">
        <v>80</v>
      </c>
      <c r="C107">
        <v>51634054</v>
      </c>
      <c r="D107" s="5">
        <v>45580</v>
      </c>
      <c r="E107" t="str">
        <f>_xlfn.CONCAT(A107,"|",VLOOKUP(D107,SupportLists!D:E,2,FALSE))</f>
        <v>PECZTA63|2</v>
      </c>
    </row>
    <row r="108" spans="1:5" x14ac:dyDescent="0.2">
      <c r="A108" t="str">
        <f>VLOOKUP(B108,IDs!B:C,2,FALSE)</f>
        <v>PETGJANK</v>
      </c>
      <c r="B108" t="s">
        <v>140</v>
      </c>
      <c r="C108">
        <v>48507776</v>
      </c>
      <c r="D108" s="5">
        <v>45580</v>
      </c>
      <c r="E108" t="str">
        <f>_xlfn.CONCAT(A108,"|",VLOOKUP(D108,SupportLists!D:E,2,FALSE))</f>
        <v>PETGJANK|2</v>
      </c>
    </row>
    <row r="109" spans="1:5" x14ac:dyDescent="0.2">
      <c r="A109" t="str">
        <f>VLOOKUP(B109,IDs!B:C,2,FALSE)</f>
        <v>P86C3A87</v>
      </c>
      <c r="B109" t="s">
        <v>105</v>
      </c>
      <c r="C109">
        <v>45255447</v>
      </c>
      <c r="D109" s="5">
        <v>45580</v>
      </c>
      <c r="E109" t="str">
        <f>_xlfn.CONCAT(A109,"|",VLOOKUP(D109,SupportLists!D:E,2,FALSE))</f>
        <v>P86C3A87|2</v>
      </c>
    </row>
    <row r="110" spans="1:5" x14ac:dyDescent="0.2">
      <c r="A110" t="str">
        <f>VLOOKUP(B110,IDs!B:C,2,FALSE)</f>
        <v>PVJR3AJK</v>
      </c>
      <c r="B110" t="s">
        <v>89</v>
      </c>
      <c r="C110">
        <v>42831402</v>
      </c>
      <c r="D110" s="5">
        <v>45580</v>
      </c>
      <c r="E110" t="str">
        <f>_xlfn.CONCAT(A110,"|",VLOOKUP(D110,SupportLists!D:E,2,FALSE))</f>
        <v>PVJR3AJK|2</v>
      </c>
    </row>
    <row r="111" spans="1:5" x14ac:dyDescent="0.2">
      <c r="A111" t="str">
        <f>VLOOKUP(B111,IDs!B:C,2,FALSE)</f>
        <v>PEJDSAEZ</v>
      </c>
      <c r="B111" t="s">
        <v>115</v>
      </c>
      <c r="C111">
        <v>41141646</v>
      </c>
      <c r="D111" s="5">
        <v>45580</v>
      </c>
      <c r="E111" t="str">
        <f>_xlfn.CONCAT(A111,"|",VLOOKUP(D111,SupportLists!D:E,2,FALSE))</f>
        <v>PEJDSAEZ|2</v>
      </c>
    </row>
    <row r="112" spans="1:5" x14ac:dyDescent="0.2">
      <c r="A112" t="str">
        <f>VLOOKUP(B112,IDs!B:C,2,FALSE)</f>
        <v>PEP2NAB7</v>
      </c>
      <c r="B112" t="s">
        <v>83</v>
      </c>
      <c r="C112">
        <v>39006820</v>
      </c>
      <c r="D112" s="5">
        <v>45580</v>
      </c>
      <c r="E112" t="str">
        <f>_xlfn.CONCAT(A112,"|",VLOOKUP(D112,SupportLists!D:E,2,FALSE))</f>
        <v>PEP2NAB7|2</v>
      </c>
    </row>
    <row r="113" spans="1:5" x14ac:dyDescent="0.2">
      <c r="A113" t="str">
        <f>VLOOKUP(B113,IDs!B:C,2,FALSE)</f>
        <v>PZUKHAD6</v>
      </c>
      <c r="B113" t="s">
        <v>85</v>
      </c>
      <c r="C113">
        <v>37966714</v>
      </c>
      <c r="D113" s="5">
        <v>45580</v>
      </c>
      <c r="E113" t="str">
        <f>_xlfn.CONCAT(A113,"|",VLOOKUP(D113,SupportLists!D:E,2,FALSE))</f>
        <v>PZUKHAD6|2</v>
      </c>
    </row>
    <row r="114" spans="1:5" x14ac:dyDescent="0.2">
      <c r="A114" t="str">
        <f>VLOOKUP(B114,IDs!B:C,2,FALSE)</f>
        <v>PVHCVAE8</v>
      </c>
      <c r="B114" t="s">
        <v>127</v>
      </c>
      <c r="C114">
        <v>41071487</v>
      </c>
      <c r="D114" s="5">
        <v>45580</v>
      </c>
      <c r="E114" t="str">
        <f>_xlfn.CONCAT(A114,"|",VLOOKUP(D114,SupportLists!D:E,2,FALSE))</f>
        <v>PVHCVAE8|2</v>
      </c>
    </row>
    <row r="115" spans="1:5" x14ac:dyDescent="0.2">
      <c r="A115" t="str">
        <f>VLOOKUP(B115,IDs!B:C,2,FALSE)</f>
        <v>PSBRKA2T</v>
      </c>
      <c r="B115" t="s">
        <v>114</v>
      </c>
      <c r="C115">
        <v>38423969</v>
      </c>
      <c r="D115" s="5">
        <v>45580</v>
      </c>
      <c r="E115" t="str">
        <f>_xlfn.CONCAT(A115,"|",VLOOKUP(D115,SupportLists!D:E,2,FALSE))</f>
        <v>PSBRKA2T|2</v>
      </c>
    </row>
    <row r="116" spans="1:5" x14ac:dyDescent="0.2">
      <c r="A116" t="str">
        <f>VLOOKUP(B116,IDs!B:C,2,FALSE)</f>
        <v>P82YGAEM</v>
      </c>
      <c r="B116" t="s">
        <v>113</v>
      </c>
      <c r="C116">
        <v>36308841</v>
      </c>
      <c r="D116" s="5">
        <v>45580</v>
      </c>
      <c r="E116" t="str">
        <f>_xlfn.CONCAT(A116,"|",VLOOKUP(D116,SupportLists!D:E,2,FALSE))</f>
        <v>P82YGAEM|2</v>
      </c>
    </row>
    <row r="117" spans="1:5" x14ac:dyDescent="0.2">
      <c r="A117" t="str">
        <f>VLOOKUP(B117,IDs!B:C,2,FALSE)</f>
        <v>PVPR5AFW</v>
      </c>
      <c r="B117" t="s">
        <v>95</v>
      </c>
      <c r="C117">
        <v>36011586</v>
      </c>
      <c r="D117" s="5">
        <v>45580</v>
      </c>
      <c r="E117" t="str">
        <f>_xlfn.CONCAT(A117,"|",VLOOKUP(D117,SupportLists!D:E,2,FALSE))</f>
        <v>PVPR5AFW|2</v>
      </c>
    </row>
    <row r="118" spans="1:5" x14ac:dyDescent="0.2">
      <c r="A118" t="str">
        <f>VLOOKUP(B118,IDs!B:C,2,FALSE)</f>
        <v>7QYLJA25</v>
      </c>
      <c r="B118" t="s">
        <v>142</v>
      </c>
      <c r="C118">
        <v>36134181</v>
      </c>
      <c r="D118" s="5">
        <v>45580</v>
      </c>
      <c r="E118" t="str">
        <f>_xlfn.CONCAT(A118,"|",VLOOKUP(D118,SupportLists!D:E,2,FALSE))</f>
        <v>7QYLJA25|2</v>
      </c>
    </row>
    <row r="119" spans="1:5" x14ac:dyDescent="0.2">
      <c r="A119" t="str">
        <f>VLOOKUP(B119,IDs!B:C,2,FALSE)</f>
        <v>PZWVSA2C</v>
      </c>
      <c r="B119" t="s">
        <v>103</v>
      </c>
      <c r="C119">
        <v>33889593</v>
      </c>
      <c r="D119" s="5">
        <v>45580</v>
      </c>
      <c r="E119" t="str">
        <f>_xlfn.CONCAT(A119,"|",VLOOKUP(D119,SupportLists!D:E,2,FALSE))</f>
        <v>PZWVSA2C|2</v>
      </c>
    </row>
    <row r="120" spans="1:5" x14ac:dyDescent="0.2">
      <c r="A120" t="str">
        <f>VLOOKUP(B120,IDs!B:C,2,FALSE)</f>
        <v>7FB3MA8U</v>
      </c>
      <c r="B120" t="s">
        <v>209</v>
      </c>
      <c r="C120">
        <v>69053841</v>
      </c>
      <c r="D120" s="5">
        <v>45580</v>
      </c>
      <c r="E120" t="str">
        <f>_xlfn.CONCAT(A120,"|",VLOOKUP(D120,SupportLists!D:E,2,FALSE))</f>
        <v>7FB3MA8U|2</v>
      </c>
    </row>
    <row r="121" spans="1:5" x14ac:dyDescent="0.2">
      <c r="A121" t="str">
        <f>VLOOKUP(B121,IDs!B:C,2,FALSE)</f>
        <v>PMDSGAW9</v>
      </c>
      <c r="B121" t="s">
        <v>210</v>
      </c>
      <c r="C121">
        <v>51549244</v>
      </c>
      <c r="D121" s="5">
        <v>45580</v>
      </c>
      <c r="E121" t="str">
        <f>_xlfn.CONCAT(A121,"|",VLOOKUP(D121,SupportLists!D:E,2,FALSE))</f>
        <v>PMDSGAW9|2</v>
      </c>
    </row>
    <row r="122" spans="1:5" x14ac:dyDescent="0.2">
      <c r="A122" t="str">
        <f>VLOOKUP(B122,IDs!B:C,2,FALSE)</f>
        <v>PHEK5AVE</v>
      </c>
      <c r="B122" t="s">
        <v>160</v>
      </c>
      <c r="C122">
        <v>42000119</v>
      </c>
      <c r="D122" s="5">
        <v>45580</v>
      </c>
      <c r="E122" t="str">
        <f>_xlfn.CONCAT(A122,"|",VLOOKUP(D122,SupportLists!D:E,2,FALSE))</f>
        <v>PHEK5AVE|2</v>
      </c>
    </row>
    <row r="123" spans="1:5" x14ac:dyDescent="0.2">
      <c r="A123" t="str">
        <f>VLOOKUP(B123,IDs!B:C,2,FALSE)</f>
        <v>7NTYXAFY</v>
      </c>
      <c r="B123" t="s">
        <v>109</v>
      </c>
      <c r="C123">
        <v>38278636</v>
      </c>
      <c r="D123" s="5">
        <v>45580</v>
      </c>
      <c r="E123" t="str">
        <f>_xlfn.CONCAT(A123,"|",VLOOKUP(D123,SupportLists!D:E,2,FALSE))</f>
        <v>7NTYXAFY|2</v>
      </c>
    </row>
    <row r="124" spans="1:5" x14ac:dyDescent="0.2">
      <c r="A124" t="str">
        <f>VLOOKUP(B124,IDs!B:C,2,FALSE)</f>
        <v>7R5LSA8P</v>
      </c>
      <c r="B124" t="s">
        <v>211</v>
      </c>
      <c r="C124">
        <v>67381404</v>
      </c>
      <c r="D124" s="5">
        <v>45580</v>
      </c>
      <c r="E124" t="str">
        <f>_xlfn.CONCAT(A124,"|",VLOOKUP(D124,SupportLists!D:E,2,FALSE))</f>
        <v>7R5LSA8P|2</v>
      </c>
    </row>
    <row r="125" spans="1:5" x14ac:dyDescent="0.2">
      <c r="A125" t="str">
        <f>VLOOKUP(B125,IDs!B:C,2,FALSE)</f>
        <v>PS3CMAKB</v>
      </c>
      <c r="B125" t="s">
        <v>125</v>
      </c>
      <c r="C125">
        <v>59560130</v>
      </c>
      <c r="D125" s="5">
        <v>45580</v>
      </c>
      <c r="E125" t="str">
        <f>_xlfn.CONCAT(A125,"|",VLOOKUP(D125,SupportLists!D:E,2,FALSE))</f>
        <v>PS3CMAKB|2</v>
      </c>
    </row>
    <row r="126" spans="1:5" x14ac:dyDescent="0.2">
      <c r="A126" t="str">
        <f>VLOOKUP(B126,IDs!B:C,2,FALSE)</f>
        <v>74W89ADT</v>
      </c>
      <c r="B126" t="s">
        <v>212</v>
      </c>
      <c r="C126">
        <v>51998689</v>
      </c>
      <c r="D126" s="5">
        <v>45580</v>
      </c>
      <c r="E126" t="str">
        <f>_xlfn.CONCAT(A126,"|",VLOOKUP(D126,SupportLists!D:E,2,FALSE))</f>
        <v>74W89ADT|2</v>
      </c>
    </row>
    <row r="127" spans="1:5" x14ac:dyDescent="0.2">
      <c r="A127" t="str">
        <f>VLOOKUP(B127,IDs!B:C,2,FALSE)</f>
        <v>P8D4NAVR</v>
      </c>
      <c r="B127" t="s">
        <v>139</v>
      </c>
      <c r="C127">
        <v>49460523</v>
      </c>
      <c r="D127" s="5">
        <v>45580</v>
      </c>
      <c r="E127" t="str">
        <f>_xlfn.CONCAT(A127,"|",VLOOKUP(D127,SupportLists!D:E,2,FALSE))</f>
        <v>P8D4NAVR|2</v>
      </c>
    </row>
    <row r="128" spans="1:5" x14ac:dyDescent="0.2">
      <c r="A128" t="str">
        <f>VLOOKUP(B128,IDs!B:C,2,FALSE)</f>
        <v>7LN63AKQ</v>
      </c>
      <c r="B128" t="s">
        <v>213</v>
      </c>
      <c r="C128">
        <v>47259823</v>
      </c>
      <c r="D128" s="5">
        <v>45580</v>
      </c>
      <c r="E128" t="str">
        <f>_xlfn.CONCAT(A128,"|",VLOOKUP(D128,SupportLists!D:E,2,FALSE))</f>
        <v>7LN63AKQ|2</v>
      </c>
    </row>
    <row r="129" spans="1:5" x14ac:dyDescent="0.2">
      <c r="A129" t="str">
        <f>VLOOKUP(B129,IDs!B:C,2,FALSE)</f>
        <v>7GMJYA4L</v>
      </c>
      <c r="B129" t="s">
        <v>102</v>
      </c>
      <c r="C129">
        <v>46370476</v>
      </c>
      <c r="D129" s="5">
        <v>45580</v>
      </c>
      <c r="E129" t="str">
        <f>_xlfn.CONCAT(A129,"|",VLOOKUP(D129,SupportLists!D:E,2,FALSE))</f>
        <v>7GMJYA4L|2</v>
      </c>
    </row>
    <row r="130" spans="1:5" x14ac:dyDescent="0.2">
      <c r="A130" t="str">
        <f>VLOOKUP(B130,IDs!B:C,2,FALSE)</f>
        <v>74UMKABQ</v>
      </c>
      <c r="B130" t="s">
        <v>214</v>
      </c>
      <c r="C130">
        <v>45126475</v>
      </c>
      <c r="D130" s="5">
        <v>45580</v>
      </c>
      <c r="E130" t="str">
        <f>_xlfn.CONCAT(A130,"|",VLOOKUP(D130,SupportLists!D:E,2,FALSE))</f>
        <v>74UMKABQ|2</v>
      </c>
    </row>
    <row r="131" spans="1:5" x14ac:dyDescent="0.2">
      <c r="A131" t="str">
        <f>VLOOKUP(B131,IDs!B:C,2,FALSE)</f>
        <v>7BLGLA7T</v>
      </c>
      <c r="B131" t="s">
        <v>215</v>
      </c>
      <c r="C131">
        <v>44654456</v>
      </c>
      <c r="D131" s="5">
        <v>45580</v>
      </c>
      <c r="E131" t="str">
        <f>_xlfn.CONCAT(A131,"|",VLOOKUP(D131,SupportLists!D:E,2,FALSE))</f>
        <v>7BLGLA7T|2</v>
      </c>
    </row>
    <row r="132" spans="1:5" x14ac:dyDescent="0.2">
      <c r="A132" t="str">
        <f>VLOOKUP(B132,IDs!B:C,2,FALSE)</f>
        <v>PEKV3AWQ</v>
      </c>
      <c r="B132" t="s">
        <v>97</v>
      </c>
      <c r="C132">
        <v>42768482</v>
      </c>
      <c r="D132" s="5">
        <v>45580</v>
      </c>
      <c r="E132" t="str">
        <f>_xlfn.CONCAT(A132,"|",VLOOKUP(D132,SupportLists!D:E,2,FALSE))</f>
        <v>PEKV3AWQ|2</v>
      </c>
    </row>
    <row r="133" spans="1:5" x14ac:dyDescent="0.2">
      <c r="A133" t="str">
        <f>VLOOKUP(B133,IDs!B:C,2,FALSE)</f>
        <v>PTUC4AHG</v>
      </c>
      <c r="B133" t="s">
        <v>135</v>
      </c>
      <c r="C133">
        <v>42617142</v>
      </c>
      <c r="D133" s="5">
        <v>45580</v>
      </c>
      <c r="E133" t="str">
        <f>_xlfn.CONCAT(A133,"|",VLOOKUP(D133,SupportLists!D:E,2,FALSE))</f>
        <v>PTUC4AHG|2</v>
      </c>
    </row>
    <row r="134" spans="1:5" x14ac:dyDescent="0.2">
      <c r="A134" t="str">
        <f>VLOOKUP(B134,IDs!B:C,2,FALSE)</f>
        <v>P2XTYAM2</v>
      </c>
      <c r="B134" t="s">
        <v>129</v>
      </c>
      <c r="C134">
        <v>42109810</v>
      </c>
      <c r="D134" s="5">
        <v>45580</v>
      </c>
      <c r="E134" t="str">
        <f>_xlfn.CONCAT(A134,"|",VLOOKUP(D134,SupportLists!D:E,2,FALSE))</f>
        <v>P2XTYAM2|2</v>
      </c>
    </row>
    <row r="135" spans="1:5" x14ac:dyDescent="0.2">
      <c r="A135" t="str">
        <f>VLOOKUP(B135,IDs!B:C,2,FALSE)</f>
        <v>P27RMAKR</v>
      </c>
      <c r="B135" t="s">
        <v>149</v>
      </c>
      <c r="C135">
        <v>41385792</v>
      </c>
      <c r="D135" s="5">
        <v>45580</v>
      </c>
      <c r="E135" t="str">
        <f>_xlfn.CONCAT(A135,"|",VLOOKUP(D135,SupportLists!D:E,2,FALSE))</f>
        <v>P27RMAKR|2</v>
      </c>
    </row>
    <row r="136" spans="1:5" x14ac:dyDescent="0.2">
      <c r="A136" t="str">
        <f>VLOOKUP(B136,IDs!B:C,2,FALSE)</f>
        <v>76F35A38</v>
      </c>
      <c r="B136" t="s">
        <v>216</v>
      </c>
      <c r="C136">
        <v>40630479</v>
      </c>
      <c r="D136" s="5">
        <v>45580</v>
      </c>
      <c r="E136" t="str">
        <f>_xlfn.CONCAT(A136,"|",VLOOKUP(D136,SupportLists!D:E,2,FALSE))</f>
        <v>76F35A38|2</v>
      </c>
    </row>
    <row r="137" spans="1:5" x14ac:dyDescent="0.2">
      <c r="A137" t="str">
        <f>VLOOKUP(B137,IDs!B:C,2,FALSE)</f>
        <v>7Q33DAL6</v>
      </c>
      <c r="B137" t="s">
        <v>132</v>
      </c>
      <c r="C137">
        <v>39730462</v>
      </c>
      <c r="D137" s="5">
        <v>45580</v>
      </c>
      <c r="E137" t="str">
        <f>_xlfn.CONCAT(A137,"|",VLOOKUP(D137,SupportLists!D:E,2,FALSE))</f>
        <v>7Q33DAL6|2</v>
      </c>
    </row>
    <row r="138" spans="1:5" x14ac:dyDescent="0.2">
      <c r="A138" t="str">
        <f>VLOOKUP(B138,IDs!B:C,2,FALSE)</f>
        <v>PDEG2AWL</v>
      </c>
      <c r="B138" t="s">
        <v>112</v>
      </c>
      <c r="C138">
        <v>38748680</v>
      </c>
      <c r="D138" s="5">
        <v>45580</v>
      </c>
      <c r="E138" t="str">
        <f>_xlfn.CONCAT(A138,"|",VLOOKUP(D138,SupportLists!D:E,2,FALSE))</f>
        <v>PDEG2AWL|2</v>
      </c>
    </row>
    <row r="139" spans="1:5" x14ac:dyDescent="0.2">
      <c r="A139" t="str">
        <f>VLOOKUP(B139,IDs!B:C,2,FALSE)</f>
        <v>7NSPZA8N</v>
      </c>
      <c r="B139" t="s">
        <v>217</v>
      </c>
      <c r="C139">
        <v>42356120</v>
      </c>
      <c r="D139" s="5">
        <v>45580</v>
      </c>
      <c r="E139" t="str">
        <f>_xlfn.CONCAT(A139,"|",VLOOKUP(D139,SupportLists!D:E,2,FALSE))</f>
        <v>7NSPZA8N|2</v>
      </c>
    </row>
    <row r="140" spans="1:5" x14ac:dyDescent="0.2">
      <c r="A140" t="str">
        <f>VLOOKUP(B140,IDs!B:C,2,FALSE)</f>
        <v>7BC38A54</v>
      </c>
      <c r="B140" t="s">
        <v>218</v>
      </c>
      <c r="C140">
        <v>41559594</v>
      </c>
      <c r="D140" s="5">
        <v>45580</v>
      </c>
      <c r="E140" t="str">
        <f>_xlfn.CONCAT(A140,"|",VLOOKUP(D140,SupportLists!D:E,2,FALSE))</f>
        <v>7BC38A54|2</v>
      </c>
    </row>
    <row r="141" spans="1:5" x14ac:dyDescent="0.2">
      <c r="A141" t="str">
        <f>VLOOKUP(B141,IDs!B:C,2,FALSE)</f>
        <v>PHXRCAV5</v>
      </c>
      <c r="B141" t="s">
        <v>219</v>
      </c>
      <c r="C141">
        <v>41374126</v>
      </c>
      <c r="D141" s="5">
        <v>45580</v>
      </c>
      <c r="E141" t="str">
        <f>_xlfn.CONCAT(A141,"|",VLOOKUP(D141,SupportLists!D:E,2,FALSE))</f>
        <v>PHXRCAV5|2</v>
      </c>
    </row>
    <row r="142" spans="1:5" x14ac:dyDescent="0.2">
      <c r="A142" t="str">
        <f>VLOOKUP(B142,IDs!B:C,2,FALSE)</f>
        <v>P6RN5A57</v>
      </c>
      <c r="B142" t="s">
        <v>75</v>
      </c>
      <c r="C142">
        <v>40016730</v>
      </c>
      <c r="D142" s="5">
        <v>45580</v>
      </c>
      <c r="E142" t="str">
        <f>_xlfn.CONCAT(A142,"|",VLOOKUP(D142,SupportLists!D:E,2,FALSE))</f>
        <v>P6RN5A57|2</v>
      </c>
    </row>
    <row r="143" spans="1:5" x14ac:dyDescent="0.2">
      <c r="A143" t="str">
        <f>VLOOKUP(B143,IDs!B:C,2,FALSE)</f>
        <v>PV8X5ACE</v>
      </c>
      <c r="B143" t="s">
        <v>81</v>
      </c>
      <c r="C143">
        <v>39102946</v>
      </c>
      <c r="D143" s="5">
        <v>45580</v>
      </c>
      <c r="E143" t="str">
        <f>_xlfn.CONCAT(A143,"|",VLOOKUP(D143,SupportLists!D:E,2,FALSE))</f>
        <v>PV8X5ACE|2</v>
      </c>
    </row>
    <row r="144" spans="1:5" x14ac:dyDescent="0.2">
      <c r="A144" t="str">
        <f>VLOOKUP(B144,IDs!B:C,2,FALSE)</f>
        <v>7Q9YZAM6</v>
      </c>
      <c r="B144" t="s">
        <v>92</v>
      </c>
      <c r="C144">
        <v>38596682</v>
      </c>
      <c r="D144" s="5">
        <v>45580</v>
      </c>
      <c r="E144" t="str">
        <f>_xlfn.CONCAT(A144,"|",VLOOKUP(D144,SupportLists!D:E,2,FALSE))</f>
        <v>7Q9YZAM6|2</v>
      </c>
    </row>
    <row r="145" spans="1:5" x14ac:dyDescent="0.2">
      <c r="A145" t="str">
        <f>VLOOKUP(B145,IDs!B:C,2,FALSE)</f>
        <v>PVFMZAJ8</v>
      </c>
      <c r="B145" t="s">
        <v>88</v>
      </c>
      <c r="C145">
        <v>37115292</v>
      </c>
      <c r="D145" s="5">
        <v>45580</v>
      </c>
      <c r="E145" t="str">
        <f>_xlfn.CONCAT(A145,"|",VLOOKUP(D145,SupportLists!D:E,2,FALSE))</f>
        <v>PVFMZAJ8|2</v>
      </c>
    </row>
    <row r="146" spans="1:5" x14ac:dyDescent="0.2">
      <c r="A146" t="str">
        <f>VLOOKUP(B146,IDs!B:C,2,FALSE)</f>
        <v>PEQWRA3J</v>
      </c>
      <c r="B146" t="s">
        <v>134</v>
      </c>
      <c r="C146">
        <v>36958336</v>
      </c>
      <c r="D146" s="5">
        <v>45580</v>
      </c>
      <c r="E146" t="str">
        <f>_xlfn.CONCAT(A146,"|",VLOOKUP(D146,SupportLists!D:E,2,FALSE))</f>
        <v>PEQWRA3J|2</v>
      </c>
    </row>
    <row r="147" spans="1:5" x14ac:dyDescent="0.2">
      <c r="A147" t="str">
        <f>VLOOKUP(B147,IDs!B:C,2,FALSE)</f>
        <v>PVPMSAF2</v>
      </c>
      <c r="B147" t="s">
        <v>116</v>
      </c>
      <c r="C147">
        <v>36726674</v>
      </c>
      <c r="D147" s="5">
        <v>45580</v>
      </c>
      <c r="E147" t="str">
        <f>_xlfn.CONCAT(A147,"|",VLOOKUP(D147,SupportLists!D:E,2,FALSE))</f>
        <v>PVPMSAF2|2</v>
      </c>
    </row>
    <row r="148" spans="1:5" x14ac:dyDescent="0.2">
      <c r="A148" t="str">
        <f>VLOOKUP(B148,IDs!B:C,2,FALSE)</f>
        <v>P8EDGAPB</v>
      </c>
      <c r="B148" t="s">
        <v>120</v>
      </c>
      <c r="C148">
        <v>36148101</v>
      </c>
      <c r="D148" s="5">
        <v>45580</v>
      </c>
      <c r="E148" t="str">
        <f>_xlfn.CONCAT(A148,"|",VLOOKUP(D148,SupportLists!D:E,2,FALSE))</f>
        <v>P8EDGAPB|2</v>
      </c>
    </row>
    <row r="149" spans="1:5" x14ac:dyDescent="0.2">
      <c r="A149" t="str">
        <f>VLOOKUP(B149,IDs!B:C,2,FALSE)</f>
        <v>PXSSYAMS</v>
      </c>
      <c r="B149" t="s">
        <v>121</v>
      </c>
      <c r="C149">
        <v>35640153</v>
      </c>
      <c r="D149" s="5">
        <v>45580</v>
      </c>
      <c r="E149" t="str">
        <f>_xlfn.CONCAT(A149,"|",VLOOKUP(D149,SupportLists!D:E,2,FALSE))</f>
        <v>PXSSYAMS|2</v>
      </c>
    </row>
    <row r="150" spans="1:5" x14ac:dyDescent="0.2">
      <c r="A150" t="str">
        <f>VLOOKUP(B150,IDs!B:C,2,FALSE)</f>
        <v>PSQRRA4Y</v>
      </c>
      <c r="B150" t="s">
        <v>90</v>
      </c>
      <c r="C150">
        <v>35766752</v>
      </c>
      <c r="D150" s="5">
        <v>45580</v>
      </c>
      <c r="E150" t="str">
        <f>_xlfn.CONCAT(A150,"|",VLOOKUP(D150,SupportLists!D:E,2,FALSE))</f>
        <v>PSQRRA4Y|2</v>
      </c>
    </row>
    <row r="151" spans="1:5" x14ac:dyDescent="0.2">
      <c r="A151" t="str">
        <f>VLOOKUP(B151,IDs!B:C,2,FALSE)</f>
        <v>7RE7SASR</v>
      </c>
      <c r="B151" t="s">
        <v>220</v>
      </c>
      <c r="C151">
        <v>34809023</v>
      </c>
      <c r="D151" s="5">
        <v>45580</v>
      </c>
      <c r="E151" t="str">
        <f>_xlfn.CONCAT(A151,"|",VLOOKUP(D151,SupportLists!D:E,2,FALSE))</f>
        <v>7RE7SASR|2</v>
      </c>
    </row>
    <row r="152" spans="1:5" x14ac:dyDescent="0.2">
      <c r="A152" t="str">
        <f>VLOOKUP(B152,IDs!B:C,2,FALSE)</f>
        <v>7QUJCA33</v>
      </c>
      <c r="B152" t="s">
        <v>78</v>
      </c>
      <c r="C152">
        <v>33992597</v>
      </c>
      <c r="D152" s="5">
        <v>45580</v>
      </c>
      <c r="E152" t="str">
        <f>_xlfn.CONCAT(A152,"|",VLOOKUP(D152,SupportLists!D:E,2,FALSE))</f>
        <v>7QUJCA33|2</v>
      </c>
    </row>
    <row r="153" spans="1:5" x14ac:dyDescent="0.2">
      <c r="A153" t="str">
        <f>VLOOKUP(B153,IDs!B:C,2,FALSE)</f>
        <v>PER2BALF</v>
      </c>
      <c r="B153" t="s">
        <v>118</v>
      </c>
      <c r="C153">
        <v>33729330</v>
      </c>
      <c r="D153" s="5">
        <v>45580</v>
      </c>
      <c r="E153" t="str">
        <f>_xlfn.CONCAT(A153,"|",VLOOKUP(D153,SupportLists!D:E,2,FALSE))</f>
        <v>PER2BALF|2</v>
      </c>
    </row>
    <row r="154" spans="1:5" x14ac:dyDescent="0.2">
      <c r="A154" t="str">
        <f>VLOOKUP(B154,IDs!B:C,2,FALSE)</f>
        <v>PZRCCA4B</v>
      </c>
      <c r="B154" t="s">
        <v>101</v>
      </c>
      <c r="C154">
        <v>29179065</v>
      </c>
      <c r="D154" s="5">
        <v>45580</v>
      </c>
      <c r="E154" t="str">
        <f>_xlfn.CONCAT(A154,"|",VLOOKUP(D154,SupportLists!D:E,2,FALSE))</f>
        <v>PZRCCA4B|2</v>
      </c>
    </row>
    <row r="155" spans="1:5" x14ac:dyDescent="0.2">
      <c r="A155" t="str">
        <f>VLOOKUP(B155,IDs!B:C,2,FALSE)</f>
        <v>PZC5LAML</v>
      </c>
      <c r="B155" t="s">
        <v>247</v>
      </c>
      <c r="C155">
        <v>35751242</v>
      </c>
      <c r="D155" s="5">
        <v>45584</v>
      </c>
      <c r="E155" t="str">
        <f>_xlfn.CONCAT(A155,"|",VLOOKUP(D155,SupportLists!D:E,2,FALSE))</f>
        <v>PZC5LAML|3</v>
      </c>
    </row>
    <row r="156" spans="1:5" x14ac:dyDescent="0.2">
      <c r="A156" t="str">
        <f>VLOOKUP(B156,IDs!B:C,2,FALSE)</f>
        <v>PEUFDAKU</v>
      </c>
      <c r="B156" t="s">
        <v>110</v>
      </c>
      <c r="C156">
        <v>55272769</v>
      </c>
      <c r="D156" s="5">
        <v>45584</v>
      </c>
      <c r="E156" t="str">
        <f>_xlfn.CONCAT(A156,"|",VLOOKUP(D156,SupportLists!D:E,2,FALSE))</f>
        <v>PEUFDAKU|3</v>
      </c>
    </row>
    <row r="157" spans="1:5" x14ac:dyDescent="0.2">
      <c r="A157" t="str">
        <f>VLOOKUP(B157,IDs!B:C,2,FALSE)</f>
        <v>P8V8TA9X</v>
      </c>
      <c r="B157" t="s">
        <v>133</v>
      </c>
      <c r="C157">
        <v>52625609</v>
      </c>
      <c r="D157" s="5">
        <v>45584</v>
      </c>
      <c r="E157" t="str">
        <f>_xlfn.CONCAT(A157,"|",VLOOKUP(D157,SupportLists!D:E,2,FALSE))</f>
        <v>P8V8TA9X|3</v>
      </c>
    </row>
    <row r="158" spans="1:5" x14ac:dyDescent="0.2">
      <c r="A158" t="str">
        <f>VLOOKUP(B158,IDs!B:C,2,FALSE)</f>
        <v>PEZ5XAG4</v>
      </c>
      <c r="B158" t="s">
        <v>107</v>
      </c>
      <c r="C158">
        <v>46742185</v>
      </c>
      <c r="D158" s="5">
        <v>45584</v>
      </c>
      <c r="E158" t="str">
        <f>_xlfn.CONCAT(A158,"|",VLOOKUP(D158,SupportLists!D:E,2,FALSE))</f>
        <v>PEZ5XAG4|3</v>
      </c>
    </row>
    <row r="159" spans="1:5" x14ac:dyDescent="0.2">
      <c r="A159" t="str">
        <f>VLOOKUP(B159,IDs!B:C,2,FALSE)</f>
        <v>PHU33AJN</v>
      </c>
      <c r="B159" t="s">
        <v>148</v>
      </c>
      <c r="C159">
        <v>46884042</v>
      </c>
      <c r="D159" s="5">
        <v>45584</v>
      </c>
      <c r="E159" t="str">
        <f>_xlfn.CONCAT(A159,"|",VLOOKUP(D159,SupportLists!D:E,2,FALSE))</f>
        <v>PHU33AJN|3</v>
      </c>
    </row>
    <row r="160" spans="1:5" x14ac:dyDescent="0.2">
      <c r="A160" t="str">
        <f>VLOOKUP(B160,IDs!B:C,2,FALSE)</f>
        <v>P86C3A87</v>
      </c>
      <c r="B160" t="s">
        <v>105</v>
      </c>
      <c r="C160">
        <v>45717123</v>
      </c>
      <c r="D160" s="5">
        <v>45584</v>
      </c>
      <c r="E160" t="str">
        <f>_xlfn.CONCAT(A160,"|",VLOOKUP(D160,SupportLists!D:E,2,FALSE))</f>
        <v>P86C3A87|3</v>
      </c>
    </row>
    <row r="161" spans="1:5" x14ac:dyDescent="0.2">
      <c r="A161" t="str">
        <f>VLOOKUP(B161,IDs!B:C,2,FALSE)</f>
        <v>PV83UAHH</v>
      </c>
      <c r="B161" t="s">
        <v>137</v>
      </c>
      <c r="C161">
        <v>68482687</v>
      </c>
      <c r="D161" s="5">
        <v>45584</v>
      </c>
      <c r="E161" t="str">
        <f>_xlfn.CONCAT(A161,"|",VLOOKUP(D161,SupportLists!D:E,2,FALSE))</f>
        <v>PV83UAHH|3</v>
      </c>
    </row>
    <row r="162" spans="1:5" x14ac:dyDescent="0.2">
      <c r="A162" t="str">
        <f>VLOOKUP(B162,IDs!B:C,2,FALSE)</f>
        <v>7QCM6A6Y</v>
      </c>
      <c r="B162" t="s">
        <v>82</v>
      </c>
      <c r="C162">
        <v>78221959</v>
      </c>
      <c r="D162" s="5">
        <v>45584</v>
      </c>
      <c r="E162" t="str">
        <f>_xlfn.CONCAT(A162,"|",VLOOKUP(D162,SupportLists!D:E,2,FALSE))</f>
        <v>7QCM6A6Y|3</v>
      </c>
    </row>
    <row r="163" spans="1:5" x14ac:dyDescent="0.2">
      <c r="A163" t="str">
        <f>VLOOKUP(B163,IDs!B:C,2,FALSE)</f>
        <v>P2V3FAQF</v>
      </c>
      <c r="B163" t="s">
        <v>91</v>
      </c>
      <c r="C163">
        <v>60805758</v>
      </c>
      <c r="D163" s="5">
        <v>45584</v>
      </c>
      <c r="E163" t="str">
        <f>_xlfn.CONCAT(A163,"|",VLOOKUP(D163,SupportLists!D:E,2,FALSE))</f>
        <v>P2V3FAQF|3</v>
      </c>
    </row>
    <row r="164" spans="1:5" x14ac:dyDescent="0.2">
      <c r="A164" t="str">
        <f>VLOOKUP(B164,IDs!B:C,2,FALSE)</f>
        <v>7BFDTAN6</v>
      </c>
      <c r="B164" t="s">
        <v>208</v>
      </c>
      <c r="C164">
        <v>60450959</v>
      </c>
      <c r="D164" s="5">
        <v>45584</v>
      </c>
      <c r="E164" t="str">
        <f>_xlfn.CONCAT(A164,"|",VLOOKUP(D164,SupportLists!D:E,2,FALSE))</f>
        <v>7BFDTAN6|3</v>
      </c>
    </row>
    <row r="165" spans="1:5" x14ac:dyDescent="0.2">
      <c r="A165" t="str">
        <f>VLOOKUP(B165,IDs!B:C,2,FALSE)</f>
        <v>PHNQCASN</v>
      </c>
      <c r="B165" t="s">
        <v>136</v>
      </c>
      <c r="C165">
        <v>55798182</v>
      </c>
      <c r="D165" s="5">
        <v>45584</v>
      </c>
      <c r="E165" t="str">
        <f>_xlfn.CONCAT(A165,"|",VLOOKUP(D165,SupportLists!D:E,2,FALSE))</f>
        <v>PHNQCASN|3</v>
      </c>
    </row>
    <row r="166" spans="1:5" x14ac:dyDescent="0.2">
      <c r="A166" t="str">
        <f>VLOOKUP(B166,IDs!B:C,2,FALSE)</f>
        <v>7QR4EALV</v>
      </c>
      <c r="B166" t="s">
        <v>117</v>
      </c>
      <c r="C166">
        <v>54016906</v>
      </c>
      <c r="D166" s="5">
        <v>45584</v>
      </c>
      <c r="E166" t="str">
        <f>_xlfn.CONCAT(A166,"|",VLOOKUP(D166,SupportLists!D:E,2,FALSE))</f>
        <v>7QR4EALV|3</v>
      </c>
    </row>
    <row r="167" spans="1:5" x14ac:dyDescent="0.2">
      <c r="A167" t="str">
        <f>VLOOKUP(B167,IDs!B:C,2,FALSE)</f>
        <v>7RB4FADN</v>
      </c>
      <c r="B167" t="s">
        <v>245</v>
      </c>
      <c r="C167">
        <v>58519098</v>
      </c>
      <c r="D167" s="5">
        <v>45584</v>
      </c>
      <c r="E167" t="str">
        <f>_xlfn.CONCAT(A167,"|",VLOOKUP(D167,SupportLists!D:E,2,FALSE))</f>
        <v>7RB4FADN|3</v>
      </c>
    </row>
    <row r="168" spans="1:5" x14ac:dyDescent="0.2">
      <c r="A168" t="str">
        <f>VLOOKUP(B168,IDs!B:C,2,FALSE)</f>
        <v>P83FTAG7</v>
      </c>
      <c r="B168" t="s">
        <v>100</v>
      </c>
      <c r="C168">
        <v>54102083</v>
      </c>
      <c r="D168" s="5">
        <v>45584</v>
      </c>
      <c r="E168" t="str">
        <f>_xlfn.CONCAT(A168,"|",VLOOKUP(D168,SupportLists!D:E,2,FALSE))</f>
        <v>P83FTAG7|3</v>
      </c>
    </row>
    <row r="169" spans="1:5" x14ac:dyDescent="0.2">
      <c r="A169" t="str">
        <f>VLOOKUP(B169,IDs!B:C,2,FALSE)</f>
        <v>P8H9EAKP</v>
      </c>
      <c r="B169" t="s">
        <v>138</v>
      </c>
      <c r="C169">
        <v>53670693</v>
      </c>
      <c r="D169" s="5">
        <v>45584</v>
      </c>
      <c r="E169" t="str">
        <f>_xlfn.CONCAT(A169,"|",VLOOKUP(D169,SupportLists!D:E,2,FALSE))</f>
        <v>P8H9EAKP|3</v>
      </c>
    </row>
    <row r="170" spans="1:5" x14ac:dyDescent="0.2">
      <c r="A170" t="str">
        <f>VLOOKUP(B170,IDs!B:C,2,FALSE)</f>
        <v>PETGJANK</v>
      </c>
      <c r="B170" t="s">
        <v>140</v>
      </c>
      <c r="C170">
        <v>49361843</v>
      </c>
      <c r="D170" s="5">
        <v>45584</v>
      </c>
      <c r="E170" t="str">
        <f>_xlfn.CONCAT(A170,"|",VLOOKUP(D170,SupportLists!D:E,2,FALSE))</f>
        <v>PETGJANK|3</v>
      </c>
    </row>
    <row r="171" spans="1:5" x14ac:dyDescent="0.2">
      <c r="A171" t="str">
        <f>VLOOKUP(B171,IDs!B:C,2,FALSE)</f>
        <v>PVGK4A97</v>
      </c>
      <c r="B171" t="s">
        <v>147</v>
      </c>
      <c r="C171">
        <v>51309966</v>
      </c>
      <c r="D171" s="5">
        <v>45584</v>
      </c>
      <c r="E171" t="str">
        <f>_xlfn.CONCAT(A171,"|",VLOOKUP(D171,SupportLists!D:E,2,FALSE))</f>
        <v>PVGK4A97|3</v>
      </c>
    </row>
    <row r="172" spans="1:5" x14ac:dyDescent="0.2">
      <c r="A172" t="str">
        <f>VLOOKUP(B172,IDs!B:C,2,FALSE)</f>
        <v>PHRCLAEP</v>
      </c>
      <c r="B172" t="s">
        <v>128</v>
      </c>
      <c r="C172">
        <v>44955250</v>
      </c>
      <c r="D172" s="5">
        <v>45584</v>
      </c>
      <c r="E172" t="str">
        <f>_xlfn.CONCAT(A172,"|",VLOOKUP(D172,SupportLists!D:E,2,FALSE))</f>
        <v>PHRCLAEP|3</v>
      </c>
    </row>
    <row r="173" spans="1:5" x14ac:dyDescent="0.2">
      <c r="A173" t="str">
        <f>VLOOKUP(B173,IDs!B:C,2,FALSE)</f>
        <v>PVJR3AJK</v>
      </c>
      <c r="B173" t="s">
        <v>89</v>
      </c>
      <c r="C173">
        <v>42177593</v>
      </c>
      <c r="D173" s="5">
        <v>45584</v>
      </c>
      <c r="E173" t="str">
        <f>_xlfn.CONCAT(A173,"|",VLOOKUP(D173,SupportLists!D:E,2,FALSE))</f>
        <v>PVJR3AJK|3</v>
      </c>
    </row>
    <row r="174" spans="1:5" x14ac:dyDescent="0.2">
      <c r="A174" t="str">
        <f>VLOOKUP(B174,IDs!B:C,2,FALSE)</f>
        <v>PEP2NAB7</v>
      </c>
      <c r="B174" t="s">
        <v>83</v>
      </c>
      <c r="C174">
        <v>41222530</v>
      </c>
      <c r="D174" s="5">
        <v>45584</v>
      </c>
      <c r="E174" t="str">
        <f>_xlfn.CONCAT(A174,"|",VLOOKUP(D174,SupportLists!D:E,2,FALSE))</f>
        <v>PEP2NAB7|3</v>
      </c>
    </row>
    <row r="175" spans="1:5" x14ac:dyDescent="0.2">
      <c r="A175" t="str">
        <f>VLOOKUP(B175,IDs!B:C,2,FALSE)</f>
        <v>PZUKHAD6</v>
      </c>
      <c r="B175" t="s">
        <v>85</v>
      </c>
      <c r="C175">
        <v>40263474</v>
      </c>
      <c r="D175" s="5">
        <v>45584</v>
      </c>
      <c r="E175" t="str">
        <f>_xlfn.CONCAT(A175,"|",VLOOKUP(D175,SupportLists!D:E,2,FALSE))</f>
        <v>PZUKHAD6|3</v>
      </c>
    </row>
    <row r="176" spans="1:5" x14ac:dyDescent="0.2">
      <c r="A176" t="str">
        <f>VLOOKUP(B176,IDs!B:C,2,FALSE)</f>
        <v>PVPR5AFW</v>
      </c>
      <c r="B176" t="s">
        <v>95</v>
      </c>
      <c r="C176">
        <v>36918040</v>
      </c>
      <c r="D176" s="5">
        <v>45584</v>
      </c>
      <c r="E176" t="str">
        <f>_xlfn.CONCAT(A176,"|",VLOOKUP(D176,SupportLists!D:E,2,FALSE))</f>
        <v>PVPR5AFW|3</v>
      </c>
    </row>
    <row r="177" spans="1:5" x14ac:dyDescent="0.2">
      <c r="A177" t="str">
        <f>VLOOKUP(B177,IDs!B:C,2,FALSE)</f>
        <v>7QYLJA25</v>
      </c>
      <c r="B177" t="s">
        <v>142</v>
      </c>
      <c r="C177">
        <v>36297525</v>
      </c>
      <c r="D177" s="5">
        <v>45584</v>
      </c>
      <c r="E177" t="str">
        <f>_xlfn.CONCAT(A177,"|",VLOOKUP(D177,SupportLists!D:E,2,FALSE))</f>
        <v>7QYLJA25|3</v>
      </c>
    </row>
    <row r="178" spans="1:5" x14ac:dyDescent="0.2">
      <c r="A178" t="str">
        <f>VLOOKUP(B178,IDs!B:C,2,FALSE)</f>
        <v>PZWVSA2C</v>
      </c>
      <c r="B178" t="s">
        <v>103</v>
      </c>
      <c r="C178">
        <v>35924718</v>
      </c>
      <c r="D178" s="5">
        <v>45584</v>
      </c>
      <c r="E178" t="str">
        <f>_xlfn.CONCAT(A178,"|",VLOOKUP(D178,SupportLists!D:E,2,FALSE))</f>
        <v>PZWVSA2C|3</v>
      </c>
    </row>
    <row r="179" spans="1:5" x14ac:dyDescent="0.2">
      <c r="A179" t="str">
        <f>VLOOKUP(B179,IDs!B:C,2,FALSE)</f>
        <v>PEJDSAEZ</v>
      </c>
      <c r="B179" t="s">
        <v>115</v>
      </c>
      <c r="C179">
        <v>41196673</v>
      </c>
      <c r="D179" s="5">
        <v>45584</v>
      </c>
      <c r="E179" t="str">
        <f>_xlfn.CONCAT(A179,"|",VLOOKUP(D179,SupportLists!D:E,2,FALSE))</f>
        <v>PEJDSAEZ|3</v>
      </c>
    </row>
    <row r="180" spans="1:5" x14ac:dyDescent="0.2">
      <c r="A180" t="str">
        <f>VLOOKUP(B180,IDs!B:C,2,FALSE)</f>
        <v>PSBRKA2T</v>
      </c>
      <c r="B180" t="s">
        <v>114</v>
      </c>
      <c r="C180">
        <v>38974543</v>
      </c>
      <c r="D180" s="5">
        <v>45584</v>
      </c>
      <c r="E180" t="str">
        <f>_xlfn.CONCAT(A180,"|",VLOOKUP(D180,SupportLists!D:E,2,FALSE))</f>
        <v>PSBRKA2T|3</v>
      </c>
    </row>
    <row r="181" spans="1:5" x14ac:dyDescent="0.2">
      <c r="A181" t="str">
        <f>VLOOKUP(B181,IDs!B:C,2,FALSE)</f>
        <v>PVHCVAE8</v>
      </c>
      <c r="B181" t="s">
        <v>127</v>
      </c>
      <c r="C181">
        <v>36445384</v>
      </c>
      <c r="D181" s="5">
        <v>45584</v>
      </c>
      <c r="E181" t="str">
        <f>_xlfn.CONCAT(A181,"|",VLOOKUP(D181,SupportLists!D:E,2,FALSE))</f>
        <v>PVHCVAE8|3</v>
      </c>
    </row>
    <row r="182" spans="1:5" x14ac:dyDescent="0.2">
      <c r="A182" t="str">
        <f>VLOOKUP(B182,IDs!B:C,2,FALSE)</f>
        <v>7TJ5TATN</v>
      </c>
      <c r="B182" t="s">
        <v>98</v>
      </c>
      <c r="C182">
        <v>35973077</v>
      </c>
      <c r="D182" s="5">
        <v>45584</v>
      </c>
      <c r="E182" t="str">
        <f>_xlfn.CONCAT(A182,"|",VLOOKUP(D182,SupportLists!D:E,2,FALSE))</f>
        <v>7TJ5TATN|3</v>
      </c>
    </row>
    <row r="183" spans="1:5" x14ac:dyDescent="0.2">
      <c r="A183" t="str">
        <f>VLOOKUP(B183,IDs!B:C,2,FALSE)</f>
        <v>PVNF2APD</v>
      </c>
      <c r="B183" t="s">
        <v>145</v>
      </c>
      <c r="C183">
        <v>35437997</v>
      </c>
      <c r="D183" s="5">
        <v>45584</v>
      </c>
      <c r="E183" t="str">
        <f>_xlfn.CONCAT(A183,"|",VLOOKUP(D183,SupportLists!D:E,2,FALSE))</f>
        <v>PVNF2APD|3</v>
      </c>
    </row>
    <row r="184" spans="1:5" x14ac:dyDescent="0.2">
      <c r="A184" t="str">
        <f>VLOOKUP(B184,IDs!B:C,2,FALSE)</f>
        <v>7FB3MA8U</v>
      </c>
      <c r="B184" t="s">
        <v>209</v>
      </c>
      <c r="C184">
        <v>70136709</v>
      </c>
      <c r="D184" s="5">
        <v>45584</v>
      </c>
      <c r="E184" t="str">
        <f>_xlfn.CONCAT(A184,"|",VLOOKUP(D184,SupportLists!D:E,2,FALSE))</f>
        <v>7FB3MA8U|3</v>
      </c>
    </row>
    <row r="185" spans="1:5" x14ac:dyDescent="0.2">
      <c r="A185" t="str">
        <f>VLOOKUP(B185,IDs!B:C,2,FALSE)</f>
        <v>74W89ADT</v>
      </c>
      <c r="B185" t="s">
        <v>225</v>
      </c>
      <c r="C185">
        <v>54132050</v>
      </c>
      <c r="D185" s="5">
        <v>45584</v>
      </c>
      <c r="E185" t="str">
        <f>_xlfn.CONCAT(A185,"|",VLOOKUP(D185,SupportLists!D:E,2,FALSE))</f>
        <v>74W89ADT|3</v>
      </c>
    </row>
    <row r="186" spans="1:5" x14ac:dyDescent="0.2">
      <c r="A186" t="str">
        <f>VLOOKUP(B186,IDs!B:C,2,FALSE)</f>
        <v>76W92AHN</v>
      </c>
      <c r="B186" t="s">
        <v>226</v>
      </c>
      <c r="C186">
        <v>44311802</v>
      </c>
      <c r="D186" s="5">
        <v>45584</v>
      </c>
      <c r="E186" t="str">
        <f>_xlfn.CONCAT(A186,"|",VLOOKUP(D186,SupportLists!D:E,2,FALSE))</f>
        <v>76W92AHN|3</v>
      </c>
    </row>
    <row r="187" spans="1:5" x14ac:dyDescent="0.2">
      <c r="A187" t="str">
        <f>VLOOKUP(B187,IDs!B:C,2,FALSE)</f>
        <v>7BC38A54</v>
      </c>
      <c r="B187" t="s">
        <v>218</v>
      </c>
      <c r="C187">
        <v>42022280</v>
      </c>
      <c r="D187" s="5">
        <v>45584</v>
      </c>
      <c r="E187" t="str">
        <f>_xlfn.CONCAT(A187,"|",VLOOKUP(D187,SupportLists!D:E,2,FALSE))</f>
        <v>7BC38A54|3</v>
      </c>
    </row>
    <row r="188" spans="1:5" x14ac:dyDescent="0.2">
      <c r="A188" t="str">
        <f>VLOOKUP(B188,IDs!B:C,2,FALSE)</f>
        <v>PER2BALF</v>
      </c>
      <c r="B188" t="s">
        <v>118</v>
      </c>
      <c r="C188">
        <v>35999933</v>
      </c>
      <c r="D188" s="5">
        <v>45584</v>
      </c>
      <c r="E188" t="str">
        <f>_xlfn.CONCAT(A188,"|",VLOOKUP(D188,SupportLists!D:E,2,FALSE))</f>
        <v>PER2BALF|3</v>
      </c>
    </row>
    <row r="189" spans="1:5" x14ac:dyDescent="0.2">
      <c r="A189" t="str">
        <f>VLOOKUP(B189,IDs!B:C,2,FALSE)</f>
        <v>76W5ZASP</v>
      </c>
      <c r="B189" t="s">
        <v>276</v>
      </c>
      <c r="C189">
        <v>67117141</v>
      </c>
      <c r="D189" s="5">
        <v>45584</v>
      </c>
      <c r="E189" t="str">
        <f>_xlfn.CONCAT(A189,"|",VLOOKUP(D189,SupportLists!D:E,2,FALSE))</f>
        <v>76W5ZASP|3</v>
      </c>
    </row>
    <row r="190" spans="1:5" x14ac:dyDescent="0.2">
      <c r="A190" t="str">
        <f>VLOOKUP(B190,IDs!B:C,2,FALSE)</f>
        <v>767MXA8T</v>
      </c>
      <c r="B190" t="s">
        <v>261</v>
      </c>
      <c r="C190">
        <v>55871925</v>
      </c>
      <c r="D190" s="5">
        <v>45584</v>
      </c>
      <c r="E190" t="str">
        <f>_xlfn.CONCAT(A190,"|",VLOOKUP(D190,SupportLists!D:E,2,FALSE))</f>
        <v>767MXA8T|3</v>
      </c>
    </row>
    <row r="191" spans="1:5" x14ac:dyDescent="0.2">
      <c r="A191" t="str">
        <f>VLOOKUP(B191,IDs!B:C,2,FALSE)</f>
        <v>7WP99A96</v>
      </c>
      <c r="B191" t="s">
        <v>234</v>
      </c>
      <c r="C191">
        <v>50140283</v>
      </c>
      <c r="D191" s="5">
        <v>45584</v>
      </c>
      <c r="E191" t="str">
        <f>_xlfn.CONCAT(A191,"|",VLOOKUP(D191,SupportLists!D:E,2,FALSE))</f>
        <v>7WP99A96|3</v>
      </c>
    </row>
    <row r="192" spans="1:5" x14ac:dyDescent="0.2">
      <c r="A192" t="str">
        <f>VLOOKUP(B192,IDs!B:C,2,FALSE)</f>
        <v>P27RMAKR</v>
      </c>
      <c r="B192" t="s">
        <v>149</v>
      </c>
      <c r="C192">
        <v>42208168</v>
      </c>
      <c r="D192" s="5">
        <v>45584</v>
      </c>
      <c r="E192" t="str">
        <f>_xlfn.CONCAT(A192,"|",VLOOKUP(D192,SupportLists!D:E,2,FALSE))</f>
        <v>P27RMAKR|3</v>
      </c>
    </row>
    <row r="193" spans="1:5" x14ac:dyDescent="0.2">
      <c r="A193" t="str">
        <f>VLOOKUP(B193,IDs!B:C,2,FALSE)</f>
        <v>PEQWRA3J</v>
      </c>
      <c r="B193" t="s">
        <v>134</v>
      </c>
      <c r="C193">
        <v>36600286</v>
      </c>
      <c r="D193" s="5">
        <v>45584</v>
      </c>
      <c r="E193" t="str">
        <f>_xlfn.CONCAT(A193,"|",VLOOKUP(D193,SupportLists!D:E,2,FALSE))</f>
        <v>PEQWRA3J|3</v>
      </c>
    </row>
    <row r="194" spans="1:5" x14ac:dyDescent="0.2">
      <c r="A194" t="str">
        <f>VLOOKUP(B194,IDs!B:C,2,FALSE)</f>
        <v>PVYB6A5F</v>
      </c>
      <c r="B194" t="s">
        <v>106</v>
      </c>
      <c r="C194">
        <v>31135467</v>
      </c>
      <c r="D194" s="5">
        <v>45584</v>
      </c>
      <c r="E194" t="str">
        <f>_xlfn.CONCAT(A194,"|",VLOOKUP(D194,SupportLists!D:E,2,FALSE))</f>
        <v>PVYB6A5F|3</v>
      </c>
    </row>
    <row r="195" spans="1:5" x14ac:dyDescent="0.2">
      <c r="A195" t="str">
        <f>VLOOKUP(B195,IDs!B:C,2,FALSE)</f>
        <v>PS3CMAKB</v>
      </c>
      <c r="B195" t="s">
        <v>125</v>
      </c>
      <c r="C195">
        <v>61601204</v>
      </c>
      <c r="D195" s="5">
        <v>45584</v>
      </c>
      <c r="E195" t="str">
        <f>_xlfn.CONCAT(A195,"|",VLOOKUP(D195,SupportLists!D:E,2,FALSE))</f>
        <v>PS3CMAKB|3</v>
      </c>
    </row>
    <row r="196" spans="1:5" x14ac:dyDescent="0.2">
      <c r="A196" t="str">
        <f>VLOOKUP(B196,IDs!B:C,2,FALSE)</f>
        <v>7R5LSA8P</v>
      </c>
      <c r="B196" t="s">
        <v>211</v>
      </c>
      <c r="C196">
        <v>60245369</v>
      </c>
      <c r="D196" s="5">
        <v>45584</v>
      </c>
      <c r="E196" t="str">
        <f>_xlfn.CONCAT(A196,"|",VLOOKUP(D196,SupportLists!D:E,2,FALSE))</f>
        <v>7R5LSA8P|3</v>
      </c>
    </row>
    <row r="197" spans="1:5" x14ac:dyDescent="0.2">
      <c r="A197" t="str">
        <f>VLOOKUP(B197,IDs!B:C,2,FALSE)</f>
        <v>7LCK7AKH</v>
      </c>
      <c r="B197" t="s">
        <v>268</v>
      </c>
      <c r="C197">
        <v>49544841</v>
      </c>
      <c r="D197" s="5">
        <v>45584</v>
      </c>
      <c r="E197" t="str">
        <f>_xlfn.CONCAT(A197,"|",VLOOKUP(D197,SupportLists!D:E,2,FALSE))</f>
        <v>7LCK7AKH|3</v>
      </c>
    </row>
    <row r="198" spans="1:5" x14ac:dyDescent="0.2">
      <c r="A198" t="str">
        <f>VLOOKUP(B198,IDs!B:C,2,FALSE)</f>
        <v>74UMKABQ</v>
      </c>
      <c r="B198" t="s">
        <v>214</v>
      </c>
      <c r="C198">
        <v>47409011</v>
      </c>
      <c r="D198" s="5">
        <v>45584</v>
      </c>
      <c r="E198" t="str">
        <f>_xlfn.CONCAT(A198,"|",VLOOKUP(D198,SupportLists!D:E,2,FALSE))</f>
        <v>74UMKABQ|3</v>
      </c>
    </row>
    <row r="199" spans="1:5" x14ac:dyDescent="0.2">
      <c r="A199" t="str">
        <f>VLOOKUP(B199,IDs!B:C,2,FALSE)</f>
        <v>7GMJYA4L</v>
      </c>
      <c r="B199" t="s">
        <v>252</v>
      </c>
      <c r="C199">
        <v>47285414</v>
      </c>
      <c r="D199" s="5">
        <v>45584</v>
      </c>
      <c r="E199" t="str">
        <f>_xlfn.CONCAT(A199,"|",VLOOKUP(D199,SupportLists!D:E,2,FALSE))</f>
        <v>7GMJYA4L|3</v>
      </c>
    </row>
    <row r="200" spans="1:5" x14ac:dyDescent="0.2">
      <c r="A200" t="str">
        <f>VLOOKUP(B200,IDs!B:C,2,FALSE)</f>
        <v>7LS4WAXK</v>
      </c>
      <c r="B200" t="s">
        <v>223</v>
      </c>
      <c r="C200">
        <v>45802878</v>
      </c>
      <c r="D200" s="5">
        <v>45584</v>
      </c>
      <c r="E200" t="str">
        <f>_xlfn.CONCAT(A200,"|",VLOOKUP(D200,SupportLists!D:E,2,FALSE))</f>
        <v>7LS4WAXK|3</v>
      </c>
    </row>
    <row r="201" spans="1:5" x14ac:dyDescent="0.2">
      <c r="A201" t="str">
        <f>VLOOKUP(B201,IDs!B:C,2,FALSE)</f>
        <v>PHXRCAV5</v>
      </c>
      <c r="B201" t="s">
        <v>254</v>
      </c>
      <c r="C201">
        <v>45119536</v>
      </c>
      <c r="D201" s="5">
        <v>45584</v>
      </c>
      <c r="E201" t="str">
        <f>_xlfn.CONCAT(A201,"|",VLOOKUP(D201,SupportLists!D:E,2,FALSE))</f>
        <v>PHXRCAV5|3</v>
      </c>
    </row>
    <row r="202" spans="1:5" x14ac:dyDescent="0.2">
      <c r="A202" t="str">
        <f>VLOOKUP(B202,IDs!B:C,2,FALSE)</f>
        <v>P6RN5A57</v>
      </c>
      <c r="B202" t="s">
        <v>75</v>
      </c>
      <c r="C202">
        <v>45909959</v>
      </c>
      <c r="D202" s="5">
        <v>45584</v>
      </c>
      <c r="E202" t="str">
        <f>_xlfn.CONCAT(A202,"|",VLOOKUP(D202,SupportLists!D:E,2,FALSE))</f>
        <v>P6RN5A57|3</v>
      </c>
    </row>
    <row r="203" spans="1:5" x14ac:dyDescent="0.2">
      <c r="A203" t="str">
        <f>VLOOKUP(B203,IDs!B:C,2,FALSE)</f>
        <v>7BLGLA7T</v>
      </c>
      <c r="B203" t="s">
        <v>215</v>
      </c>
      <c r="C203">
        <v>45637522</v>
      </c>
      <c r="D203" s="5">
        <v>45584</v>
      </c>
      <c r="E203" t="str">
        <f>_xlfn.CONCAT(A203,"|",VLOOKUP(D203,SupportLists!D:E,2,FALSE))</f>
        <v>7BLGLA7T|3</v>
      </c>
    </row>
    <row r="204" spans="1:5" x14ac:dyDescent="0.2">
      <c r="A204" t="str">
        <f>VLOOKUP(B204,IDs!B:C,2,FALSE)</f>
        <v>PMDSGAW9</v>
      </c>
      <c r="B204" t="s">
        <v>210</v>
      </c>
      <c r="C204">
        <v>44549137</v>
      </c>
      <c r="D204" s="5">
        <v>45584</v>
      </c>
      <c r="E204" t="str">
        <f>_xlfn.CONCAT(A204,"|",VLOOKUP(D204,SupportLists!D:E,2,FALSE))</f>
        <v>PMDSGAW9|3</v>
      </c>
    </row>
    <row r="205" spans="1:5" x14ac:dyDescent="0.2">
      <c r="A205" t="str">
        <f>VLOOKUP(B205,IDs!B:C,2,FALSE)</f>
        <v>PHEK5AVE</v>
      </c>
      <c r="B205" t="s">
        <v>131</v>
      </c>
      <c r="C205">
        <v>44237063</v>
      </c>
      <c r="D205" s="5">
        <v>45584</v>
      </c>
      <c r="E205" t="str">
        <f>_xlfn.CONCAT(A205,"|",VLOOKUP(D205,SupportLists!D:E,2,FALSE))</f>
        <v>PHEK5AVE|3</v>
      </c>
    </row>
    <row r="206" spans="1:5" x14ac:dyDescent="0.2">
      <c r="A206" t="str">
        <f>VLOOKUP(B206,IDs!B:C,2,FALSE)</f>
        <v>P2XTYAM2</v>
      </c>
      <c r="B206" t="s">
        <v>129</v>
      </c>
      <c r="C206">
        <v>43864931</v>
      </c>
      <c r="D206" s="5">
        <v>45584</v>
      </c>
      <c r="E206" t="str">
        <f>_xlfn.CONCAT(A206,"|",VLOOKUP(D206,SupportLists!D:E,2,FALSE))</f>
        <v>P2XTYAM2|3</v>
      </c>
    </row>
    <row r="207" spans="1:5" x14ac:dyDescent="0.2">
      <c r="A207" t="str">
        <f>VLOOKUP(B207,IDs!B:C,2,FALSE)</f>
        <v>PEKV3AWQ</v>
      </c>
      <c r="B207" t="s">
        <v>97</v>
      </c>
      <c r="C207">
        <v>43038395</v>
      </c>
      <c r="D207" s="5">
        <v>45584</v>
      </c>
      <c r="E207" t="str">
        <f>_xlfn.CONCAT(A207,"|",VLOOKUP(D207,SupportLists!D:E,2,FALSE))</f>
        <v>PEKV3AWQ|3</v>
      </c>
    </row>
    <row r="208" spans="1:5" x14ac:dyDescent="0.2">
      <c r="A208" t="str">
        <f>VLOOKUP(B208,IDs!B:C,2,FALSE)</f>
        <v>76F35A38</v>
      </c>
      <c r="B208" t="s">
        <v>271</v>
      </c>
      <c r="C208">
        <v>41356377</v>
      </c>
      <c r="D208" s="5">
        <v>45584</v>
      </c>
      <c r="E208" t="str">
        <f>_xlfn.CONCAT(A208,"|",VLOOKUP(D208,SupportLists!D:E,2,FALSE))</f>
        <v>76F35A38|3</v>
      </c>
    </row>
    <row r="209" spans="1:5" x14ac:dyDescent="0.2">
      <c r="A209" t="str">
        <f>VLOOKUP(B209,IDs!B:C,2,FALSE)</f>
        <v>7Q33DAL6</v>
      </c>
      <c r="B209" t="s">
        <v>132</v>
      </c>
      <c r="C209">
        <v>39811802</v>
      </c>
      <c r="D209" s="5">
        <v>45584</v>
      </c>
      <c r="E209" t="str">
        <f>_xlfn.CONCAT(A209,"|",VLOOKUP(D209,SupportLists!D:E,2,FALSE))</f>
        <v>7Q33DAL6|3</v>
      </c>
    </row>
    <row r="210" spans="1:5" x14ac:dyDescent="0.2">
      <c r="A210" t="str">
        <f>VLOOKUP(B210,IDs!B:C,2,FALSE)</f>
        <v>PDEG2AWL</v>
      </c>
      <c r="B210" t="s">
        <v>112</v>
      </c>
      <c r="C210">
        <v>39057432</v>
      </c>
      <c r="D210" s="5">
        <v>45584</v>
      </c>
      <c r="E210" t="str">
        <f>_xlfn.CONCAT(A210,"|",VLOOKUP(D210,SupportLists!D:E,2,FALSE))</f>
        <v>PDEG2AWL|3</v>
      </c>
    </row>
    <row r="211" spans="1:5" x14ac:dyDescent="0.2">
      <c r="A211" t="str">
        <f>VLOOKUP(B211,IDs!B:C,2,FALSE)</f>
        <v>7NTYXAFY</v>
      </c>
      <c r="B211" t="s">
        <v>109</v>
      </c>
      <c r="C211">
        <v>38472894</v>
      </c>
      <c r="D211" s="5">
        <v>45584</v>
      </c>
      <c r="E211" t="str">
        <f>_xlfn.CONCAT(A211,"|",VLOOKUP(D211,SupportLists!D:E,2,FALSE))</f>
        <v>7NTYXAFY|3</v>
      </c>
    </row>
    <row r="212" spans="1:5" x14ac:dyDescent="0.2">
      <c r="A212" t="str">
        <f>VLOOKUP(B212,IDs!B:C,2,FALSE)</f>
        <v>PXSSYAMS</v>
      </c>
      <c r="B212" t="s">
        <v>121</v>
      </c>
      <c r="C212">
        <v>37911832</v>
      </c>
      <c r="D212" s="5">
        <v>45584</v>
      </c>
      <c r="E212" t="str">
        <f>_xlfn.CONCAT(A212,"|",VLOOKUP(D212,SupportLists!D:E,2,FALSE))</f>
        <v>PXSSYAMS|3</v>
      </c>
    </row>
    <row r="213" spans="1:5" x14ac:dyDescent="0.2">
      <c r="A213" t="str">
        <f>VLOOKUP(B213,IDs!B:C,2,FALSE)</f>
        <v>7B2ZUAVK</v>
      </c>
      <c r="B213" t="s">
        <v>235</v>
      </c>
      <c r="C213">
        <v>37176660</v>
      </c>
      <c r="D213" s="5">
        <v>45584</v>
      </c>
      <c r="E213" t="str">
        <f>_xlfn.CONCAT(A213,"|",VLOOKUP(D213,SupportLists!D:E,2,FALSE))</f>
        <v>7B2ZUAVK|3</v>
      </c>
    </row>
    <row r="214" spans="1:5" x14ac:dyDescent="0.2">
      <c r="A214" t="str">
        <f>VLOOKUP(B214,IDs!B:C,2,FALSE)</f>
        <v>P8EDGAPB</v>
      </c>
      <c r="B214" t="s">
        <v>120</v>
      </c>
      <c r="C214">
        <v>36118388</v>
      </c>
      <c r="D214" s="5">
        <v>45584</v>
      </c>
      <c r="E214" t="str">
        <f>_xlfn.CONCAT(A214,"|",VLOOKUP(D214,SupportLists!D:E,2,FALSE))</f>
        <v>P8EDGAPB|3</v>
      </c>
    </row>
    <row r="215" spans="1:5" x14ac:dyDescent="0.2">
      <c r="A215" t="str">
        <f>VLOOKUP(B215,IDs!B:C,2,FALSE)</f>
        <v>PVPMSAF2</v>
      </c>
      <c r="B215" t="s">
        <v>116</v>
      </c>
      <c r="C215">
        <v>35423556</v>
      </c>
      <c r="D215" s="5">
        <v>45584</v>
      </c>
      <c r="E215" t="str">
        <f>_xlfn.CONCAT(A215,"|",VLOOKUP(D215,SupportLists!D:E,2,FALSE))</f>
        <v>PVPMSAF2|3</v>
      </c>
    </row>
    <row r="216" spans="1:5" x14ac:dyDescent="0.2">
      <c r="A216" t="str">
        <f>VLOOKUP(B216,IDs!B:C,2,FALSE)</f>
        <v>PVFMZAJ8</v>
      </c>
      <c r="B216" t="s">
        <v>88</v>
      </c>
      <c r="C216">
        <v>37512673</v>
      </c>
      <c r="D216" s="5">
        <v>45584</v>
      </c>
      <c r="E216" t="str">
        <f>_xlfn.CONCAT(A216,"|",VLOOKUP(D216,SupportLists!D:E,2,FALSE))</f>
        <v>PVFMZAJ8|3</v>
      </c>
    </row>
    <row r="217" spans="1:5" x14ac:dyDescent="0.2">
      <c r="A217" t="str">
        <f>VLOOKUP(B217,IDs!B:C,2,FALSE)</f>
        <v>P8Z7YA8P</v>
      </c>
      <c r="B217" t="s">
        <v>74</v>
      </c>
      <c r="C217">
        <v>38241597</v>
      </c>
      <c r="D217" s="5">
        <v>45584</v>
      </c>
      <c r="E217" t="str">
        <f>_xlfn.CONCAT(A217,"|",VLOOKUP(D217,SupportLists!D:E,2,FALSE))</f>
        <v>P8Z7YA8P|3</v>
      </c>
    </row>
    <row r="218" spans="1:5" x14ac:dyDescent="0.2">
      <c r="A218" t="str">
        <f>VLOOKUP(B218,IDs!B:C,2,FALSE)</f>
        <v>7RE7SASR</v>
      </c>
      <c r="B218" t="s">
        <v>220</v>
      </c>
      <c r="C218">
        <v>36293400</v>
      </c>
      <c r="D218" s="5">
        <v>45584</v>
      </c>
      <c r="E218" t="str">
        <f>_xlfn.CONCAT(A218,"|",VLOOKUP(D218,SupportLists!D:E,2,FALSE))</f>
        <v>7RE7SASR|3</v>
      </c>
    </row>
    <row r="219" spans="1:5" x14ac:dyDescent="0.2">
      <c r="A219" t="str">
        <f>VLOOKUP(B219,IDs!B:C,2,FALSE)</f>
        <v>74ZRNAZ7</v>
      </c>
      <c r="B219" t="s">
        <v>236</v>
      </c>
      <c r="C219">
        <v>35810392</v>
      </c>
      <c r="D219" s="5">
        <v>45584</v>
      </c>
      <c r="E219" t="str">
        <f>_xlfn.CONCAT(A219,"|",VLOOKUP(D219,SupportLists!D:E,2,FALSE))</f>
        <v>74ZRNAZ7|3</v>
      </c>
    </row>
    <row r="220" spans="1:5" x14ac:dyDescent="0.2">
      <c r="A220" t="str">
        <f>VLOOKUP(B220,IDs!B:C,2,FALSE)</f>
        <v>PS474ALJ</v>
      </c>
      <c r="B220" t="s">
        <v>122</v>
      </c>
      <c r="C220">
        <v>34953211</v>
      </c>
      <c r="D220" s="5">
        <v>45584</v>
      </c>
      <c r="E220" t="str">
        <f>_xlfn.CONCAT(A220,"|",VLOOKUP(D220,SupportLists!D:E,2,FALSE))</f>
        <v>PS474ALJ|3</v>
      </c>
    </row>
    <row r="221" spans="1:5" x14ac:dyDescent="0.2">
      <c r="A221" t="str">
        <f>VLOOKUP(B221,IDs!B:C,2,FALSE)</f>
        <v>7QUJCA33</v>
      </c>
      <c r="B221" t="s">
        <v>78</v>
      </c>
      <c r="C221">
        <v>33548915</v>
      </c>
      <c r="D221" s="5">
        <v>45584</v>
      </c>
      <c r="E221" t="str">
        <f>_xlfn.CONCAT(A221,"|",VLOOKUP(D221,SupportLists!D:E,2,FALSE))</f>
        <v>7QUJCA33|3</v>
      </c>
    </row>
    <row r="222" spans="1:5" x14ac:dyDescent="0.2">
      <c r="A222" t="str">
        <f>VLOOKUP(B222,IDs!B:C,2,FALSE)</f>
        <v>PSQRRA4Y</v>
      </c>
      <c r="B222" t="s">
        <v>90</v>
      </c>
      <c r="C222">
        <v>34546068</v>
      </c>
      <c r="D222" s="5">
        <v>45584</v>
      </c>
      <c r="E222" t="str">
        <f>_xlfn.CONCAT(A222,"|",VLOOKUP(D222,SupportLists!D:E,2,FALSE))</f>
        <v>PSQRRA4Y|3</v>
      </c>
    </row>
    <row r="223" spans="1:5" x14ac:dyDescent="0.2">
      <c r="A223" t="str">
        <f>VLOOKUP(B223,IDs!B:C,2,FALSE)</f>
        <v>PZRCCA4B</v>
      </c>
      <c r="B223" t="s">
        <v>101</v>
      </c>
      <c r="C223">
        <v>32192748</v>
      </c>
      <c r="D223" s="5">
        <v>45584</v>
      </c>
      <c r="E223" t="str">
        <f>_xlfn.CONCAT(A223,"|",VLOOKUP(D223,SupportLists!D:E,2,FALSE))</f>
        <v>PZRCCA4B|3</v>
      </c>
    </row>
    <row r="224" spans="1:5" x14ac:dyDescent="0.2">
      <c r="A224" t="str">
        <f>VLOOKUP(B224,IDs!B:C,2,FALSE)</f>
        <v>P8W89A5U</v>
      </c>
      <c r="B224" t="s">
        <v>104</v>
      </c>
      <c r="C224">
        <v>29557702</v>
      </c>
      <c r="D224" s="5">
        <v>45584</v>
      </c>
      <c r="E224" t="str">
        <f>_xlfn.CONCAT(A224,"|",VLOOKUP(D224,SupportLists!D:E,2,FALSE))</f>
        <v>P8W89A5U|3</v>
      </c>
    </row>
    <row r="225" spans="1:5" x14ac:dyDescent="0.2">
      <c r="A225" t="str">
        <f>VLOOKUP(B225,IDs!B:C,2,FALSE)</f>
        <v>PV648AQ5</v>
      </c>
      <c r="B225" t="s">
        <v>144</v>
      </c>
      <c r="C225">
        <v>56755772</v>
      </c>
      <c r="D225" s="5">
        <v>45584</v>
      </c>
      <c r="E225" t="str">
        <f>_xlfn.CONCAT(A225,"|",VLOOKUP(D225,SupportLists!D:E,2,FALSE))</f>
        <v>PV648AQ5|3</v>
      </c>
    </row>
    <row r="226" spans="1:5" x14ac:dyDescent="0.2">
      <c r="A226" t="str">
        <f>VLOOKUP(B226,IDs!B:C,2,FALSE)</f>
        <v>PDUSYAWM</v>
      </c>
      <c r="B226" t="s">
        <v>73</v>
      </c>
      <c r="C226">
        <v>75666591</v>
      </c>
      <c r="D226" s="5">
        <v>45584</v>
      </c>
      <c r="E226" t="str">
        <f>_xlfn.CONCAT(A226,"|",VLOOKUP(D226,SupportLists!D:E,2,FALSE))</f>
        <v>PDUSYAWM|3</v>
      </c>
    </row>
    <row r="227" spans="1:5" x14ac:dyDescent="0.2">
      <c r="A227" t="str">
        <f>VLOOKUP(B227,IDs!B:C,2,FALSE)</f>
        <v>PHHUYADX</v>
      </c>
      <c r="B227" t="s">
        <v>108</v>
      </c>
      <c r="C227">
        <v>53752299</v>
      </c>
      <c r="D227" s="5">
        <v>45584</v>
      </c>
      <c r="E227" t="str">
        <f>_xlfn.CONCAT(A227,"|",VLOOKUP(D227,SupportLists!D:E,2,FALSE))</f>
        <v>PHHUYADX|3</v>
      </c>
    </row>
    <row r="228" spans="1:5" x14ac:dyDescent="0.2">
      <c r="A228" t="str">
        <f>VLOOKUP(B228,IDs!B:C,2,FALSE)</f>
        <v>P88Z6A87</v>
      </c>
      <c r="B228" t="s">
        <v>119</v>
      </c>
      <c r="C228">
        <v>54250384</v>
      </c>
      <c r="D228" s="5">
        <v>45584</v>
      </c>
      <c r="E228" t="str">
        <f>_xlfn.CONCAT(A228,"|",VLOOKUP(D228,SupportLists!D:E,2,FALSE))</f>
        <v>P88Z6A87|3</v>
      </c>
    </row>
    <row r="229" spans="1:5" x14ac:dyDescent="0.2">
      <c r="A229" t="str">
        <f>VLOOKUP(B229,IDs!B:C,2,FALSE)</f>
        <v>P8SGRAHG</v>
      </c>
      <c r="B229" t="s">
        <v>86</v>
      </c>
      <c r="C229">
        <v>48578895</v>
      </c>
      <c r="D229" s="5">
        <v>45584</v>
      </c>
      <c r="E229" t="str">
        <f>_xlfn.CONCAT(A229,"|",VLOOKUP(D229,SupportLists!D:E,2,FALSE))</f>
        <v>P8SGRAHG|3</v>
      </c>
    </row>
    <row r="230" spans="1:5" x14ac:dyDescent="0.2">
      <c r="A230" t="str">
        <f>VLOOKUP(B230,IDs!B:C,2,FALSE)</f>
        <v>PHHUMAL7</v>
      </c>
      <c r="B230" t="s">
        <v>79</v>
      </c>
      <c r="C230">
        <v>66778954</v>
      </c>
      <c r="D230" s="5">
        <v>45584</v>
      </c>
      <c r="E230" t="str">
        <f>_xlfn.CONCAT(A230,"|",VLOOKUP(D230,SupportLists!D:E,2,FALSE))</f>
        <v>PHHUMAL7|3</v>
      </c>
    </row>
    <row r="231" spans="1:5" x14ac:dyDescent="0.2">
      <c r="A231" t="str">
        <f>VLOOKUP(B231,IDs!B:C,2,FALSE)</f>
        <v>PVFQLAYS</v>
      </c>
      <c r="B231" t="s">
        <v>146</v>
      </c>
      <c r="C231">
        <v>59781609</v>
      </c>
      <c r="D231" s="5">
        <v>45584</v>
      </c>
      <c r="E231" t="str">
        <f>_xlfn.CONCAT(A231,"|",VLOOKUP(D231,SupportLists!D:E,2,FALSE))</f>
        <v>PVFQLAYS|3</v>
      </c>
    </row>
    <row r="232" spans="1:5" x14ac:dyDescent="0.2">
      <c r="A232" t="str">
        <f>VLOOKUP(B232,IDs!B:C,2,FALSE)</f>
        <v>7GZ7JAJZ</v>
      </c>
      <c r="B232" t="s">
        <v>227</v>
      </c>
      <c r="C232">
        <v>60231598</v>
      </c>
      <c r="D232" s="5">
        <v>45584</v>
      </c>
      <c r="E232" t="str">
        <f>_xlfn.CONCAT(A232,"|",VLOOKUP(D232,SupportLists!D:E,2,FALSE))</f>
        <v>7GZ7JAJZ|3</v>
      </c>
    </row>
    <row r="233" spans="1:5" x14ac:dyDescent="0.2">
      <c r="A233" t="str">
        <f>VLOOKUP(B233,IDs!B:C,2,FALSE)</f>
        <v>74BQJATP</v>
      </c>
      <c r="B233" t="s">
        <v>206</v>
      </c>
      <c r="C233">
        <v>41763243</v>
      </c>
      <c r="D233" s="5">
        <v>45584</v>
      </c>
      <c r="E233" t="str">
        <f>_xlfn.CONCAT(A233,"|",VLOOKUP(D233,SupportLists!D:E,2,FALSE))</f>
        <v>74BQJATP|3</v>
      </c>
    </row>
    <row r="234" spans="1:5" x14ac:dyDescent="0.2">
      <c r="D234" s="5"/>
    </row>
    <row r="235" spans="1:5" x14ac:dyDescent="0.2">
      <c r="D235" s="5"/>
    </row>
    <row r="236" spans="1:5" x14ac:dyDescent="0.2">
      <c r="D236" s="5"/>
    </row>
    <row r="237" spans="1:5" x14ac:dyDescent="0.2">
      <c r="D237" s="5"/>
    </row>
    <row r="238" spans="1:5" x14ac:dyDescent="0.2">
      <c r="D238" s="5"/>
    </row>
    <row r="239" spans="1:5" x14ac:dyDescent="0.2">
      <c r="D239" s="5"/>
    </row>
    <row r="240" spans="1:5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ED1D-4992-8449-B19F-ECC0D7DE1B20}">
  <dimension ref="A1:H523"/>
  <sheetViews>
    <sheetView topLeftCell="A334" workbookViewId="0">
      <selection activeCell="B324" sqref="B324"/>
    </sheetView>
  </sheetViews>
  <sheetFormatPr baseColWidth="10" defaultRowHeight="16" x14ac:dyDescent="0.2"/>
  <cols>
    <col min="8" max="8" width="10.83203125" style="13"/>
  </cols>
  <sheetData>
    <row r="1" spans="1:8" x14ac:dyDescent="0.2">
      <c r="A1" s="18" t="s">
        <v>1</v>
      </c>
      <c r="B1" s="18" t="s">
        <v>0</v>
      </c>
      <c r="C1" s="18" t="s">
        <v>204</v>
      </c>
      <c r="D1" s="18" t="s">
        <v>284</v>
      </c>
      <c r="E1" s="18" t="s">
        <v>285</v>
      </c>
      <c r="F1" s="18" t="s">
        <v>275</v>
      </c>
      <c r="G1" s="18" t="s">
        <v>3</v>
      </c>
      <c r="H1" s="18" t="s">
        <v>283</v>
      </c>
    </row>
    <row r="2" spans="1:8" x14ac:dyDescent="0.2">
      <c r="A2" t="str">
        <f>VLOOKUP(B2,IDs!B:C,2,FALSE)</f>
        <v>P2V3FAQF</v>
      </c>
      <c r="B2" t="s">
        <v>91</v>
      </c>
      <c r="C2">
        <v>1575</v>
      </c>
      <c r="D2">
        <v>2</v>
      </c>
      <c r="E2" t="s">
        <v>286</v>
      </c>
      <c r="F2" t="s">
        <v>277</v>
      </c>
      <c r="G2" s="5">
        <v>45585</v>
      </c>
      <c r="H2" s="13">
        <f ca="1">TODAY()-G2</f>
        <v>0</v>
      </c>
    </row>
    <row r="3" spans="1:8" x14ac:dyDescent="0.2">
      <c r="A3" t="str">
        <f>VLOOKUP(B3,IDs!B:C,2,FALSE)</f>
        <v>PHRCLAEP</v>
      </c>
      <c r="B3" t="s">
        <v>128</v>
      </c>
      <c r="C3">
        <v>1575</v>
      </c>
      <c r="D3">
        <v>2</v>
      </c>
      <c r="E3" t="s">
        <v>286</v>
      </c>
      <c r="F3" t="s">
        <v>277</v>
      </c>
      <c r="G3" s="5">
        <v>45585</v>
      </c>
      <c r="H3" s="13">
        <f t="shared" ref="H3:H66" ca="1" si="0">TODAY()-G3</f>
        <v>0</v>
      </c>
    </row>
    <row r="4" spans="1:8" x14ac:dyDescent="0.2">
      <c r="A4" t="str">
        <f>VLOOKUP(B4,IDs!B:C,2,FALSE)</f>
        <v>7BLGLA7T</v>
      </c>
      <c r="B4" t="s">
        <v>215</v>
      </c>
      <c r="C4">
        <v>1575</v>
      </c>
      <c r="D4">
        <v>2</v>
      </c>
      <c r="E4" t="s">
        <v>286</v>
      </c>
      <c r="F4" t="s">
        <v>277</v>
      </c>
      <c r="G4" s="5">
        <v>45585</v>
      </c>
      <c r="H4" s="13">
        <f t="shared" ca="1" si="0"/>
        <v>0</v>
      </c>
    </row>
    <row r="5" spans="1:8" x14ac:dyDescent="0.2">
      <c r="A5" t="str">
        <f>VLOOKUP(B5,IDs!B:C,2,FALSE)</f>
        <v>PS474ALJ</v>
      </c>
      <c r="B5" t="s">
        <v>122</v>
      </c>
      <c r="C5">
        <v>1575</v>
      </c>
      <c r="D5">
        <v>2</v>
      </c>
      <c r="E5" t="s">
        <v>287</v>
      </c>
      <c r="F5" t="s">
        <v>277</v>
      </c>
      <c r="G5" s="5">
        <v>45585</v>
      </c>
      <c r="H5" s="13">
        <f t="shared" ca="1" si="0"/>
        <v>0</v>
      </c>
    </row>
    <row r="6" spans="1:8" x14ac:dyDescent="0.2">
      <c r="A6" t="str">
        <f>VLOOKUP(B6,IDs!B:C,2,FALSE)</f>
        <v>P86C3A87</v>
      </c>
      <c r="B6" t="s">
        <v>105</v>
      </c>
      <c r="C6">
        <v>1575</v>
      </c>
      <c r="D6">
        <v>2</v>
      </c>
      <c r="E6" t="s">
        <v>287</v>
      </c>
      <c r="F6" t="s">
        <v>277</v>
      </c>
      <c r="G6" s="5">
        <v>45585</v>
      </c>
      <c r="H6" s="13">
        <f t="shared" ca="1" si="0"/>
        <v>0</v>
      </c>
    </row>
    <row r="7" spans="1:8" x14ac:dyDescent="0.2">
      <c r="A7" t="str">
        <f>VLOOKUP(B7,IDs!B:C,2,FALSE)</f>
        <v>PSBRKA2T</v>
      </c>
      <c r="B7" t="s">
        <v>114</v>
      </c>
      <c r="C7">
        <v>1575</v>
      </c>
      <c r="D7">
        <v>2</v>
      </c>
      <c r="E7" t="s">
        <v>287</v>
      </c>
      <c r="F7" t="s">
        <v>277</v>
      </c>
      <c r="G7" s="5">
        <v>45585</v>
      </c>
      <c r="H7" s="13">
        <f t="shared" ca="1" si="0"/>
        <v>0</v>
      </c>
    </row>
    <row r="8" spans="1:8" x14ac:dyDescent="0.2">
      <c r="A8" t="str">
        <f>VLOOKUP(B8,IDs!B:C,2,FALSE)</f>
        <v>PEJDSAEZ</v>
      </c>
      <c r="B8" t="s">
        <v>115</v>
      </c>
      <c r="C8">
        <v>1400</v>
      </c>
      <c r="D8">
        <v>1</v>
      </c>
      <c r="E8" t="s">
        <v>288</v>
      </c>
      <c r="F8" t="s">
        <v>277</v>
      </c>
      <c r="G8" s="5">
        <v>45585</v>
      </c>
      <c r="H8" s="13">
        <f t="shared" ca="1" si="0"/>
        <v>0</v>
      </c>
    </row>
    <row r="9" spans="1:8" x14ac:dyDescent="0.2">
      <c r="A9" t="str">
        <f>VLOOKUP(B9,IDs!B:C,2,FALSE)</f>
        <v>PS474ALJ</v>
      </c>
      <c r="B9" t="s">
        <v>122</v>
      </c>
      <c r="C9">
        <v>1400</v>
      </c>
      <c r="D9">
        <v>1</v>
      </c>
      <c r="E9" t="s">
        <v>288</v>
      </c>
      <c r="F9" t="s">
        <v>277</v>
      </c>
      <c r="G9" s="5">
        <v>45585</v>
      </c>
      <c r="H9" s="13">
        <f t="shared" ca="1" si="0"/>
        <v>0</v>
      </c>
    </row>
    <row r="10" spans="1:8" x14ac:dyDescent="0.2">
      <c r="A10" t="str">
        <f>VLOOKUP(B10,IDs!B:C,2,FALSE)</f>
        <v>P8SGRAHG</v>
      </c>
      <c r="B10" t="s">
        <v>86</v>
      </c>
      <c r="C10">
        <v>1400</v>
      </c>
      <c r="D10">
        <v>1</v>
      </c>
      <c r="E10" t="s">
        <v>288</v>
      </c>
      <c r="F10" t="s">
        <v>277</v>
      </c>
      <c r="G10" s="5">
        <v>45585</v>
      </c>
      <c r="H10" s="13">
        <f t="shared" ca="1" si="0"/>
        <v>0</v>
      </c>
    </row>
    <row r="11" spans="1:8" x14ac:dyDescent="0.2">
      <c r="A11" t="str">
        <f>VLOOKUP(B11,IDs!B:C,2,FALSE)</f>
        <v>PEKV3AWQ</v>
      </c>
      <c r="B11" t="s">
        <v>97</v>
      </c>
      <c r="C11">
        <v>1575</v>
      </c>
      <c r="D11">
        <v>1</v>
      </c>
      <c r="E11" t="s">
        <v>288</v>
      </c>
      <c r="F11" t="s">
        <v>277</v>
      </c>
      <c r="G11" s="5">
        <v>45585</v>
      </c>
      <c r="H11" s="13">
        <f t="shared" ca="1" si="0"/>
        <v>0</v>
      </c>
    </row>
    <row r="12" spans="1:8" x14ac:dyDescent="0.2">
      <c r="A12" t="str">
        <f>VLOOKUP(B12,IDs!B:C,2,FALSE)</f>
        <v>P86C3A87</v>
      </c>
      <c r="B12" t="s">
        <v>105</v>
      </c>
      <c r="C12">
        <v>1575</v>
      </c>
      <c r="D12">
        <v>1</v>
      </c>
      <c r="E12" t="s">
        <v>288</v>
      </c>
      <c r="F12" t="s">
        <v>277</v>
      </c>
      <c r="G12" s="5">
        <v>45585</v>
      </c>
      <c r="H12" s="13">
        <f t="shared" ca="1" si="0"/>
        <v>0</v>
      </c>
    </row>
    <row r="13" spans="1:8" x14ac:dyDescent="0.2">
      <c r="A13" t="str">
        <f>VLOOKUP(B13,IDs!B:C,2,FALSE)</f>
        <v>PVNF2APD</v>
      </c>
      <c r="B13" t="s">
        <v>145</v>
      </c>
      <c r="C13">
        <v>1575</v>
      </c>
      <c r="D13">
        <v>1</v>
      </c>
      <c r="E13" t="s">
        <v>288</v>
      </c>
      <c r="F13" t="s">
        <v>277</v>
      </c>
      <c r="G13" s="5">
        <v>45585</v>
      </c>
      <c r="H13" s="13">
        <f t="shared" ca="1" si="0"/>
        <v>0</v>
      </c>
    </row>
    <row r="14" spans="1:8" x14ac:dyDescent="0.2">
      <c r="A14" t="str">
        <f>VLOOKUP(B14,IDs!B:C,2,FALSE)</f>
        <v>PEJDSAEZ</v>
      </c>
      <c r="B14" t="s">
        <v>115</v>
      </c>
      <c r="C14">
        <v>1400</v>
      </c>
      <c r="D14">
        <v>2</v>
      </c>
      <c r="E14" t="s">
        <v>289</v>
      </c>
      <c r="F14" t="s">
        <v>277</v>
      </c>
      <c r="G14" s="5">
        <v>45585</v>
      </c>
      <c r="H14" s="13">
        <f t="shared" ca="1" si="0"/>
        <v>0</v>
      </c>
    </row>
    <row r="15" spans="1:8" x14ac:dyDescent="0.2">
      <c r="A15" t="str">
        <f>VLOOKUP(B15,IDs!B:C,2,FALSE)</f>
        <v>PV8X5ACE</v>
      </c>
      <c r="B15" t="s">
        <v>81</v>
      </c>
      <c r="C15">
        <v>1400</v>
      </c>
      <c r="D15">
        <v>2</v>
      </c>
      <c r="E15" t="s">
        <v>289</v>
      </c>
      <c r="F15" t="s">
        <v>277</v>
      </c>
      <c r="G15" s="5">
        <v>45585</v>
      </c>
      <c r="H15" s="13">
        <f t="shared" ca="1" si="0"/>
        <v>0</v>
      </c>
    </row>
    <row r="16" spans="1:8" x14ac:dyDescent="0.2">
      <c r="A16" t="str">
        <f>VLOOKUP(B16,IDs!B:C,2,FALSE)</f>
        <v>PS3CMAKB</v>
      </c>
      <c r="B16" t="s">
        <v>125</v>
      </c>
      <c r="C16">
        <v>1400</v>
      </c>
      <c r="D16">
        <v>2</v>
      </c>
      <c r="E16" t="s">
        <v>289</v>
      </c>
      <c r="F16" t="s">
        <v>277</v>
      </c>
      <c r="G16" s="5">
        <v>45585</v>
      </c>
      <c r="H16" s="13">
        <f t="shared" ca="1" si="0"/>
        <v>0</v>
      </c>
    </row>
    <row r="17" spans="1:8" x14ac:dyDescent="0.2">
      <c r="A17" t="str">
        <f>VLOOKUP(B17,IDs!B:C,2,FALSE)</f>
        <v>PHEK5AVE</v>
      </c>
      <c r="B17" t="s">
        <v>131</v>
      </c>
      <c r="C17">
        <v>1400</v>
      </c>
      <c r="D17">
        <v>1</v>
      </c>
      <c r="E17" t="s">
        <v>290</v>
      </c>
      <c r="F17" t="s">
        <v>277</v>
      </c>
      <c r="G17" s="5">
        <v>45585</v>
      </c>
      <c r="H17" s="13">
        <f t="shared" ca="1" si="0"/>
        <v>0</v>
      </c>
    </row>
    <row r="18" spans="1:8" x14ac:dyDescent="0.2">
      <c r="A18" t="str">
        <f>VLOOKUP(B18,IDs!B:C,2,FALSE)</f>
        <v>PV8X5ACE</v>
      </c>
      <c r="B18" t="s">
        <v>81</v>
      </c>
      <c r="C18">
        <v>1400</v>
      </c>
      <c r="D18">
        <v>1</v>
      </c>
      <c r="E18" t="s">
        <v>290</v>
      </c>
      <c r="F18" t="s">
        <v>277</v>
      </c>
      <c r="G18" s="5">
        <v>45585</v>
      </c>
      <c r="H18" s="13">
        <f t="shared" ca="1" si="0"/>
        <v>0</v>
      </c>
    </row>
    <row r="19" spans="1:8" x14ac:dyDescent="0.2">
      <c r="A19" t="str">
        <f>VLOOKUP(B19,IDs!B:C,2,FALSE)</f>
        <v>PS3CMAKB</v>
      </c>
      <c r="B19" t="s">
        <v>125</v>
      </c>
      <c r="C19">
        <v>1400</v>
      </c>
      <c r="D19">
        <v>1</v>
      </c>
      <c r="E19" t="s">
        <v>290</v>
      </c>
      <c r="F19" t="s">
        <v>277</v>
      </c>
      <c r="G19" s="5">
        <v>45585</v>
      </c>
      <c r="H19" s="13">
        <f t="shared" ca="1" si="0"/>
        <v>0</v>
      </c>
    </row>
    <row r="20" spans="1:8" x14ac:dyDescent="0.2">
      <c r="A20" t="str">
        <f>VLOOKUP(B20,IDs!B:C,2,FALSE)</f>
        <v>PV8X5ACE</v>
      </c>
      <c r="B20" t="s">
        <v>81</v>
      </c>
      <c r="C20">
        <v>1400</v>
      </c>
      <c r="D20">
        <v>1</v>
      </c>
      <c r="E20" t="s">
        <v>290</v>
      </c>
      <c r="F20" t="s">
        <v>277</v>
      </c>
      <c r="G20" s="5">
        <v>45585</v>
      </c>
      <c r="H20" s="13">
        <f t="shared" ca="1" si="0"/>
        <v>0</v>
      </c>
    </row>
    <row r="21" spans="1:8" x14ac:dyDescent="0.2">
      <c r="A21" t="str">
        <f>VLOOKUP(B21,IDs!B:C,2,FALSE)</f>
        <v>PS3CMAKB</v>
      </c>
      <c r="B21" t="s">
        <v>125</v>
      </c>
      <c r="C21">
        <v>1400</v>
      </c>
      <c r="D21">
        <v>1</v>
      </c>
      <c r="E21" t="s">
        <v>290</v>
      </c>
      <c r="F21" t="s">
        <v>277</v>
      </c>
      <c r="G21" s="5">
        <v>45585</v>
      </c>
      <c r="H21" s="13">
        <f t="shared" ca="1" si="0"/>
        <v>0</v>
      </c>
    </row>
    <row r="22" spans="1:8" x14ac:dyDescent="0.2">
      <c r="A22" t="str">
        <f>VLOOKUP(B22,IDs!B:C,2,FALSE)</f>
        <v>PHU33AJN</v>
      </c>
      <c r="B22" t="s">
        <v>161</v>
      </c>
      <c r="C22">
        <v>1575</v>
      </c>
      <c r="D22">
        <v>1</v>
      </c>
      <c r="E22" t="s">
        <v>290</v>
      </c>
      <c r="F22" t="s">
        <v>277</v>
      </c>
      <c r="G22" s="5">
        <v>45585</v>
      </c>
      <c r="H22" s="13">
        <f t="shared" ca="1" si="0"/>
        <v>0</v>
      </c>
    </row>
    <row r="23" spans="1:8" x14ac:dyDescent="0.2">
      <c r="A23" t="str">
        <f>VLOOKUP(B23,IDs!B:C,2,FALSE)</f>
        <v>PSBRKA2T</v>
      </c>
      <c r="B23" t="s">
        <v>114</v>
      </c>
      <c r="C23">
        <v>1575</v>
      </c>
      <c r="D23">
        <v>1</v>
      </c>
      <c r="E23" t="s">
        <v>290</v>
      </c>
      <c r="F23" t="s">
        <v>277</v>
      </c>
      <c r="G23" s="5">
        <v>45585</v>
      </c>
      <c r="H23" s="13">
        <f t="shared" ca="1" si="0"/>
        <v>0</v>
      </c>
    </row>
    <row r="24" spans="1:8" x14ac:dyDescent="0.2">
      <c r="A24" t="str">
        <f>VLOOKUP(B24,IDs!B:C,2,FALSE)</f>
        <v>7BC38A54</v>
      </c>
      <c r="B24" t="s">
        <v>218</v>
      </c>
      <c r="C24">
        <v>1575</v>
      </c>
      <c r="D24">
        <v>1</v>
      </c>
      <c r="E24" t="s">
        <v>290</v>
      </c>
      <c r="F24" t="s">
        <v>277</v>
      </c>
      <c r="G24" s="5">
        <v>45585</v>
      </c>
      <c r="H24" s="13">
        <f t="shared" ca="1" si="0"/>
        <v>0</v>
      </c>
    </row>
    <row r="25" spans="1:8" x14ac:dyDescent="0.2">
      <c r="A25" t="str">
        <f>VLOOKUP(B25,IDs!B:C,2,FALSE)</f>
        <v>PHU33AJN</v>
      </c>
      <c r="B25" t="s">
        <v>148</v>
      </c>
      <c r="C25">
        <v>1400</v>
      </c>
      <c r="D25">
        <v>2</v>
      </c>
      <c r="E25" t="s">
        <v>291</v>
      </c>
      <c r="F25" t="s">
        <v>277</v>
      </c>
      <c r="G25" s="5">
        <v>45585</v>
      </c>
      <c r="H25" s="13">
        <f t="shared" ca="1" si="0"/>
        <v>0</v>
      </c>
    </row>
    <row r="26" spans="1:8" x14ac:dyDescent="0.2">
      <c r="A26" t="str">
        <f>VLOOKUP(B26,IDs!B:C,2,FALSE)</f>
        <v>PSBRKA2T</v>
      </c>
      <c r="B26" t="s">
        <v>114</v>
      </c>
      <c r="C26">
        <v>1400</v>
      </c>
      <c r="D26">
        <v>2</v>
      </c>
      <c r="E26" t="s">
        <v>291</v>
      </c>
      <c r="F26" t="s">
        <v>277</v>
      </c>
      <c r="G26" s="5">
        <v>45585</v>
      </c>
      <c r="H26" s="13">
        <f t="shared" ca="1" si="0"/>
        <v>0</v>
      </c>
    </row>
    <row r="27" spans="1:8" x14ac:dyDescent="0.2">
      <c r="A27" t="str">
        <f>VLOOKUP(B27,IDs!B:C,2,FALSE)</f>
        <v>7RB4FADN</v>
      </c>
      <c r="B27" t="s">
        <v>245</v>
      </c>
      <c r="C27">
        <v>1400</v>
      </c>
      <c r="D27">
        <v>2</v>
      </c>
      <c r="E27" t="s">
        <v>291</v>
      </c>
      <c r="F27" t="s">
        <v>277</v>
      </c>
      <c r="G27" s="5">
        <v>45585</v>
      </c>
      <c r="H27" s="13">
        <f t="shared" ca="1" si="0"/>
        <v>0</v>
      </c>
    </row>
    <row r="28" spans="1:8" x14ac:dyDescent="0.2">
      <c r="A28" t="str">
        <f>VLOOKUP(B28,IDs!B:C,2,FALSE)</f>
        <v>7WP99A96</v>
      </c>
      <c r="B28" t="s">
        <v>234</v>
      </c>
      <c r="C28">
        <v>1400</v>
      </c>
      <c r="D28">
        <v>1</v>
      </c>
      <c r="E28" t="s">
        <v>292</v>
      </c>
      <c r="F28" t="s">
        <v>277</v>
      </c>
      <c r="G28" s="5">
        <v>45585</v>
      </c>
      <c r="H28" s="13">
        <f t="shared" ca="1" si="0"/>
        <v>0</v>
      </c>
    </row>
    <row r="29" spans="1:8" x14ac:dyDescent="0.2">
      <c r="A29" t="str">
        <f>VLOOKUP(B29,IDs!B:C,2,FALSE)</f>
        <v>PHU33AJN</v>
      </c>
      <c r="B29" t="s">
        <v>148</v>
      </c>
      <c r="C29">
        <v>1400</v>
      </c>
      <c r="D29">
        <v>1</v>
      </c>
      <c r="E29" t="s">
        <v>292</v>
      </c>
      <c r="F29" t="s">
        <v>277</v>
      </c>
      <c r="G29" s="5">
        <v>45585</v>
      </c>
      <c r="H29" s="13">
        <f t="shared" ca="1" si="0"/>
        <v>0</v>
      </c>
    </row>
    <row r="30" spans="1:8" x14ac:dyDescent="0.2">
      <c r="A30" t="str">
        <f>VLOOKUP(B30,IDs!B:C,2,FALSE)</f>
        <v>PS3CMAKB</v>
      </c>
      <c r="B30" t="s">
        <v>125</v>
      </c>
      <c r="C30">
        <v>1400</v>
      </c>
      <c r="D30">
        <v>1</v>
      </c>
      <c r="E30" t="s">
        <v>292</v>
      </c>
      <c r="F30" t="s">
        <v>277</v>
      </c>
      <c r="G30" s="5">
        <v>45585</v>
      </c>
      <c r="H30" s="13">
        <f t="shared" ca="1" si="0"/>
        <v>0</v>
      </c>
    </row>
    <row r="31" spans="1:8" x14ac:dyDescent="0.2">
      <c r="A31" t="str">
        <f>VLOOKUP(B31,IDs!B:C,2,FALSE)</f>
        <v>P83FTAG7</v>
      </c>
      <c r="B31" t="s">
        <v>100</v>
      </c>
      <c r="C31">
        <v>1400</v>
      </c>
      <c r="D31">
        <v>1</v>
      </c>
      <c r="E31" t="s">
        <v>292</v>
      </c>
      <c r="F31" t="s">
        <v>277</v>
      </c>
      <c r="G31" s="5">
        <v>45585</v>
      </c>
      <c r="H31" s="13">
        <f t="shared" ca="1" si="0"/>
        <v>0</v>
      </c>
    </row>
    <row r="32" spans="1:8" x14ac:dyDescent="0.2">
      <c r="A32" t="str">
        <f>VLOOKUP(B32,IDs!B:C,2,FALSE)</f>
        <v>PV648AQ5</v>
      </c>
      <c r="B32" t="s">
        <v>144</v>
      </c>
      <c r="C32">
        <v>1400</v>
      </c>
      <c r="D32">
        <v>1</v>
      </c>
      <c r="E32" t="s">
        <v>292</v>
      </c>
      <c r="F32" t="s">
        <v>277</v>
      </c>
      <c r="G32" s="5">
        <v>45585</v>
      </c>
      <c r="H32" s="13">
        <f t="shared" ca="1" si="0"/>
        <v>0</v>
      </c>
    </row>
    <row r="33" spans="1:8" x14ac:dyDescent="0.2">
      <c r="A33" t="str">
        <f>VLOOKUP(B33,IDs!B:C,2,FALSE)</f>
        <v>PHHUMAL7</v>
      </c>
      <c r="B33" t="s">
        <v>79</v>
      </c>
      <c r="C33">
        <v>1575</v>
      </c>
      <c r="D33">
        <v>1</v>
      </c>
      <c r="E33" t="s">
        <v>293</v>
      </c>
      <c r="F33" t="s">
        <v>277</v>
      </c>
      <c r="G33" s="5">
        <v>45585</v>
      </c>
      <c r="H33" s="13">
        <f t="shared" ca="1" si="0"/>
        <v>0</v>
      </c>
    </row>
    <row r="34" spans="1:8" x14ac:dyDescent="0.2">
      <c r="A34" t="str">
        <f>VLOOKUP(B34,IDs!B:C,2,FALSE)</f>
        <v>P86C3A87</v>
      </c>
      <c r="B34" t="s">
        <v>105</v>
      </c>
      <c r="C34">
        <v>1575</v>
      </c>
      <c r="D34">
        <v>1</v>
      </c>
      <c r="E34" t="s">
        <v>293</v>
      </c>
      <c r="F34" t="s">
        <v>277</v>
      </c>
      <c r="G34" s="5">
        <v>45585</v>
      </c>
      <c r="H34" s="13">
        <f t="shared" ca="1" si="0"/>
        <v>0</v>
      </c>
    </row>
    <row r="35" spans="1:8" x14ac:dyDescent="0.2">
      <c r="A35" t="str">
        <f>VLOOKUP(B35,IDs!B:C,2,FALSE)</f>
        <v>PVFMZAJ8</v>
      </c>
      <c r="B35" t="s">
        <v>88</v>
      </c>
      <c r="C35">
        <v>1575</v>
      </c>
      <c r="D35">
        <v>1</v>
      </c>
      <c r="E35" t="s">
        <v>293</v>
      </c>
      <c r="F35" t="s">
        <v>277</v>
      </c>
      <c r="G35" s="5">
        <v>45585</v>
      </c>
      <c r="H35" s="13">
        <f t="shared" ca="1" si="0"/>
        <v>0</v>
      </c>
    </row>
    <row r="36" spans="1:8" x14ac:dyDescent="0.2">
      <c r="A36" t="str">
        <f>VLOOKUP(B36,IDs!B:C,2,FALSE)</f>
        <v>PECZTA63</v>
      </c>
      <c r="B36" t="s">
        <v>80</v>
      </c>
      <c r="C36">
        <v>1575</v>
      </c>
      <c r="D36">
        <v>2</v>
      </c>
      <c r="E36" t="s">
        <v>294</v>
      </c>
      <c r="F36" t="s">
        <v>277</v>
      </c>
      <c r="G36" s="5">
        <v>45585</v>
      </c>
      <c r="H36" s="13">
        <f t="shared" ca="1" si="0"/>
        <v>0</v>
      </c>
    </row>
    <row r="37" spans="1:8" x14ac:dyDescent="0.2">
      <c r="A37" t="str">
        <f>VLOOKUP(B37,IDs!B:C,2,FALSE)</f>
        <v>P83FTAG7</v>
      </c>
      <c r="B37" t="s">
        <v>100</v>
      </c>
      <c r="C37">
        <v>1575</v>
      </c>
      <c r="D37">
        <v>2</v>
      </c>
      <c r="E37" t="s">
        <v>294</v>
      </c>
      <c r="F37" t="s">
        <v>277</v>
      </c>
      <c r="G37" s="5">
        <v>45585</v>
      </c>
      <c r="H37" s="13">
        <f t="shared" ca="1" si="0"/>
        <v>0</v>
      </c>
    </row>
    <row r="38" spans="1:8" x14ac:dyDescent="0.2">
      <c r="A38" t="str">
        <f>VLOOKUP(B38,IDs!B:C,2,FALSE)</f>
        <v>PV648AQ5</v>
      </c>
      <c r="B38" t="s">
        <v>144</v>
      </c>
      <c r="C38">
        <v>1575</v>
      </c>
      <c r="D38">
        <v>2</v>
      </c>
      <c r="E38" t="s">
        <v>294</v>
      </c>
      <c r="F38" t="s">
        <v>277</v>
      </c>
      <c r="G38" s="5">
        <v>45585</v>
      </c>
      <c r="H38" s="13">
        <f t="shared" ca="1" si="0"/>
        <v>0</v>
      </c>
    </row>
    <row r="39" spans="1:8" x14ac:dyDescent="0.2">
      <c r="A39" t="str">
        <f>VLOOKUP(B39,IDs!B:C,2,FALSE)</f>
        <v>PVGK4A97</v>
      </c>
      <c r="B39" t="s">
        <v>147</v>
      </c>
      <c r="C39">
        <v>1400</v>
      </c>
      <c r="D39">
        <v>2</v>
      </c>
      <c r="E39" t="s">
        <v>294</v>
      </c>
      <c r="F39" t="s">
        <v>277</v>
      </c>
      <c r="G39" s="5">
        <v>45585</v>
      </c>
      <c r="H39" s="13">
        <f t="shared" ca="1" si="0"/>
        <v>0</v>
      </c>
    </row>
    <row r="40" spans="1:8" x14ac:dyDescent="0.2">
      <c r="A40" t="str">
        <f>VLOOKUP(B40,IDs!B:C,2,FALSE)</f>
        <v>PHU33AJN</v>
      </c>
      <c r="B40" t="s">
        <v>161</v>
      </c>
      <c r="C40">
        <v>1400</v>
      </c>
      <c r="D40">
        <v>2</v>
      </c>
      <c r="E40" t="s">
        <v>294</v>
      </c>
      <c r="F40" t="s">
        <v>277</v>
      </c>
      <c r="G40" s="5">
        <v>45585</v>
      </c>
      <c r="H40" s="13">
        <f t="shared" ca="1" si="0"/>
        <v>0</v>
      </c>
    </row>
    <row r="41" spans="1:8" x14ac:dyDescent="0.2">
      <c r="A41" t="str">
        <f>VLOOKUP(B41,IDs!B:C,2,FALSE)</f>
        <v>PVFMZAJ8</v>
      </c>
      <c r="B41" t="s">
        <v>88</v>
      </c>
      <c r="C41">
        <v>1400</v>
      </c>
      <c r="D41">
        <v>2</v>
      </c>
      <c r="E41" t="s">
        <v>294</v>
      </c>
      <c r="F41" t="s">
        <v>277</v>
      </c>
      <c r="G41" s="5">
        <v>45585</v>
      </c>
      <c r="H41" s="13">
        <f t="shared" ca="1" si="0"/>
        <v>0</v>
      </c>
    </row>
    <row r="42" spans="1:8" x14ac:dyDescent="0.2">
      <c r="A42" t="str">
        <f>VLOOKUP(B42,IDs!B:C,2,FALSE)</f>
        <v>P86C3A87</v>
      </c>
      <c r="B42" t="s">
        <v>105</v>
      </c>
      <c r="C42">
        <v>1400</v>
      </c>
      <c r="D42">
        <v>1</v>
      </c>
      <c r="E42" t="s">
        <v>295</v>
      </c>
      <c r="F42" t="s">
        <v>277</v>
      </c>
      <c r="G42" s="5">
        <v>45585</v>
      </c>
      <c r="H42" s="13">
        <f t="shared" ca="1" si="0"/>
        <v>0</v>
      </c>
    </row>
    <row r="43" spans="1:8" x14ac:dyDescent="0.2">
      <c r="A43" t="str">
        <f>VLOOKUP(B43,IDs!B:C,2,FALSE)</f>
        <v>PV648AQ5</v>
      </c>
      <c r="B43" t="s">
        <v>144</v>
      </c>
      <c r="C43">
        <v>1400</v>
      </c>
      <c r="D43">
        <v>1</v>
      </c>
      <c r="E43" t="s">
        <v>295</v>
      </c>
      <c r="F43" t="s">
        <v>277</v>
      </c>
      <c r="G43" s="5">
        <v>45585</v>
      </c>
      <c r="H43" s="13">
        <f t="shared" ca="1" si="0"/>
        <v>0</v>
      </c>
    </row>
    <row r="44" spans="1:8" x14ac:dyDescent="0.2">
      <c r="A44" t="str">
        <f>VLOOKUP(B44,IDs!B:C,2,FALSE)</f>
        <v>PDUSYAWM</v>
      </c>
      <c r="B44" t="s">
        <v>73</v>
      </c>
      <c r="C44">
        <v>1400</v>
      </c>
      <c r="D44">
        <v>1</v>
      </c>
      <c r="E44" t="s">
        <v>295</v>
      </c>
      <c r="F44" t="s">
        <v>277</v>
      </c>
      <c r="G44" s="5">
        <v>45585</v>
      </c>
      <c r="H44" s="13">
        <f t="shared" ca="1" si="0"/>
        <v>0</v>
      </c>
    </row>
    <row r="45" spans="1:8" x14ac:dyDescent="0.2">
      <c r="A45" t="str">
        <f>VLOOKUP(B45,IDs!B:C,2,FALSE)</f>
        <v>P86C3A87</v>
      </c>
      <c r="B45" t="s">
        <v>105</v>
      </c>
      <c r="C45">
        <v>1400</v>
      </c>
      <c r="D45">
        <v>1</v>
      </c>
      <c r="E45" t="s">
        <v>296</v>
      </c>
      <c r="F45" t="s">
        <v>277</v>
      </c>
      <c r="G45" s="5">
        <v>45585</v>
      </c>
      <c r="H45" s="13">
        <f t="shared" ca="1" si="0"/>
        <v>0</v>
      </c>
    </row>
    <row r="46" spans="1:8" x14ac:dyDescent="0.2">
      <c r="A46" t="str">
        <f>VLOOKUP(B46,IDs!B:C,2,FALSE)</f>
        <v>767MXA8T</v>
      </c>
      <c r="B46" t="s">
        <v>261</v>
      </c>
      <c r="C46">
        <v>1400</v>
      </c>
      <c r="D46">
        <v>1</v>
      </c>
      <c r="E46" t="s">
        <v>296</v>
      </c>
      <c r="F46" t="s">
        <v>277</v>
      </c>
      <c r="G46" s="5">
        <v>45585</v>
      </c>
      <c r="H46" s="13">
        <f t="shared" ca="1" si="0"/>
        <v>0</v>
      </c>
    </row>
    <row r="47" spans="1:8" x14ac:dyDescent="0.2">
      <c r="A47" t="str">
        <f>VLOOKUP(B47,IDs!B:C,2,FALSE)</f>
        <v>PV648AQ5</v>
      </c>
      <c r="B47" t="s">
        <v>144</v>
      </c>
      <c r="C47">
        <v>1400</v>
      </c>
      <c r="D47">
        <v>1</v>
      </c>
      <c r="E47" t="s">
        <v>296</v>
      </c>
      <c r="F47" t="s">
        <v>277</v>
      </c>
      <c r="G47" s="5">
        <v>45585</v>
      </c>
      <c r="H47" s="13">
        <f t="shared" ca="1" si="0"/>
        <v>0</v>
      </c>
    </row>
    <row r="48" spans="1:8" x14ac:dyDescent="0.2">
      <c r="A48" t="str">
        <f>VLOOKUP(B48,IDs!B:C,2,FALSE)</f>
        <v>PDUSYAWM</v>
      </c>
      <c r="B48" t="s">
        <v>73</v>
      </c>
      <c r="C48">
        <v>840</v>
      </c>
      <c r="D48">
        <v>1</v>
      </c>
      <c r="E48" t="s">
        <v>296</v>
      </c>
      <c r="F48" t="s">
        <v>277</v>
      </c>
      <c r="G48" s="5">
        <v>45585</v>
      </c>
      <c r="H48" s="13">
        <f t="shared" ca="1" si="0"/>
        <v>0</v>
      </c>
    </row>
    <row r="49" spans="1:8" x14ac:dyDescent="0.2">
      <c r="A49" t="str">
        <f>VLOOKUP(B49,IDs!B:C,2,FALSE)</f>
        <v>PVYB6A5F</v>
      </c>
      <c r="B49" t="s">
        <v>106</v>
      </c>
      <c r="C49">
        <v>560</v>
      </c>
      <c r="D49">
        <v>1</v>
      </c>
      <c r="E49" t="s">
        <v>296</v>
      </c>
      <c r="F49" t="s">
        <v>277</v>
      </c>
      <c r="G49" s="5">
        <v>45585</v>
      </c>
      <c r="H49" s="13">
        <f t="shared" ca="1" si="0"/>
        <v>0</v>
      </c>
    </row>
    <row r="50" spans="1:8" x14ac:dyDescent="0.2">
      <c r="A50" t="str">
        <f>VLOOKUP(B50,IDs!B:C,2,FALSE)</f>
        <v>P83FTAG7</v>
      </c>
      <c r="B50" t="s">
        <v>100</v>
      </c>
      <c r="C50">
        <v>1400</v>
      </c>
      <c r="D50">
        <v>1</v>
      </c>
      <c r="E50" t="s">
        <v>296</v>
      </c>
      <c r="F50" t="s">
        <v>277</v>
      </c>
      <c r="G50" s="5">
        <v>45585</v>
      </c>
      <c r="H50" s="13">
        <f t="shared" ca="1" si="0"/>
        <v>0</v>
      </c>
    </row>
    <row r="51" spans="1:8" x14ac:dyDescent="0.2">
      <c r="A51" t="str">
        <f>VLOOKUP(B51,IDs!B:C,2,FALSE)</f>
        <v>7673XADV</v>
      </c>
      <c r="B51" t="s">
        <v>222</v>
      </c>
      <c r="C51">
        <v>9375</v>
      </c>
      <c r="D51">
        <v>4</v>
      </c>
      <c r="E51" t="s">
        <v>297</v>
      </c>
      <c r="F51" t="s">
        <v>277</v>
      </c>
      <c r="G51" s="5">
        <v>45585</v>
      </c>
      <c r="H51" s="13">
        <f t="shared" ca="1" si="0"/>
        <v>0</v>
      </c>
    </row>
    <row r="52" spans="1:8" x14ac:dyDescent="0.2">
      <c r="A52" t="str">
        <f>VLOOKUP(B52,IDs!B:C,2,FALSE)</f>
        <v>P86C3A87</v>
      </c>
      <c r="B52" t="s">
        <v>105</v>
      </c>
      <c r="C52">
        <v>9375</v>
      </c>
      <c r="D52">
        <v>4</v>
      </c>
      <c r="E52" t="s">
        <v>297</v>
      </c>
      <c r="F52" t="s">
        <v>277</v>
      </c>
      <c r="G52" s="5">
        <v>45585</v>
      </c>
      <c r="H52" s="13">
        <f t="shared" ca="1" si="0"/>
        <v>0</v>
      </c>
    </row>
    <row r="53" spans="1:8" x14ac:dyDescent="0.2">
      <c r="A53" t="str">
        <f>VLOOKUP(B53,IDs!B:C,2,FALSE)</f>
        <v>PHHUMAL7</v>
      </c>
      <c r="B53" t="s">
        <v>79</v>
      </c>
      <c r="C53">
        <v>9375</v>
      </c>
      <c r="D53">
        <v>4</v>
      </c>
      <c r="E53" t="s">
        <v>297</v>
      </c>
      <c r="F53" t="s">
        <v>277</v>
      </c>
      <c r="G53" s="5">
        <v>45585</v>
      </c>
      <c r="H53" s="13">
        <f t="shared" ca="1" si="0"/>
        <v>0</v>
      </c>
    </row>
    <row r="54" spans="1:8" x14ac:dyDescent="0.2">
      <c r="A54" t="str">
        <f>VLOOKUP(B54,IDs!B:C,2,FALSE)</f>
        <v>7QCM6A6Y</v>
      </c>
      <c r="B54" t="s">
        <v>82</v>
      </c>
      <c r="C54">
        <v>9375</v>
      </c>
      <c r="D54">
        <v>4</v>
      </c>
      <c r="E54" t="s">
        <v>297</v>
      </c>
      <c r="F54" t="s">
        <v>277</v>
      </c>
      <c r="G54" s="5">
        <v>45585</v>
      </c>
      <c r="H54" s="13">
        <f t="shared" ca="1" si="0"/>
        <v>0</v>
      </c>
    </row>
    <row r="55" spans="1:8" x14ac:dyDescent="0.2">
      <c r="A55" t="str">
        <f>VLOOKUP(B55,IDs!B:C,2,FALSE)</f>
        <v>PDUSYAWM</v>
      </c>
      <c r="B55" t="s">
        <v>73</v>
      </c>
      <c r="C55">
        <v>9375</v>
      </c>
      <c r="D55">
        <v>4</v>
      </c>
      <c r="E55" t="s">
        <v>297</v>
      </c>
      <c r="F55" t="s">
        <v>277</v>
      </c>
      <c r="G55" s="5">
        <v>45585</v>
      </c>
      <c r="H55" s="13">
        <f t="shared" ca="1" si="0"/>
        <v>0</v>
      </c>
    </row>
    <row r="56" spans="1:8" x14ac:dyDescent="0.2">
      <c r="A56" t="str">
        <f>VLOOKUP(B56,IDs!B:C,2,FALSE)</f>
        <v>PVFQLAYS</v>
      </c>
      <c r="B56" t="s">
        <v>146</v>
      </c>
      <c r="C56">
        <v>9375</v>
      </c>
      <c r="D56">
        <v>4</v>
      </c>
      <c r="E56" t="s">
        <v>297</v>
      </c>
      <c r="F56" t="s">
        <v>277</v>
      </c>
      <c r="G56" s="5">
        <v>45585</v>
      </c>
      <c r="H56" s="13">
        <f t="shared" ca="1" si="0"/>
        <v>0</v>
      </c>
    </row>
    <row r="57" spans="1:8" x14ac:dyDescent="0.2">
      <c r="A57" t="str">
        <f>VLOOKUP(B57,IDs!B:C,2,FALSE)</f>
        <v>PHHUYADX</v>
      </c>
      <c r="B57" t="s">
        <v>108</v>
      </c>
      <c r="C57">
        <v>9375</v>
      </c>
      <c r="D57">
        <v>4</v>
      </c>
      <c r="E57" t="s">
        <v>297</v>
      </c>
      <c r="F57" t="s">
        <v>277</v>
      </c>
      <c r="G57" s="5">
        <v>45585</v>
      </c>
      <c r="H57" s="13">
        <f t="shared" ca="1" si="0"/>
        <v>0</v>
      </c>
    </row>
    <row r="58" spans="1:8" x14ac:dyDescent="0.2">
      <c r="A58" t="str">
        <f>VLOOKUP(B58,IDs!B:C,2,FALSE)</f>
        <v>7673XADV</v>
      </c>
      <c r="B58" t="s">
        <v>222</v>
      </c>
      <c r="C58">
        <v>9375</v>
      </c>
      <c r="D58">
        <v>4</v>
      </c>
      <c r="E58" t="s">
        <v>297</v>
      </c>
      <c r="F58" t="s">
        <v>277</v>
      </c>
      <c r="G58" s="5">
        <v>45585</v>
      </c>
      <c r="H58" s="13">
        <f t="shared" ca="1" si="0"/>
        <v>0</v>
      </c>
    </row>
    <row r="59" spans="1:8" x14ac:dyDescent="0.2">
      <c r="A59" t="str">
        <f>VLOOKUP(B59,IDs!B:C,2,FALSE)</f>
        <v>P2V3FAQF</v>
      </c>
      <c r="B59" t="s">
        <v>91</v>
      </c>
      <c r="C59">
        <v>9375</v>
      </c>
      <c r="D59">
        <v>4</v>
      </c>
      <c r="E59" t="s">
        <v>297</v>
      </c>
      <c r="F59" t="s">
        <v>277</v>
      </c>
      <c r="G59" s="5">
        <v>45585</v>
      </c>
      <c r="H59" s="13">
        <f t="shared" ca="1" si="0"/>
        <v>0</v>
      </c>
    </row>
    <row r="60" spans="1:8" x14ac:dyDescent="0.2">
      <c r="A60" t="str">
        <f>VLOOKUP(B60,IDs!B:C,2,FALSE)</f>
        <v>PHHUMAL7</v>
      </c>
      <c r="B60" t="s">
        <v>79</v>
      </c>
      <c r="C60">
        <v>9375</v>
      </c>
      <c r="D60">
        <v>4</v>
      </c>
      <c r="E60" t="s">
        <v>297</v>
      </c>
      <c r="F60" t="s">
        <v>277</v>
      </c>
      <c r="G60" s="5">
        <v>45585</v>
      </c>
      <c r="H60" s="13">
        <f t="shared" ca="1" si="0"/>
        <v>0</v>
      </c>
    </row>
    <row r="61" spans="1:8" x14ac:dyDescent="0.2">
      <c r="A61" t="str">
        <f>VLOOKUP(B61,IDs!B:C,2,FALSE)</f>
        <v>7QCM6A6Y</v>
      </c>
      <c r="B61" t="s">
        <v>82</v>
      </c>
      <c r="C61">
        <v>9375</v>
      </c>
      <c r="D61">
        <v>4</v>
      </c>
      <c r="E61" t="s">
        <v>297</v>
      </c>
      <c r="F61" t="s">
        <v>277</v>
      </c>
      <c r="G61" s="5">
        <v>45585</v>
      </c>
      <c r="H61" s="13">
        <f t="shared" ca="1" si="0"/>
        <v>0</v>
      </c>
    </row>
    <row r="62" spans="1:8" x14ac:dyDescent="0.2">
      <c r="A62" t="str">
        <f>VLOOKUP(B62,IDs!B:C,2,FALSE)</f>
        <v>PS3CMAKB</v>
      </c>
      <c r="B62" t="s">
        <v>125</v>
      </c>
      <c r="C62">
        <v>9375</v>
      </c>
      <c r="D62">
        <v>4</v>
      </c>
      <c r="E62" t="s">
        <v>297</v>
      </c>
      <c r="F62" t="s">
        <v>277</v>
      </c>
      <c r="G62" s="5">
        <v>45585</v>
      </c>
      <c r="H62" s="13">
        <f t="shared" ca="1" si="0"/>
        <v>0</v>
      </c>
    </row>
    <row r="63" spans="1:8" x14ac:dyDescent="0.2">
      <c r="A63" t="str">
        <f>VLOOKUP(B63,IDs!B:C,2,FALSE)</f>
        <v>P86C3A87</v>
      </c>
      <c r="B63" t="s">
        <v>105</v>
      </c>
      <c r="C63">
        <v>9375</v>
      </c>
      <c r="D63">
        <v>4</v>
      </c>
      <c r="E63" t="s">
        <v>297</v>
      </c>
      <c r="F63" t="s">
        <v>277</v>
      </c>
      <c r="G63" s="5">
        <v>45585</v>
      </c>
      <c r="H63" s="13">
        <f t="shared" ca="1" si="0"/>
        <v>0</v>
      </c>
    </row>
    <row r="64" spans="1:8" x14ac:dyDescent="0.2">
      <c r="A64" t="str">
        <f>VLOOKUP(B64,IDs!B:C,2,FALSE)</f>
        <v>PVFQLAYS</v>
      </c>
      <c r="B64" t="s">
        <v>146</v>
      </c>
      <c r="C64">
        <v>9375</v>
      </c>
      <c r="D64">
        <v>4</v>
      </c>
      <c r="E64" t="s">
        <v>297</v>
      </c>
      <c r="F64" t="s">
        <v>277</v>
      </c>
      <c r="G64" s="5">
        <v>45585</v>
      </c>
      <c r="H64" s="13">
        <f t="shared" ca="1" si="0"/>
        <v>0</v>
      </c>
    </row>
    <row r="65" spans="1:8" x14ac:dyDescent="0.2">
      <c r="A65" t="str">
        <f>VLOOKUP(B65,IDs!B:C,2,FALSE)</f>
        <v>P86C3A87</v>
      </c>
      <c r="B65" t="s">
        <v>105</v>
      </c>
      <c r="C65">
        <v>1500</v>
      </c>
      <c r="D65">
        <v>4</v>
      </c>
      <c r="E65" t="s">
        <v>298</v>
      </c>
      <c r="F65" t="s">
        <v>277</v>
      </c>
      <c r="G65" s="5">
        <v>45585</v>
      </c>
      <c r="H65" s="13">
        <f t="shared" ca="1" si="0"/>
        <v>0</v>
      </c>
    </row>
    <row r="66" spans="1:8" x14ac:dyDescent="0.2">
      <c r="A66" t="str">
        <f>VLOOKUP(B66,IDs!B:C,2,FALSE)</f>
        <v>P2V3FAQF</v>
      </c>
      <c r="B66" t="s">
        <v>91</v>
      </c>
      <c r="C66">
        <v>1500</v>
      </c>
      <c r="D66">
        <v>4</v>
      </c>
      <c r="E66" t="s">
        <v>298</v>
      </c>
      <c r="F66" t="s">
        <v>277</v>
      </c>
      <c r="G66" s="5">
        <v>45585</v>
      </c>
      <c r="H66" s="13">
        <f t="shared" ca="1" si="0"/>
        <v>0</v>
      </c>
    </row>
    <row r="67" spans="1:8" x14ac:dyDescent="0.2">
      <c r="A67" t="str">
        <f>VLOOKUP(B67,IDs!B:C,2,FALSE)</f>
        <v>PHU33AJN</v>
      </c>
      <c r="B67" t="s">
        <v>148</v>
      </c>
      <c r="C67">
        <v>1500</v>
      </c>
      <c r="D67">
        <v>4</v>
      </c>
      <c r="E67" t="s">
        <v>298</v>
      </c>
      <c r="F67" t="s">
        <v>277</v>
      </c>
      <c r="G67" s="5">
        <v>45585</v>
      </c>
      <c r="H67" s="13">
        <f t="shared" ref="H67:H130" ca="1" si="1">TODAY()-G67</f>
        <v>0</v>
      </c>
    </row>
    <row r="68" spans="1:8" x14ac:dyDescent="0.2">
      <c r="A68" t="str">
        <f>VLOOKUP(B68,IDs!B:C,2,FALSE)</f>
        <v>P8SGRAHG</v>
      </c>
      <c r="B68" t="s">
        <v>86</v>
      </c>
      <c r="C68">
        <v>1500</v>
      </c>
      <c r="D68">
        <v>4</v>
      </c>
      <c r="E68" t="s">
        <v>298</v>
      </c>
      <c r="F68" t="s">
        <v>277</v>
      </c>
      <c r="G68" s="5">
        <v>45585</v>
      </c>
      <c r="H68" s="13">
        <f t="shared" ca="1" si="1"/>
        <v>0</v>
      </c>
    </row>
    <row r="69" spans="1:8" x14ac:dyDescent="0.2">
      <c r="A69" t="str">
        <f>VLOOKUP(B69,IDs!B:C,2,FALSE)</f>
        <v>PDUSYAWM</v>
      </c>
      <c r="B69" t="s">
        <v>73</v>
      </c>
      <c r="C69">
        <v>1500</v>
      </c>
      <c r="D69">
        <v>4</v>
      </c>
      <c r="E69" t="s">
        <v>298</v>
      </c>
      <c r="F69" t="s">
        <v>277</v>
      </c>
      <c r="G69" s="5">
        <v>45585</v>
      </c>
      <c r="H69" s="13">
        <f t="shared" ca="1" si="1"/>
        <v>0</v>
      </c>
    </row>
    <row r="70" spans="1:8" x14ac:dyDescent="0.2">
      <c r="A70" t="str">
        <f>VLOOKUP(B70,IDs!B:C,2,FALSE)</f>
        <v>P8V8TA9X</v>
      </c>
      <c r="B70" t="s">
        <v>133</v>
      </c>
      <c r="C70">
        <v>1500</v>
      </c>
      <c r="D70">
        <v>4</v>
      </c>
      <c r="E70" t="s">
        <v>298</v>
      </c>
      <c r="F70" t="s">
        <v>277</v>
      </c>
      <c r="G70" s="5">
        <v>45585</v>
      </c>
      <c r="H70" s="13">
        <f t="shared" ca="1" si="1"/>
        <v>0</v>
      </c>
    </row>
    <row r="71" spans="1:8" x14ac:dyDescent="0.2">
      <c r="A71" t="str">
        <f>VLOOKUP(B71,IDs!B:C,2,FALSE)</f>
        <v>7B2ZUAVK</v>
      </c>
      <c r="B71" t="s">
        <v>235</v>
      </c>
      <c r="C71">
        <v>1000</v>
      </c>
      <c r="D71">
        <v>4</v>
      </c>
      <c r="E71" t="s">
        <v>298</v>
      </c>
      <c r="F71" t="s">
        <v>277</v>
      </c>
      <c r="G71" s="5">
        <v>45585</v>
      </c>
      <c r="H71" s="13">
        <f t="shared" ca="1" si="1"/>
        <v>0</v>
      </c>
    </row>
    <row r="72" spans="1:8" x14ac:dyDescent="0.2">
      <c r="A72" t="str">
        <f>VLOOKUP(B72,IDs!B:C,2,FALSE)</f>
        <v>7RE7SASR</v>
      </c>
      <c r="B72" t="s">
        <v>220</v>
      </c>
      <c r="C72">
        <v>807</v>
      </c>
      <c r="D72">
        <v>2</v>
      </c>
      <c r="E72" t="s">
        <v>286</v>
      </c>
      <c r="F72" t="s">
        <v>278</v>
      </c>
      <c r="G72" s="5">
        <v>45585</v>
      </c>
      <c r="H72" s="13">
        <f t="shared" ca="1" si="1"/>
        <v>0</v>
      </c>
    </row>
    <row r="73" spans="1:8" x14ac:dyDescent="0.2">
      <c r="A73" t="str">
        <f>VLOOKUP(B73,IDs!B:C,2,FALSE)</f>
        <v>7GMJYA4L</v>
      </c>
      <c r="B73" t="s">
        <v>252</v>
      </c>
      <c r="C73">
        <v>662</v>
      </c>
      <c r="D73">
        <v>2</v>
      </c>
      <c r="E73" t="s">
        <v>286</v>
      </c>
      <c r="F73" t="s">
        <v>278</v>
      </c>
      <c r="G73" s="5">
        <v>45585</v>
      </c>
      <c r="H73" s="13">
        <f t="shared" ca="1" si="1"/>
        <v>0</v>
      </c>
    </row>
    <row r="74" spans="1:8" x14ac:dyDescent="0.2">
      <c r="A74" t="str">
        <f>VLOOKUP(B74,IDs!B:C,2,FALSE)</f>
        <v>7BLGLA7T</v>
      </c>
      <c r="B74" t="s">
        <v>215</v>
      </c>
      <c r="C74">
        <v>601</v>
      </c>
      <c r="D74">
        <v>2</v>
      </c>
      <c r="E74" t="s">
        <v>286</v>
      </c>
      <c r="F74" t="s">
        <v>278</v>
      </c>
      <c r="G74" s="5">
        <v>45585</v>
      </c>
      <c r="H74" s="13">
        <f t="shared" ca="1" si="1"/>
        <v>0</v>
      </c>
    </row>
    <row r="75" spans="1:8" x14ac:dyDescent="0.2">
      <c r="A75" t="str">
        <f>VLOOKUP(B75,IDs!B:C,2,FALSE)</f>
        <v>PHHUYADX</v>
      </c>
      <c r="B75" t="s">
        <v>108</v>
      </c>
      <c r="C75">
        <v>354</v>
      </c>
      <c r="D75">
        <v>2</v>
      </c>
      <c r="E75" t="s">
        <v>286</v>
      </c>
      <c r="F75" t="s">
        <v>278</v>
      </c>
      <c r="G75" s="5">
        <v>45585</v>
      </c>
      <c r="H75" s="13">
        <f t="shared" ca="1" si="1"/>
        <v>0</v>
      </c>
    </row>
    <row r="76" spans="1:8" x14ac:dyDescent="0.2">
      <c r="A76" t="str">
        <f>VLOOKUP(B76,IDs!B:C,2,FALSE)</f>
        <v>PVGK4A97</v>
      </c>
      <c r="B76" t="s">
        <v>147</v>
      </c>
      <c r="C76">
        <v>351</v>
      </c>
      <c r="D76">
        <v>2</v>
      </c>
      <c r="E76" t="s">
        <v>286</v>
      </c>
      <c r="F76" t="s">
        <v>278</v>
      </c>
      <c r="G76" s="5">
        <v>45585</v>
      </c>
      <c r="H76" s="13">
        <f t="shared" ca="1" si="1"/>
        <v>0</v>
      </c>
    </row>
    <row r="77" spans="1:8" x14ac:dyDescent="0.2">
      <c r="A77" t="str">
        <f>VLOOKUP(B77,IDs!B:C,2,FALSE)</f>
        <v>PVNF2APD</v>
      </c>
      <c r="B77" t="s">
        <v>145</v>
      </c>
      <c r="C77">
        <v>345</v>
      </c>
      <c r="D77">
        <v>2</v>
      </c>
      <c r="E77" t="s">
        <v>286</v>
      </c>
      <c r="F77" t="s">
        <v>278</v>
      </c>
      <c r="G77" s="5">
        <v>45585</v>
      </c>
      <c r="H77" s="13">
        <f t="shared" ca="1" si="1"/>
        <v>0</v>
      </c>
    </row>
    <row r="78" spans="1:8" x14ac:dyDescent="0.2">
      <c r="A78" t="str">
        <f>VLOOKUP(B78,IDs!B:C,2,FALSE)</f>
        <v>7RB4FADN</v>
      </c>
      <c r="B78" t="s">
        <v>245</v>
      </c>
      <c r="C78">
        <v>345</v>
      </c>
      <c r="D78">
        <v>2</v>
      </c>
      <c r="E78" t="s">
        <v>286</v>
      </c>
      <c r="F78" t="s">
        <v>278</v>
      </c>
      <c r="G78" s="5">
        <v>45585</v>
      </c>
      <c r="H78" s="13">
        <f t="shared" ca="1" si="1"/>
        <v>0</v>
      </c>
    </row>
    <row r="79" spans="1:8" x14ac:dyDescent="0.2">
      <c r="A79" t="str">
        <f>VLOOKUP(B79,IDs!B:C,2,FALSE)</f>
        <v>P8V8TA9X</v>
      </c>
      <c r="B79" t="s">
        <v>133</v>
      </c>
      <c r="C79">
        <v>339</v>
      </c>
      <c r="D79">
        <v>2</v>
      </c>
      <c r="E79" t="s">
        <v>286</v>
      </c>
      <c r="F79" t="s">
        <v>278</v>
      </c>
      <c r="G79" s="5">
        <v>45585</v>
      </c>
      <c r="H79" s="13">
        <f t="shared" ca="1" si="1"/>
        <v>0</v>
      </c>
    </row>
    <row r="80" spans="1:8" x14ac:dyDescent="0.2">
      <c r="A80" t="str">
        <f>VLOOKUP(B80,IDs!B:C,2,FALSE)</f>
        <v>PVJR3AJK</v>
      </c>
      <c r="B80" t="s">
        <v>89</v>
      </c>
      <c r="C80">
        <v>337</v>
      </c>
      <c r="D80">
        <v>2</v>
      </c>
      <c r="E80" t="s">
        <v>286</v>
      </c>
      <c r="F80" t="s">
        <v>278</v>
      </c>
      <c r="G80" s="5">
        <v>45585</v>
      </c>
      <c r="H80" s="13">
        <f t="shared" ca="1" si="1"/>
        <v>0</v>
      </c>
    </row>
    <row r="81" spans="1:8" x14ac:dyDescent="0.2">
      <c r="A81" t="str">
        <f>VLOOKUP(B81,IDs!B:C,2,FALSE)</f>
        <v>PHHUMAL7</v>
      </c>
      <c r="B81" t="s">
        <v>79</v>
      </c>
      <c r="C81">
        <v>336</v>
      </c>
      <c r="D81">
        <v>2</v>
      </c>
      <c r="E81" t="s">
        <v>286</v>
      </c>
      <c r="F81" t="s">
        <v>278</v>
      </c>
      <c r="G81" s="5">
        <v>45585</v>
      </c>
      <c r="H81" s="13">
        <f t="shared" ca="1" si="1"/>
        <v>0</v>
      </c>
    </row>
    <row r="82" spans="1:8" x14ac:dyDescent="0.2">
      <c r="A82" t="str">
        <f>VLOOKUP(B82,IDs!B:C,2,FALSE)</f>
        <v>7R5LSA8P</v>
      </c>
      <c r="B82" t="s">
        <v>211</v>
      </c>
      <c r="C82">
        <v>336</v>
      </c>
      <c r="D82">
        <v>2</v>
      </c>
      <c r="E82" t="s">
        <v>286</v>
      </c>
      <c r="F82" t="s">
        <v>278</v>
      </c>
      <c r="G82" s="5">
        <v>45585</v>
      </c>
      <c r="H82" s="13">
        <f t="shared" ca="1" si="1"/>
        <v>0</v>
      </c>
    </row>
    <row r="83" spans="1:8" x14ac:dyDescent="0.2">
      <c r="A83" t="str">
        <f>VLOOKUP(B83,IDs!B:C,2,FALSE)</f>
        <v>7NSPZA8N</v>
      </c>
      <c r="B83" t="s">
        <v>217</v>
      </c>
      <c r="C83">
        <v>334</v>
      </c>
      <c r="D83">
        <v>2</v>
      </c>
      <c r="E83" t="s">
        <v>286</v>
      </c>
      <c r="F83" t="s">
        <v>278</v>
      </c>
      <c r="G83" s="5">
        <v>45585</v>
      </c>
      <c r="H83" s="13">
        <f t="shared" ca="1" si="1"/>
        <v>0</v>
      </c>
    </row>
    <row r="84" spans="1:8" x14ac:dyDescent="0.2">
      <c r="A84" t="str">
        <f>VLOOKUP(B84,IDs!B:C,2,FALSE)</f>
        <v>PHU33AJN</v>
      </c>
      <c r="B84" t="s">
        <v>161</v>
      </c>
      <c r="C84">
        <v>330</v>
      </c>
      <c r="D84">
        <v>2</v>
      </c>
      <c r="E84" t="s">
        <v>286</v>
      </c>
      <c r="F84" t="s">
        <v>278</v>
      </c>
      <c r="G84" s="5">
        <v>45585</v>
      </c>
      <c r="H84" s="13">
        <f t="shared" ca="1" si="1"/>
        <v>0</v>
      </c>
    </row>
    <row r="85" spans="1:8" x14ac:dyDescent="0.2">
      <c r="A85" t="str">
        <f>VLOOKUP(B85,IDs!B:C,2,FALSE)</f>
        <v>7RS59AN6</v>
      </c>
      <c r="B85" t="s">
        <v>299</v>
      </c>
      <c r="C85">
        <v>330</v>
      </c>
      <c r="D85">
        <v>2</v>
      </c>
      <c r="E85" t="s">
        <v>286</v>
      </c>
      <c r="F85" t="s">
        <v>278</v>
      </c>
      <c r="G85" s="5">
        <v>45585</v>
      </c>
      <c r="H85" s="13">
        <f t="shared" ca="1" si="1"/>
        <v>0</v>
      </c>
    </row>
    <row r="86" spans="1:8" x14ac:dyDescent="0.2">
      <c r="A86" t="str">
        <f>VLOOKUP(B86,IDs!B:C,2,FALSE)</f>
        <v>74BQJATP</v>
      </c>
      <c r="B86" t="s">
        <v>206</v>
      </c>
      <c r="C86">
        <v>329</v>
      </c>
      <c r="D86">
        <v>2</v>
      </c>
      <c r="E86" t="s">
        <v>286</v>
      </c>
      <c r="F86" t="s">
        <v>278</v>
      </c>
      <c r="G86" s="5">
        <v>45585</v>
      </c>
      <c r="H86" s="13">
        <f t="shared" ca="1" si="1"/>
        <v>0</v>
      </c>
    </row>
    <row r="87" spans="1:8" x14ac:dyDescent="0.2">
      <c r="A87" t="str">
        <f>VLOOKUP(B87,IDs!B:C,2,FALSE)</f>
        <v>P86C3A87</v>
      </c>
      <c r="B87" t="s">
        <v>105</v>
      </c>
      <c r="C87">
        <v>328</v>
      </c>
      <c r="D87">
        <v>2</v>
      </c>
      <c r="E87" t="s">
        <v>286</v>
      </c>
      <c r="F87" t="s">
        <v>278</v>
      </c>
      <c r="G87" s="5">
        <v>45585</v>
      </c>
      <c r="H87" s="13">
        <f t="shared" ca="1" si="1"/>
        <v>0</v>
      </c>
    </row>
    <row r="88" spans="1:8" x14ac:dyDescent="0.2">
      <c r="A88" t="str">
        <f>VLOOKUP(B88,IDs!B:C,2,FALSE)</f>
        <v>7QYLJA25</v>
      </c>
      <c r="B88" t="s">
        <v>142</v>
      </c>
      <c r="C88">
        <v>328</v>
      </c>
      <c r="D88">
        <v>2</v>
      </c>
      <c r="E88" t="s">
        <v>286</v>
      </c>
      <c r="F88" t="s">
        <v>278</v>
      </c>
      <c r="G88" s="5">
        <v>45585</v>
      </c>
      <c r="H88" s="13">
        <f t="shared" ca="1" si="1"/>
        <v>0</v>
      </c>
    </row>
    <row r="89" spans="1:8" x14ac:dyDescent="0.2">
      <c r="A89" t="str">
        <f>VLOOKUP(B89,IDs!B:C,2,FALSE)</f>
        <v>PEJDSAEZ</v>
      </c>
      <c r="B89" t="s">
        <v>115</v>
      </c>
      <c r="C89">
        <v>319</v>
      </c>
      <c r="D89">
        <v>2</v>
      </c>
      <c r="E89" t="s">
        <v>286</v>
      </c>
      <c r="F89" t="s">
        <v>278</v>
      </c>
      <c r="G89" s="5">
        <v>45585</v>
      </c>
      <c r="H89" s="13">
        <f t="shared" ca="1" si="1"/>
        <v>0</v>
      </c>
    </row>
    <row r="90" spans="1:8" x14ac:dyDescent="0.2">
      <c r="A90" t="str">
        <f>VLOOKUP(B90,IDs!B:C,2,FALSE)</f>
        <v>PS474ALJ</v>
      </c>
      <c r="B90" t="s">
        <v>122</v>
      </c>
      <c r="C90">
        <v>310</v>
      </c>
      <c r="D90">
        <v>2</v>
      </c>
      <c r="E90" t="s">
        <v>286</v>
      </c>
      <c r="F90" t="s">
        <v>278</v>
      </c>
      <c r="G90" s="5">
        <v>45585</v>
      </c>
      <c r="H90" s="13">
        <f t="shared" ca="1" si="1"/>
        <v>0</v>
      </c>
    </row>
    <row r="91" spans="1:8" x14ac:dyDescent="0.2">
      <c r="A91" t="str">
        <f>VLOOKUP(B91,IDs!B:C,2,FALSE)</f>
        <v>P8SGRAHG</v>
      </c>
      <c r="B91" t="s">
        <v>86</v>
      </c>
      <c r="C91">
        <v>304</v>
      </c>
      <c r="D91">
        <v>2</v>
      </c>
      <c r="E91" t="s">
        <v>286</v>
      </c>
      <c r="F91" t="s">
        <v>278</v>
      </c>
      <c r="G91" s="5">
        <v>45585</v>
      </c>
      <c r="H91" s="13">
        <f t="shared" ca="1" si="1"/>
        <v>0</v>
      </c>
    </row>
    <row r="92" spans="1:8" x14ac:dyDescent="0.2">
      <c r="A92" t="str">
        <f>VLOOKUP(B92,IDs!B:C,2,FALSE)</f>
        <v>PEKV3AWQ</v>
      </c>
      <c r="B92" t="s">
        <v>97</v>
      </c>
      <c r="C92">
        <v>304</v>
      </c>
      <c r="D92">
        <v>2</v>
      </c>
      <c r="E92" t="s">
        <v>286</v>
      </c>
      <c r="F92" t="s">
        <v>278</v>
      </c>
      <c r="G92" s="5">
        <v>45585</v>
      </c>
      <c r="H92" s="13">
        <f t="shared" ca="1" si="1"/>
        <v>0</v>
      </c>
    </row>
    <row r="93" spans="1:8" x14ac:dyDescent="0.2">
      <c r="A93" t="str">
        <f>VLOOKUP(B93,IDs!B:C,2,FALSE)</f>
        <v>PVYB6A5F</v>
      </c>
      <c r="B93" t="s">
        <v>106</v>
      </c>
      <c r="C93">
        <v>288</v>
      </c>
      <c r="D93">
        <v>2</v>
      </c>
      <c r="E93" t="s">
        <v>286</v>
      </c>
      <c r="F93" t="s">
        <v>278</v>
      </c>
      <c r="G93" s="5">
        <v>45585</v>
      </c>
      <c r="H93" s="13">
        <f t="shared" ca="1" si="1"/>
        <v>0</v>
      </c>
    </row>
    <row r="94" spans="1:8" x14ac:dyDescent="0.2">
      <c r="A94" t="str">
        <f>VLOOKUP(B94,IDs!B:C,2,FALSE)</f>
        <v>74UMKABQ</v>
      </c>
      <c r="B94" t="s">
        <v>259</v>
      </c>
      <c r="C94">
        <v>284</v>
      </c>
      <c r="D94">
        <v>2</v>
      </c>
      <c r="E94" t="s">
        <v>286</v>
      </c>
      <c r="F94" t="s">
        <v>278</v>
      </c>
      <c r="G94" s="5">
        <v>45585</v>
      </c>
      <c r="H94" s="13">
        <f t="shared" ca="1" si="1"/>
        <v>0</v>
      </c>
    </row>
    <row r="95" spans="1:8" x14ac:dyDescent="0.2">
      <c r="A95" t="str">
        <f>VLOOKUP(B95,IDs!B:C,2,FALSE)</f>
        <v>PS3CMAKB</v>
      </c>
      <c r="B95" t="s">
        <v>125</v>
      </c>
      <c r="C95">
        <v>226</v>
      </c>
      <c r="D95">
        <v>2</v>
      </c>
      <c r="E95" t="s">
        <v>286</v>
      </c>
      <c r="F95" t="s">
        <v>278</v>
      </c>
      <c r="G95" s="5">
        <v>45585</v>
      </c>
      <c r="H95" s="13">
        <f t="shared" ca="1" si="1"/>
        <v>0</v>
      </c>
    </row>
    <row r="96" spans="1:8" x14ac:dyDescent="0.2">
      <c r="A96" t="str">
        <f>VLOOKUP(B96,IDs!B:C,2,FALSE)</f>
        <v>7673XADV</v>
      </c>
      <c r="B96" t="s">
        <v>222</v>
      </c>
      <c r="C96">
        <v>190</v>
      </c>
      <c r="D96">
        <v>2</v>
      </c>
      <c r="E96" t="s">
        <v>286</v>
      </c>
      <c r="F96" t="s">
        <v>278</v>
      </c>
      <c r="G96" s="5">
        <v>45585</v>
      </c>
      <c r="H96" s="13">
        <f t="shared" ca="1" si="1"/>
        <v>0</v>
      </c>
    </row>
    <row r="97" spans="1:8" x14ac:dyDescent="0.2">
      <c r="A97" t="str">
        <f>VLOOKUP(B97,IDs!B:C,2,FALSE)</f>
        <v>7Q9YZAM6</v>
      </c>
      <c r="B97" t="s">
        <v>92</v>
      </c>
      <c r="C97">
        <v>190</v>
      </c>
      <c r="D97">
        <v>2</v>
      </c>
      <c r="E97" t="s">
        <v>286</v>
      </c>
      <c r="F97" t="s">
        <v>278</v>
      </c>
      <c r="G97" s="5">
        <v>45585</v>
      </c>
      <c r="H97" s="13">
        <f t="shared" ca="1" si="1"/>
        <v>0</v>
      </c>
    </row>
    <row r="98" spans="1:8" x14ac:dyDescent="0.2">
      <c r="A98" t="str">
        <f>VLOOKUP(B98,IDs!B:C,2,FALSE)</f>
        <v>PSBRKA2T</v>
      </c>
      <c r="B98" t="s">
        <v>114</v>
      </c>
      <c r="C98">
        <v>175</v>
      </c>
      <c r="D98">
        <v>2</v>
      </c>
      <c r="E98" t="s">
        <v>286</v>
      </c>
      <c r="F98" t="s">
        <v>278</v>
      </c>
      <c r="G98" s="5">
        <v>45585</v>
      </c>
      <c r="H98" s="13">
        <f t="shared" ca="1" si="1"/>
        <v>0</v>
      </c>
    </row>
    <row r="99" spans="1:8" x14ac:dyDescent="0.2">
      <c r="A99" t="str">
        <f>VLOOKUP(B99,IDs!B:C,2,FALSE)</f>
        <v>PHRCLAEP</v>
      </c>
      <c r="B99" t="s">
        <v>128</v>
      </c>
      <c r="C99">
        <v>166</v>
      </c>
      <c r="D99">
        <v>2</v>
      </c>
      <c r="E99" t="s">
        <v>286</v>
      </c>
      <c r="F99" t="s">
        <v>278</v>
      </c>
      <c r="G99" s="5">
        <v>45585</v>
      </c>
      <c r="H99" s="13">
        <f t="shared" ca="1" si="1"/>
        <v>0</v>
      </c>
    </row>
    <row r="100" spans="1:8" x14ac:dyDescent="0.2">
      <c r="A100" t="str">
        <f>VLOOKUP(B100,IDs!B:C,2,FALSE)</f>
        <v>76W92AHN</v>
      </c>
      <c r="B100" t="s">
        <v>226</v>
      </c>
      <c r="C100">
        <v>132</v>
      </c>
      <c r="D100">
        <v>2</v>
      </c>
      <c r="E100" t="s">
        <v>286</v>
      </c>
      <c r="F100" t="s">
        <v>278</v>
      </c>
      <c r="G100" s="5">
        <v>45585</v>
      </c>
      <c r="H100" s="13">
        <f t="shared" ca="1" si="1"/>
        <v>0</v>
      </c>
    </row>
    <row r="101" spans="1:8" x14ac:dyDescent="0.2">
      <c r="A101" t="str">
        <f>VLOOKUP(B101,IDs!B:C,2,FALSE)</f>
        <v>PVJR3AJK</v>
      </c>
      <c r="B101" t="s">
        <v>89</v>
      </c>
      <c r="C101">
        <v>767</v>
      </c>
      <c r="D101">
        <v>2</v>
      </c>
      <c r="E101" t="s">
        <v>287</v>
      </c>
      <c r="F101" t="s">
        <v>278</v>
      </c>
      <c r="G101" s="5">
        <v>45585</v>
      </c>
      <c r="H101" s="13">
        <f t="shared" ca="1" si="1"/>
        <v>0</v>
      </c>
    </row>
    <row r="102" spans="1:8" x14ac:dyDescent="0.2">
      <c r="A102" t="str">
        <f>VLOOKUP(B102,IDs!B:C,2,FALSE)</f>
        <v>7NSPZA8N</v>
      </c>
      <c r="B102" t="s">
        <v>217</v>
      </c>
      <c r="C102">
        <v>668</v>
      </c>
      <c r="D102">
        <v>2</v>
      </c>
      <c r="E102" t="s">
        <v>287</v>
      </c>
      <c r="F102" t="s">
        <v>278</v>
      </c>
      <c r="G102" s="5">
        <v>45585</v>
      </c>
      <c r="H102" s="13">
        <f t="shared" ca="1" si="1"/>
        <v>0</v>
      </c>
    </row>
    <row r="103" spans="1:8" x14ac:dyDescent="0.2">
      <c r="A103" t="str">
        <f>VLOOKUP(B103,IDs!B:C,2,FALSE)</f>
        <v>PHU33AJN</v>
      </c>
      <c r="B103" t="s">
        <v>148</v>
      </c>
      <c r="C103">
        <v>662</v>
      </c>
      <c r="D103">
        <v>2</v>
      </c>
      <c r="E103" t="s">
        <v>287</v>
      </c>
      <c r="F103" t="s">
        <v>278</v>
      </c>
      <c r="G103" s="5">
        <v>45585</v>
      </c>
      <c r="H103" s="13">
        <f t="shared" ca="1" si="1"/>
        <v>0</v>
      </c>
    </row>
    <row r="104" spans="1:8" x14ac:dyDescent="0.2">
      <c r="A104" t="str">
        <f>VLOOKUP(B104,IDs!B:C,2,FALSE)</f>
        <v>7GMJYA4L</v>
      </c>
      <c r="B104" t="s">
        <v>252</v>
      </c>
      <c r="C104">
        <v>662</v>
      </c>
      <c r="D104">
        <v>2</v>
      </c>
      <c r="E104" t="s">
        <v>287</v>
      </c>
      <c r="F104" t="s">
        <v>278</v>
      </c>
      <c r="G104" s="5">
        <v>45585</v>
      </c>
      <c r="H104" s="13">
        <f t="shared" ca="1" si="1"/>
        <v>0</v>
      </c>
    </row>
    <row r="105" spans="1:8" x14ac:dyDescent="0.2">
      <c r="A105" t="str">
        <f>VLOOKUP(B105,IDs!B:C,2,FALSE)</f>
        <v>PHRCLAEP</v>
      </c>
      <c r="B105" t="s">
        <v>128</v>
      </c>
      <c r="C105">
        <v>632</v>
      </c>
      <c r="D105">
        <v>2</v>
      </c>
      <c r="E105" t="s">
        <v>287</v>
      </c>
      <c r="F105" t="s">
        <v>278</v>
      </c>
      <c r="G105" s="5">
        <v>45585</v>
      </c>
      <c r="H105" s="13">
        <f t="shared" ca="1" si="1"/>
        <v>0</v>
      </c>
    </row>
    <row r="106" spans="1:8" x14ac:dyDescent="0.2">
      <c r="A106" t="str">
        <f>VLOOKUP(B106,IDs!B:C,2,FALSE)</f>
        <v>7TJ5TATN</v>
      </c>
      <c r="B106" t="s">
        <v>300</v>
      </c>
      <c r="C106">
        <v>391</v>
      </c>
      <c r="D106">
        <v>2</v>
      </c>
      <c r="E106" t="s">
        <v>287</v>
      </c>
      <c r="F106" t="s">
        <v>278</v>
      </c>
      <c r="G106" s="5">
        <v>45585</v>
      </c>
      <c r="H106" s="13">
        <f t="shared" ca="1" si="1"/>
        <v>0</v>
      </c>
    </row>
    <row r="107" spans="1:8" x14ac:dyDescent="0.2">
      <c r="A107" t="str">
        <f>VLOOKUP(B107,IDs!B:C,2,FALSE)</f>
        <v>7Q9YZAM6</v>
      </c>
      <c r="B107" t="s">
        <v>92</v>
      </c>
      <c r="C107">
        <v>380</v>
      </c>
      <c r="D107">
        <v>2</v>
      </c>
      <c r="E107" t="s">
        <v>287</v>
      </c>
      <c r="F107" t="s">
        <v>278</v>
      </c>
      <c r="G107" s="5">
        <v>45585</v>
      </c>
      <c r="H107" s="13">
        <f t="shared" ca="1" si="1"/>
        <v>0</v>
      </c>
    </row>
    <row r="108" spans="1:8" x14ac:dyDescent="0.2">
      <c r="A108" t="str">
        <f>VLOOKUP(B108,IDs!B:C,2,FALSE)</f>
        <v>PHHUYADX</v>
      </c>
      <c r="B108" t="s">
        <v>108</v>
      </c>
      <c r="C108">
        <v>354</v>
      </c>
      <c r="D108">
        <v>2</v>
      </c>
      <c r="E108" t="s">
        <v>287</v>
      </c>
      <c r="F108" t="s">
        <v>278</v>
      </c>
      <c r="G108" s="5">
        <v>45585</v>
      </c>
      <c r="H108" s="13">
        <f t="shared" ca="1" si="1"/>
        <v>0</v>
      </c>
    </row>
    <row r="109" spans="1:8" x14ac:dyDescent="0.2">
      <c r="A109" t="str">
        <f>VLOOKUP(B109,IDs!B:C,2,FALSE)</f>
        <v>PVGK4A97</v>
      </c>
      <c r="B109" t="s">
        <v>147</v>
      </c>
      <c r="C109">
        <v>351</v>
      </c>
      <c r="D109">
        <v>2</v>
      </c>
      <c r="E109" t="s">
        <v>287</v>
      </c>
      <c r="F109" t="s">
        <v>278</v>
      </c>
      <c r="G109" s="5">
        <v>45585</v>
      </c>
      <c r="H109" s="13">
        <f t="shared" ca="1" si="1"/>
        <v>0</v>
      </c>
    </row>
    <row r="110" spans="1:8" x14ac:dyDescent="0.2">
      <c r="A110" t="str">
        <f>VLOOKUP(B110,IDs!B:C,2,FALSE)</f>
        <v>7RB4FADN</v>
      </c>
      <c r="B110" t="s">
        <v>245</v>
      </c>
      <c r="C110">
        <v>345</v>
      </c>
      <c r="D110">
        <v>2</v>
      </c>
      <c r="E110" t="s">
        <v>287</v>
      </c>
      <c r="F110" t="s">
        <v>278</v>
      </c>
      <c r="G110" s="5">
        <v>45585</v>
      </c>
      <c r="H110" s="13">
        <f t="shared" ca="1" si="1"/>
        <v>0</v>
      </c>
    </row>
    <row r="111" spans="1:8" x14ac:dyDescent="0.2">
      <c r="A111" t="str">
        <f>VLOOKUP(B111,IDs!B:C,2,FALSE)</f>
        <v>P8V8TA9X</v>
      </c>
      <c r="B111" t="s">
        <v>133</v>
      </c>
      <c r="C111">
        <v>339</v>
      </c>
      <c r="D111">
        <v>2</v>
      </c>
      <c r="E111" t="s">
        <v>287</v>
      </c>
      <c r="F111" t="s">
        <v>278</v>
      </c>
      <c r="G111" s="5">
        <v>45585</v>
      </c>
      <c r="H111" s="13">
        <f t="shared" ca="1" si="1"/>
        <v>0</v>
      </c>
    </row>
    <row r="112" spans="1:8" x14ac:dyDescent="0.2">
      <c r="A112" t="str">
        <f>VLOOKUP(B112,IDs!B:C,2,FALSE)</f>
        <v>7BLGLA7T</v>
      </c>
      <c r="B112" t="s">
        <v>215</v>
      </c>
      <c r="C112">
        <v>339</v>
      </c>
      <c r="D112">
        <v>2</v>
      </c>
      <c r="E112" t="s">
        <v>287</v>
      </c>
      <c r="F112" t="s">
        <v>278</v>
      </c>
      <c r="G112" s="5">
        <v>45585</v>
      </c>
      <c r="H112" s="13">
        <f t="shared" ca="1" si="1"/>
        <v>0</v>
      </c>
    </row>
    <row r="113" spans="1:8" x14ac:dyDescent="0.2">
      <c r="A113" t="str">
        <f>VLOOKUP(B113,IDs!B:C,2,FALSE)</f>
        <v>PHHUMAL7</v>
      </c>
      <c r="B113" t="s">
        <v>79</v>
      </c>
      <c r="C113">
        <v>336</v>
      </c>
      <c r="D113">
        <v>2</v>
      </c>
      <c r="E113" t="s">
        <v>287</v>
      </c>
      <c r="F113" t="s">
        <v>278</v>
      </c>
      <c r="G113" s="5">
        <v>45585</v>
      </c>
      <c r="H113" s="13">
        <f t="shared" ca="1" si="1"/>
        <v>0</v>
      </c>
    </row>
    <row r="114" spans="1:8" x14ac:dyDescent="0.2">
      <c r="A114" t="str">
        <f>VLOOKUP(B114,IDs!B:C,2,FALSE)</f>
        <v>7R5LSA8P</v>
      </c>
      <c r="B114" t="s">
        <v>211</v>
      </c>
      <c r="C114">
        <v>336</v>
      </c>
      <c r="D114">
        <v>2</v>
      </c>
      <c r="E114" t="s">
        <v>287</v>
      </c>
      <c r="F114" t="s">
        <v>278</v>
      </c>
      <c r="G114" s="5">
        <v>45585</v>
      </c>
      <c r="H114" s="13">
        <f t="shared" ca="1" si="1"/>
        <v>0</v>
      </c>
    </row>
    <row r="115" spans="1:8" x14ac:dyDescent="0.2">
      <c r="A115" t="str">
        <f>VLOOKUP(B115,IDs!B:C,2,FALSE)</f>
        <v>7RS59AN6</v>
      </c>
      <c r="B115" t="s">
        <v>239</v>
      </c>
      <c r="C115">
        <v>330</v>
      </c>
      <c r="D115">
        <v>2</v>
      </c>
      <c r="E115" t="s">
        <v>287</v>
      </c>
      <c r="F115" t="s">
        <v>278</v>
      </c>
      <c r="G115" s="5">
        <v>45585</v>
      </c>
      <c r="H115" s="13">
        <f t="shared" ca="1" si="1"/>
        <v>0</v>
      </c>
    </row>
    <row r="116" spans="1:8" x14ac:dyDescent="0.2">
      <c r="A116" t="str">
        <f>VLOOKUP(B116,IDs!B:C,2,FALSE)</f>
        <v>76F35A38</v>
      </c>
      <c r="B116" t="s">
        <v>271</v>
      </c>
      <c r="C116">
        <v>325</v>
      </c>
      <c r="D116">
        <v>2</v>
      </c>
      <c r="E116" t="s">
        <v>287</v>
      </c>
      <c r="F116" t="s">
        <v>278</v>
      </c>
      <c r="G116" s="5">
        <v>45585</v>
      </c>
      <c r="H116" s="13">
        <f t="shared" ca="1" si="1"/>
        <v>0</v>
      </c>
    </row>
    <row r="117" spans="1:8" x14ac:dyDescent="0.2">
      <c r="A117" t="str">
        <f>VLOOKUP(B117,IDs!B:C,2,FALSE)</f>
        <v>PEJDSAEZ</v>
      </c>
      <c r="B117" t="s">
        <v>115</v>
      </c>
      <c r="C117">
        <v>319</v>
      </c>
      <c r="D117">
        <v>2</v>
      </c>
      <c r="E117" t="s">
        <v>287</v>
      </c>
      <c r="F117" t="s">
        <v>278</v>
      </c>
      <c r="G117" s="5">
        <v>45585</v>
      </c>
      <c r="H117" s="13">
        <f t="shared" ca="1" si="1"/>
        <v>0</v>
      </c>
    </row>
    <row r="118" spans="1:8" x14ac:dyDescent="0.2">
      <c r="A118" t="str">
        <f>VLOOKUP(B118,IDs!B:C,2,FALSE)</f>
        <v>P8SGRAHG</v>
      </c>
      <c r="B118" t="s">
        <v>86</v>
      </c>
      <c r="C118">
        <v>304</v>
      </c>
      <c r="D118">
        <v>2</v>
      </c>
      <c r="E118" t="s">
        <v>287</v>
      </c>
      <c r="F118" t="s">
        <v>278</v>
      </c>
      <c r="G118" s="5">
        <v>45585</v>
      </c>
      <c r="H118" s="13">
        <f t="shared" ca="1" si="1"/>
        <v>0</v>
      </c>
    </row>
    <row r="119" spans="1:8" x14ac:dyDescent="0.2">
      <c r="A119" t="str">
        <f>VLOOKUP(B119,IDs!B:C,2,FALSE)</f>
        <v>PEKV3AWQ</v>
      </c>
      <c r="B119" t="s">
        <v>97</v>
      </c>
      <c r="C119">
        <v>304</v>
      </c>
      <c r="D119">
        <v>2</v>
      </c>
      <c r="E119" t="s">
        <v>287</v>
      </c>
      <c r="F119" t="s">
        <v>278</v>
      </c>
      <c r="G119" s="5">
        <v>45585</v>
      </c>
      <c r="H119" s="13">
        <f t="shared" ca="1" si="1"/>
        <v>0</v>
      </c>
    </row>
    <row r="120" spans="1:8" x14ac:dyDescent="0.2">
      <c r="A120" t="str">
        <f>VLOOKUP(B120,IDs!B:C,2,FALSE)</f>
        <v>PVYB6A5F</v>
      </c>
      <c r="B120" t="s">
        <v>106</v>
      </c>
      <c r="C120">
        <v>288</v>
      </c>
      <c r="D120">
        <v>2</v>
      </c>
      <c r="E120" t="s">
        <v>287</v>
      </c>
      <c r="F120" t="s">
        <v>278</v>
      </c>
      <c r="G120" s="5">
        <v>45585</v>
      </c>
      <c r="H120" s="13">
        <f t="shared" ca="1" si="1"/>
        <v>0</v>
      </c>
    </row>
    <row r="121" spans="1:8" x14ac:dyDescent="0.2">
      <c r="A121" t="str">
        <f>VLOOKUP(B121,IDs!B:C,2,FALSE)</f>
        <v>74UMKABQ</v>
      </c>
      <c r="B121" t="s">
        <v>259</v>
      </c>
      <c r="C121">
        <v>284</v>
      </c>
      <c r="D121">
        <v>2</v>
      </c>
      <c r="E121" t="s">
        <v>287</v>
      </c>
      <c r="F121" t="s">
        <v>278</v>
      </c>
      <c r="G121" s="5">
        <v>45585</v>
      </c>
      <c r="H121" s="13">
        <f t="shared" ca="1" si="1"/>
        <v>0</v>
      </c>
    </row>
    <row r="122" spans="1:8" x14ac:dyDescent="0.2">
      <c r="A122" t="str">
        <f>VLOOKUP(B122,IDs!B:C,2,FALSE)</f>
        <v>7BC38A54</v>
      </c>
      <c r="B122" t="s">
        <v>218</v>
      </c>
      <c r="C122">
        <v>226</v>
      </c>
      <c r="D122">
        <v>2</v>
      </c>
      <c r="E122" t="s">
        <v>287</v>
      </c>
      <c r="F122" t="s">
        <v>278</v>
      </c>
      <c r="G122" s="5">
        <v>45585</v>
      </c>
      <c r="H122" s="13">
        <f t="shared" ca="1" si="1"/>
        <v>0</v>
      </c>
    </row>
    <row r="123" spans="1:8" x14ac:dyDescent="0.2">
      <c r="A123" t="str">
        <f>VLOOKUP(B123,IDs!B:C,2,FALSE)</f>
        <v>P2V3FAQF</v>
      </c>
      <c r="B123" t="s">
        <v>91</v>
      </c>
      <c r="C123">
        <v>210</v>
      </c>
      <c r="D123">
        <v>2</v>
      </c>
      <c r="E123" t="s">
        <v>287</v>
      </c>
      <c r="F123" t="s">
        <v>278</v>
      </c>
      <c r="G123" s="5">
        <v>45585</v>
      </c>
      <c r="H123" s="13">
        <f t="shared" ca="1" si="1"/>
        <v>0</v>
      </c>
    </row>
    <row r="124" spans="1:8" x14ac:dyDescent="0.2">
      <c r="A124" t="str">
        <f>VLOOKUP(B124,IDs!B:C,2,FALSE)</f>
        <v>P86C3A87</v>
      </c>
      <c r="B124" t="s">
        <v>105</v>
      </c>
      <c r="C124">
        <v>178</v>
      </c>
      <c r="D124">
        <v>2</v>
      </c>
      <c r="E124" t="s">
        <v>287</v>
      </c>
      <c r="F124" t="s">
        <v>278</v>
      </c>
      <c r="G124" s="5">
        <v>45585</v>
      </c>
      <c r="H124" s="13">
        <f t="shared" ca="1" si="1"/>
        <v>0</v>
      </c>
    </row>
    <row r="125" spans="1:8" x14ac:dyDescent="0.2">
      <c r="A125" t="str">
        <f>VLOOKUP(B125,IDs!B:C,2,FALSE)</f>
        <v>76W92AHN</v>
      </c>
      <c r="B125" t="s">
        <v>226</v>
      </c>
      <c r="C125">
        <v>131</v>
      </c>
      <c r="D125">
        <v>2</v>
      </c>
      <c r="E125" t="s">
        <v>287</v>
      </c>
      <c r="F125" t="s">
        <v>278</v>
      </c>
      <c r="G125" s="5">
        <v>45585</v>
      </c>
      <c r="H125" s="13">
        <f t="shared" ca="1" si="1"/>
        <v>0</v>
      </c>
    </row>
    <row r="126" spans="1:8" x14ac:dyDescent="0.2">
      <c r="A126" t="str">
        <f>VLOOKUP(B126,IDs!B:C,2,FALSE)</f>
        <v>76W5ZASP</v>
      </c>
      <c r="B126" t="s">
        <v>276</v>
      </c>
      <c r="C126">
        <v>76</v>
      </c>
      <c r="D126">
        <v>2</v>
      </c>
      <c r="E126" t="s">
        <v>287</v>
      </c>
      <c r="F126" t="s">
        <v>278</v>
      </c>
      <c r="G126" s="5">
        <v>45585</v>
      </c>
      <c r="H126" s="13">
        <f t="shared" ca="1" si="1"/>
        <v>0</v>
      </c>
    </row>
    <row r="127" spans="1:8" x14ac:dyDescent="0.2">
      <c r="A127" t="str">
        <f>VLOOKUP(B127,IDs!B:C,2,FALSE)</f>
        <v>7GZ7JAJZ</v>
      </c>
      <c r="B127" t="s">
        <v>227</v>
      </c>
      <c r="C127">
        <v>57</v>
      </c>
      <c r="D127">
        <v>2</v>
      </c>
      <c r="E127" t="s">
        <v>287</v>
      </c>
      <c r="F127" t="s">
        <v>278</v>
      </c>
      <c r="G127" s="5">
        <v>45585</v>
      </c>
      <c r="H127" s="13">
        <f t="shared" ca="1" si="1"/>
        <v>0</v>
      </c>
    </row>
    <row r="128" spans="1:8" x14ac:dyDescent="0.2">
      <c r="A128" t="str">
        <f>VLOOKUP(B128,IDs!B:C,2,FALSE)</f>
        <v>PV648AQ5</v>
      </c>
      <c r="B128" t="s">
        <v>144</v>
      </c>
      <c r="C128">
        <v>55</v>
      </c>
      <c r="D128">
        <v>2</v>
      </c>
      <c r="E128" t="s">
        <v>287</v>
      </c>
      <c r="F128" t="s">
        <v>278</v>
      </c>
      <c r="G128" s="5">
        <v>45585</v>
      </c>
      <c r="H128" s="13">
        <f t="shared" ca="1" si="1"/>
        <v>0</v>
      </c>
    </row>
    <row r="129" spans="1:8" x14ac:dyDescent="0.2">
      <c r="A129" t="str">
        <f>VLOOKUP(B129,IDs!B:C,2,FALSE)</f>
        <v>PSQRRA4Y</v>
      </c>
      <c r="B129" t="s">
        <v>90</v>
      </c>
      <c r="C129">
        <v>51</v>
      </c>
      <c r="D129">
        <v>2</v>
      </c>
      <c r="E129" t="s">
        <v>287</v>
      </c>
      <c r="F129" t="s">
        <v>278</v>
      </c>
      <c r="G129" s="5">
        <v>45585</v>
      </c>
      <c r="H129" s="13">
        <f t="shared" ca="1" si="1"/>
        <v>0</v>
      </c>
    </row>
    <row r="130" spans="1:8" x14ac:dyDescent="0.2">
      <c r="A130" t="str">
        <f>VLOOKUP(B130,IDs!B:C,2,FALSE)</f>
        <v>PDUSYAWM</v>
      </c>
      <c r="B130" t="s">
        <v>73</v>
      </c>
      <c r="C130">
        <v>49</v>
      </c>
      <c r="D130">
        <v>2</v>
      </c>
      <c r="E130" t="s">
        <v>287</v>
      </c>
      <c r="F130" t="s">
        <v>278</v>
      </c>
      <c r="G130" s="5">
        <v>45585</v>
      </c>
      <c r="H130" s="13">
        <f t="shared" ca="1" si="1"/>
        <v>0</v>
      </c>
    </row>
    <row r="131" spans="1:8" x14ac:dyDescent="0.2">
      <c r="A131" t="str">
        <f>VLOOKUP(B131,IDs!B:C,2,FALSE)</f>
        <v>PVNF2APD</v>
      </c>
      <c r="B131" t="s">
        <v>145</v>
      </c>
      <c r="C131">
        <v>46</v>
      </c>
      <c r="D131">
        <v>2</v>
      </c>
      <c r="E131" t="s">
        <v>287</v>
      </c>
      <c r="F131" t="s">
        <v>278</v>
      </c>
      <c r="G131" s="5">
        <v>45585</v>
      </c>
      <c r="H131" s="13">
        <f t="shared" ref="H131:H193" ca="1" si="2">TODAY()-G131</f>
        <v>0</v>
      </c>
    </row>
    <row r="132" spans="1:8" x14ac:dyDescent="0.2">
      <c r="A132" t="str">
        <f>VLOOKUP(B132,IDs!B:C,2,FALSE)</f>
        <v>7WP99A96</v>
      </c>
      <c r="B132" t="s">
        <v>234</v>
      </c>
      <c r="C132">
        <v>16</v>
      </c>
      <c r="D132">
        <v>2</v>
      </c>
      <c r="E132" t="s">
        <v>287</v>
      </c>
      <c r="F132" t="s">
        <v>278</v>
      </c>
      <c r="G132" s="5">
        <v>45585</v>
      </c>
      <c r="H132" s="13">
        <f t="shared" ca="1" si="2"/>
        <v>0</v>
      </c>
    </row>
    <row r="133" spans="1:8" x14ac:dyDescent="0.2">
      <c r="A133" t="str">
        <f>VLOOKUP(B133,IDs!B:C,2,FALSE)</f>
        <v>PVFMZAJ8</v>
      </c>
      <c r="B133" t="s">
        <v>88</v>
      </c>
      <c r="C133">
        <v>508</v>
      </c>
      <c r="D133">
        <v>1</v>
      </c>
      <c r="E133" t="s">
        <v>288</v>
      </c>
      <c r="F133" t="s">
        <v>278</v>
      </c>
      <c r="G133" s="5">
        <v>45585</v>
      </c>
      <c r="H133" s="13">
        <f t="shared" ca="1" si="2"/>
        <v>0</v>
      </c>
    </row>
    <row r="134" spans="1:8" x14ac:dyDescent="0.2">
      <c r="A134" t="str">
        <f>VLOOKUP(B134,IDs!B:C,2,FALSE)</f>
        <v>7TJ5TATN</v>
      </c>
      <c r="B134" t="s">
        <v>301</v>
      </c>
      <c r="C134">
        <v>391</v>
      </c>
      <c r="D134">
        <v>1</v>
      </c>
      <c r="E134" t="s">
        <v>288</v>
      </c>
      <c r="F134" t="s">
        <v>278</v>
      </c>
      <c r="G134" s="5">
        <v>45585</v>
      </c>
      <c r="H134" s="13">
        <f t="shared" ca="1" si="2"/>
        <v>0</v>
      </c>
    </row>
    <row r="135" spans="1:8" x14ac:dyDescent="0.2">
      <c r="A135" t="str">
        <f>VLOOKUP(B135,IDs!B:C,2,FALSE)</f>
        <v>PVJR3AJK</v>
      </c>
      <c r="B135" t="s">
        <v>89</v>
      </c>
      <c r="C135">
        <v>337</v>
      </c>
      <c r="D135">
        <v>1</v>
      </c>
      <c r="E135" t="s">
        <v>288</v>
      </c>
      <c r="F135" t="s">
        <v>278</v>
      </c>
      <c r="G135" s="5">
        <v>45585</v>
      </c>
      <c r="H135" s="13">
        <f t="shared" ca="1" si="2"/>
        <v>0</v>
      </c>
    </row>
    <row r="136" spans="1:8" x14ac:dyDescent="0.2">
      <c r="A136" t="str">
        <f>VLOOKUP(B136,IDs!B:C,2,FALSE)</f>
        <v>7673XADV</v>
      </c>
      <c r="B136" t="s">
        <v>222</v>
      </c>
      <c r="C136">
        <v>190</v>
      </c>
      <c r="D136">
        <v>1</v>
      </c>
      <c r="E136" t="s">
        <v>288</v>
      </c>
      <c r="F136" t="s">
        <v>278</v>
      </c>
      <c r="G136" s="5">
        <v>45585</v>
      </c>
      <c r="H136" s="13">
        <f t="shared" ca="1" si="2"/>
        <v>0</v>
      </c>
    </row>
    <row r="137" spans="1:8" x14ac:dyDescent="0.2">
      <c r="A137" t="str">
        <f>VLOOKUP(B137,IDs!B:C,2,FALSE)</f>
        <v>PEJDSAEZ</v>
      </c>
      <c r="B137" t="s">
        <v>115</v>
      </c>
      <c r="C137">
        <v>184</v>
      </c>
      <c r="D137">
        <v>1</v>
      </c>
      <c r="E137" t="s">
        <v>288</v>
      </c>
      <c r="F137" t="s">
        <v>278</v>
      </c>
      <c r="G137" s="5">
        <v>45585</v>
      </c>
      <c r="H137" s="13">
        <f t="shared" ca="1" si="2"/>
        <v>0</v>
      </c>
    </row>
    <row r="138" spans="1:8" x14ac:dyDescent="0.2">
      <c r="A138" t="str">
        <f>VLOOKUP(B138,IDs!B:C,2,FALSE)</f>
        <v>PDEG2AWL</v>
      </c>
      <c r="B138" t="s">
        <v>112</v>
      </c>
      <c r="C138">
        <v>165</v>
      </c>
      <c r="D138">
        <v>1</v>
      </c>
      <c r="E138" t="s">
        <v>288</v>
      </c>
      <c r="F138" t="s">
        <v>278</v>
      </c>
      <c r="G138" s="5">
        <v>45585</v>
      </c>
      <c r="H138" s="13">
        <f t="shared" ca="1" si="2"/>
        <v>0</v>
      </c>
    </row>
    <row r="139" spans="1:8" x14ac:dyDescent="0.2">
      <c r="A139" t="str">
        <f>VLOOKUP(B139,IDs!B:C,2,FALSE)</f>
        <v>P86C3A87</v>
      </c>
      <c r="B139" t="s">
        <v>105</v>
      </c>
      <c r="C139">
        <v>57</v>
      </c>
      <c r="D139">
        <v>1</v>
      </c>
      <c r="E139" t="s">
        <v>288</v>
      </c>
      <c r="F139" t="s">
        <v>278</v>
      </c>
      <c r="G139" s="5">
        <v>45585</v>
      </c>
      <c r="H139" s="13">
        <f t="shared" ca="1" si="2"/>
        <v>0</v>
      </c>
    </row>
    <row r="140" spans="1:8" x14ac:dyDescent="0.2">
      <c r="A140" t="str">
        <f>VLOOKUP(B140,IDs!B:C,2,FALSE)</f>
        <v>PV648AQ5</v>
      </c>
      <c r="B140" t="s">
        <v>144</v>
      </c>
      <c r="C140">
        <v>55</v>
      </c>
      <c r="D140">
        <v>1</v>
      </c>
      <c r="E140" t="s">
        <v>288</v>
      </c>
      <c r="F140" t="s">
        <v>278</v>
      </c>
      <c r="G140" s="5">
        <v>45585</v>
      </c>
      <c r="H140" s="13">
        <f t="shared" ca="1" si="2"/>
        <v>0</v>
      </c>
    </row>
    <row r="141" spans="1:8" x14ac:dyDescent="0.2">
      <c r="A141" t="str">
        <f>VLOOKUP(B141,IDs!B:C,2,FALSE)</f>
        <v>7GMJYA4L</v>
      </c>
      <c r="B141" t="s">
        <v>252</v>
      </c>
      <c r="C141">
        <v>55</v>
      </c>
      <c r="D141">
        <v>1</v>
      </c>
      <c r="E141" t="s">
        <v>288</v>
      </c>
      <c r="F141" t="s">
        <v>278</v>
      </c>
      <c r="G141" s="5">
        <v>45585</v>
      </c>
      <c r="H141" s="13">
        <f t="shared" ca="1" si="2"/>
        <v>0</v>
      </c>
    </row>
    <row r="142" spans="1:8" x14ac:dyDescent="0.2">
      <c r="A142" t="str">
        <f>VLOOKUP(B142,IDs!B:C,2,FALSE)</f>
        <v>PSBRKA2T</v>
      </c>
      <c r="B142" t="s">
        <v>114</v>
      </c>
      <c r="C142">
        <v>22</v>
      </c>
      <c r="D142">
        <v>1</v>
      </c>
      <c r="E142" t="s">
        <v>288</v>
      </c>
      <c r="F142" t="s">
        <v>278</v>
      </c>
      <c r="G142" s="5">
        <v>45585</v>
      </c>
      <c r="H142" s="13">
        <f t="shared" ca="1" si="2"/>
        <v>0</v>
      </c>
    </row>
    <row r="143" spans="1:8" x14ac:dyDescent="0.2">
      <c r="A143" t="str">
        <f>VLOOKUP(B143,IDs!B:C,2,FALSE)</f>
        <v>P88Z6A87</v>
      </c>
      <c r="B143" t="s">
        <v>119</v>
      </c>
      <c r="C143">
        <v>19</v>
      </c>
      <c r="D143">
        <v>1</v>
      </c>
      <c r="E143" t="s">
        <v>288</v>
      </c>
      <c r="F143" t="s">
        <v>278</v>
      </c>
      <c r="G143" s="5">
        <v>45585</v>
      </c>
      <c r="H143" s="13">
        <f t="shared" ca="1" si="2"/>
        <v>0</v>
      </c>
    </row>
    <row r="144" spans="1:8" x14ac:dyDescent="0.2">
      <c r="A144" t="str">
        <f>VLOOKUP(B144,IDs!B:C,2,FALSE)</f>
        <v>P8V8TA9X</v>
      </c>
      <c r="B144" t="s">
        <v>133</v>
      </c>
      <c r="C144">
        <v>678</v>
      </c>
      <c r="D144">
        <v>1</v>
      </c>
      <c r="E144" t="s">
        <v>288</v>
      </c>
      <c r="F144" t="s">
        <v>278</v>
      </c>
      <c r="G144" s="5">
        <v>45585</v>
      </c>
      <c r="H144" s="13">
        <f t="shared" ca="1" si="2"/>
        <v>0</v>
      </c>
    </row>
    <row r="145" spans="1:8" x14ac:dyDescent="0.2">
      <c r="A145" t="str">
        <f>VLOOKUP(B145,IDs!B:C,2,FALSE)</f>
        <v>PVJR3AJK</v>
      </c>
      <c r="B145" t="s">
        <v>89</v>
      </c>
      <c r="C145">
        <v>674</v>
      </c>
      <c r="D145">
        <v>1</v>
      </c>
      <c r="E145" t="s">
        <v>288</v>
      </c>
      <c r="F145" t="s">
        <v>278</v>
      </c>
      <c r="G145" s="5">
        <v>45585</v>
      </c>
      <c r="H145" s="13">
        <f t="shared" ca="1" si="2"/>
        <v>0</v>
      </c>
    </row>
    <row r="146" spans="1:8" x14ac:dyDescent="0.2">
      <c r="A146" t="str">
        <f>VLOOKUP(B146,IDs!B:C,2,FALSE)</f>
        <v>7NSPZA8N</v>
      </c>
      <c r="B146" t="s">
        <v>217</v>
      </c>
      <c r="C146">
        <v>668</v>
      </c>
      <c r="D146">
        <v>1</v>
      </c>
      <c r="E146" t="s">
        <v>288</v>
      </c>
      <c r="F146" t="s">
        <v>278</v>
      </c>
      <c r="G146" s="5">
        <v>45585</v>
      </c>
      <c r="H146" s="13">
        <f t="shared" ca="1" si="2"/>
        <v>0</v>
      </c>
    </row>
    <row r="147" spans="1:8" x14ac:dyDescent="0.2">
      <c r="A147" t="str">
        <f>VLOOKUP(B147,IDs!B:C,2,FALSE)</f>
        <v>PVPMSAF2</v>
      </c>
      <c r="B147" t="s">
        <v>116</v>
      </c>
      <c r="C147">
        <v>600</v>
      </c>
      <c r="D147">
        <v>1</v>
      </c>
      <c r="E147" t="s">
        <v>288</v>
      </c>
      <c r="F147" t="s">
        <v>278</v>
      </c>
      <c r="G147" s="5">
        <v>45585</v>
      </c>
      <c r="H147" s="13">
        <f t="shared" ca="1" si="2"/>
        <v>0</v>
      </c>
    </row>
    <row r="148" spans="1:8" x14ac:dyDescent="0.2">
      <c r="A148" t="str">
        <f>VLOOKUP(B148,IDs!B:C,2,FALSE)</f>
        <v>7673XADV</v>
      </c>
      <c r="B148" t="s">
        <v>222</v>
      </c>
      <c r="C148">
        <v>570</v>
      </c>
      <c r="D148">
        <v>1</v>
      </c>
      <c r="E148" t="s">
        <v>288</v>
      </c>
      <c r="F148" t="s">
        <v>278</v>
      </c>
      <c r="G148" s="5">
        <v>45585</v>
      </c>
      <c r="H148" s="13">
        <f t="shared" ca="1" si="2"/>
        <v>0</v>
      </c>
    </row>
    <row r="149" spans="1:8" x14ac:dyDescent="0.2">
      <c r="A149" t="str">
        <f>VLOOKUP(B149,IDs!B:C,2,FALSE)</f>
        <v>PEKV3AWQ</v>
      </c>
      <c r="B149" t="s">
        <v>97</v>
      </c>
      <c r="C149">
        <v>473</v>
      </c>
      <c r="D149">
        <v>1</v>
      </c>
      <c r="E149" t="s">
        <v>288</v>
      </c>
      <c r="F149" t="s">
        <v>278</v>
      </c>
      <c r="G149" s="5">
        <v>45585</v>
      </c>
      <c r="H149" s="13">
        <f t="shared" ca="1" si="2"/>
        <v>0</v>
      </c>
    </row>
    <row r="150" spans="1:8" x14ac:dyDescent="0.2">
      <c r="A150" t="str">
        <f>VLOOKUP(B150,IDs!B:C,2,FALSE)</f>
        <v>7TJ5TATN</v>
      </c>
      <c r="B150" t="s">
        <v>301</v>
      </c>
      <c r="C150">
        <v>391</v>
      </c>
      <c r="D150">
        <v>1</v>
      </c>
      <c r="E150" t="s">
        <v>288</v>
      </c>
      <c r="F150" t="s">
        <v>278</v>
      </c>
      <c r="G150" s="5">
        <v>45585</v>
      </c>
      <c r="H150" s="13">
        <f t="shared" ca="1" si="2"/>
        <v>0</v>
      </c>
    </row>
    <row r="151" spans="1:8" x14ac:dyDescent="0.2">
      <c r="A151" t="str">
        <f>VLOOKUP(B151,IDs!B:C,2,FALSE)</f>
        <v>PZWVSA2C</v>
      </c>
      <c r="B151" t="s">
        <v>103</v>
      </c>
      <c r="C151">
        <v>386</v>
      </c>
      <c r="D151">
        <v>1</v>
      </c>
      <c r="E151" t="s">
        <v>288</v>
      </c>
      <c r="F151" t="s">
        <v>278</v>
      </c>
      <c r="G151" s="5">
        <v>45585</v>
      </c>
      <c r="H151" s="13">
        <f t="shared" ca="1" si="2"/>
        <v>0</v>
      </c>
    </row>
    <row r="152" spans="1:8" x14ac:dyDescent="0.2">
      <c r="A152" t="str">
        <f>VLOOKUP(B152,IDs!B:C,2,FALSE)</f>
        <v>7FB3MA8U</v>
      </c>
      <c r="B152" t="s">
        <v>209</v>
      </c>
      <c r="C152">
        <v>379</v>
      </c>
      <c r="D152">
        <v>1</v>
      </c>
      <c r="E152" t="s">
        <v>288</v>
      </c>
      <c r="F152" t="s">
        <v>278</v>
      </c>
      <c r="G152" s="5">
        <v>45585</v>
      </c>
      <c r="H152" s="13">
        <f t="shared" ca="1" si="2"/>
        <v>0</v>
      </c>
    </row>
    <row r="153" spans="1:8" x14ac:dyDescent="0.2">
      <c r="A153" t="str">
        <f>VLOOKUP(B153,IDs!B:C,2,FALSE)</f>
        <v>PHHUYADX</v>
      </c>
      <c r="B153" t="s">
        <v>108</v>
      </c>
      <c r="C153">
        <v>354</v>
      </c>
      <c r="D153">
        <v>1</v>
      </c>
      <c r="E153" t="s">
        <v>288</v>
      </c>
      <c r="F153" t="s">
        <v>278</v>
      </c>
      <c r="G153" s="5">
        <v>45585</v>
      </c>
      <c r="H153" s="13">
        <f t="shared" ca="1" si="2"/>
        <v>0</v>
      </c>
    </row>
    <row r="154" spans="1:8" x14ac:dyDescent="0.2">
      <c r="A154" t="str">
        <f>VLOOKUP(B154,IDs!B:C,2,FALSE)</f>
        <v>PVYB6A5F</v>
      </c>
      <c r="B154" t="s">
        <v>106</v>
      </c>
      <c r="C154">
        <v>337</v>
      </c>
      <c r="D154">
        <v>1</v>
      </c>
      <c r="E154" t="s">
        <v>288</v>
      </c>
      <c r="F154" t="s">
        <v>278</v>
      </c>
      <c r="G154" s="5">
        <v>45585</v>
      </c>
      <c r="H154" s="13">
        <f t="shared" ca="1" si="2"/>
        <v>0</v>
      </c>
    </row>
    <row r="155" spans="1:8" x14ac:dyDescent="0.2">
      <c r="A155" t="str">
        <f>VLOOKUP(B155,IDs!B:C,2,FALSE)</f>
        <v>7R5LSA8P</v>
      </c>
      <c r="B155" t="s">
        <v>211</v>
      </c>
      <c r="C155">
        <v>336</v>
      </c>
      <c r="D155">
        <v>1</v>
      </c>
      <c r="E155" t="s">
        <v>288</v>
      </c>
      <c r="F155" t="s">
        <v>278</v>
      </c>
      <c r="G155" s="5">
        <v>45585</v>
      </c>
      <c r="H155" s="13">
        <f t="shared" ca="1" si="2"/>
        <v>0</v>
      </c>
    </row>
    <row r="156" spans="1:8" x14ac:dyDescent="0.2">
      <c r="A156" t="str">
        <f>VLOOKUP(B156,IDs!B:C,2,FALSE)</f>
        <v>7RS59AN6</v>
      </c>
      <c r="B156" t="s">
        <v>299</v>
      </c>
      <c r="C156">
        <v>330</v>
      </c>
      <c r="D156">
        <v>1</v>
      </c>
      <c r="E156" t="s">
        <v>288</v>
      </c>
      <c r="F156" t="s">
        <v>278</v>
      </c>
      <c r="G156" s="5">
        <v>45585</v>
      </c>
      <c r="H156" s="13">
        <f t="shared" ca="1" si="2"/>
        <v>0</v>
      </c>
    </row>
    <row r="157" spans="1:8" x14ac:dyDescent="0.2">
      <c r="A157" t="str">
        <f>VLOOKUP(B157,IDs!B:C,2,FALSE)</f>
        <v>74BQJATP</v>
      </c>
      <c r="B157" t="s">
        <v>206</v>
      </c>
      <c r="C157">
        <v>329</v>
      </c>
      <c r="D157">
        <v>1</v>
      </c>
      <c r="E157" t="s">
        <v>288</v>
      </c>
      <c r="F157" t="s">
        <v>278</v>
      </c>
      <c r="G157" s="5">
        <v>45585</v>
      </c>
      <c r="H157" s="13">
        <f t="shared" ca="1" si="2"/>
        <v>0</v>
      </c>
    </row>
    <row r="158" spans="1:8" x14ac:dyDescent="0.2">
      <c r="A158" t="str">
        <f>VLOOKUP(B158,IDs!B:C,2,FALSE)</f>
        <v>PTUC4AHG</v>
      </c>
      <c r="B158" t="s">
        <v>302</v>
      </c>
      <c r="C158">
        <v>325</v>
      </c>
      <c r="D158">
        <v>1</v>
      </c>
      <c r="E158" t="s">
        <v>288</v>
      </c>
      <c r="F158" t="s">
        <v>278</v>
      </c>
      <c r="G158" s="5">
        <v>45585</v>
      </c>
      <c r="H158" s="13">
        <f t="shared" ca="1" si="2"/>
        <v>0</v>
      </c>
    </row>
    <row r="159" spans="1:8" x14ac:dyDescent="0.2">
      <c r="A159" t="str">
        <f>VLOOKUP(B159,IDs!B:C,2,FALSE)</f>
        <v>PEJDSAEZ</v>
      </c>
      <c r="B159" t="s">
        <v>115</v>
      </c>
      <c r="C159">
        <v>319</v>
      </c>
      <c r="D159">
        <v>1</v>
      </c>
      <c r="E159" t="s">
        <v>288</v>
      </c>
      <c r="F159" t="s">
        <v>278</v>
      </c>
      <c r="G159" s="5">
        <v>45585</v>
      </c>
      <c r="H159" s="13">
        <f t="shared" ca="1" si="2"/>
        <v>0</v>
      </c>
    </row>
    <row r="160" spans="1:8" x14ac:dyDescent="0.2">
      <c r="A160" t="str">
        <f>VLOOKUP(B160,IDs!B:C,2,FALSE)</f>
        <v>7BC38A54</v>
      </c>
      <c r="B160" t="s">
        <v>218</v>
      </c>
      <c r="C160">
        <v>226</v>
      </c>
      <c r="D160">
        <v>1</v>
      </c>
      <c r="E160" t="s">
        <v>288</v>
      </c>
      <c r="F160" t="s">
        <v>278</v>
      </c>
      <c r="G160" s="5">
        <v>45585</v>
      </c>
      <c r="H160" s="13">
        <f t="shared" ca="1" si="2"/>
        <v>0</v>
      </c>
    </row>
    <row r="161" spans="1:8" x14ac:dyDescent="0.2">
      <c r="A161" t="str">
        <f>VLOOKUP(B161,IDs!B:C,2,FALSE)</f>
        <v>P2V3FAQF</v>
      </c>
      <c r="B161" t="s">
        <v>91</v>
      </c>
      <c r="C161">
        <v>210</v>
      </c>
      <c r="D161">
        <v>1</v>
      </c>
      <c r="E161" t="s">
        <v>288</v>
      </c>
      <c r="F161" t="s">
        <v>278</v>
      </c>
      <c r="G161" s="5">
        <v>45585</v>
      </c>
      <c r="H161" s="13">
        <f t="shared" ca="1" si="2"/>
        <v>0</v>
      </c>
    </row>
    <row r="162" spans="1:8" x14ac:dyDescent="0.2">
      <c r="A162" t="str">
        <f>VLOOKUP(B162,IDs!B:C,2,FALSE)</f>
        <v>7Q9YZAM6</v>
      </c>
      <c r="B162" t="s">
        <v>92</v>
      </c>
      <c r="C162">
        <v>190</v>
      </c>
      <c r="D162">
        <v>1</v>
      </c>
      <c r="E162" t="s">
        <v>288</v>
      </c>
      <c r="F162" t="s">
        <v>278</v>
      </c>
      <c r="G162" s="5">
        <v>45585</v>
      </c>
      <c r="H162" s="13">
        <f t="shared" ca="1" si="2"/>
        <v>0</v>
      </c>
    </row>
    <row r="163" spans="1:8" x14ac:dyDescent="0.2">
      <c r="A163" t="str">
        <f>VLOOKUP(B163,IDs!B:C,2,FALSE)</f>
        <v>PDEG2AWL</v>
      </c>
      <c r="B163" t="s">
        <v>112</v>
      </c>
      <c r="C163">
        <v>177</v>
      </c>
      <c r="D163">
        <v>1</v>
      </c>
      <c r="E163" t="s">
        <v>288</v>
      </c>
      <c r="F163" t="s">
        <v>278</v>
      </c>
      <c r="G163" s="5">
        <v>45585</v>
      </c>
      <c r="H163" s="13">
        <f t="shared" ca="1" si="2"/>
        <v>0</v>
      </c>
    </row>
    <row r="164" spans="1:8" x14ac:dyDescent="0.2">
      <c r="A164" t="str">
        <f>VLOOKUP(B164,IDs!B:C,2,FALSE)</f>
        <v>76W5ZASP</v>
      </c>
      <c r="B164" t="s">
        <v>276</v>
      </c>
      <c r="C164">
        <v>76</v>
      </c>
      <c r="D164">
        <v>1</v>
      </c>
      <c r="E164" t="s">
        <v>288</v>
      </c>
      <c r="F164" t="s">
        <v>278</v>
      </c>
      <c r="G164" s="5">
        <v>45585</v>
      </c>
      <c r="H164" s="13">
        <f t="shared" ca="1" si="2"/>
        <v>0</v>
      </c>
    </row>
    <row r="165" spans="1:8" x14ac:dyDescent="0.2">
      <c r="A165" t="str">
        <f>VLOOKUP(B165,IDs!B:C,2,FALSE)</f>
        <v>7RB4FADN</v>
      </c>
      <c r="B165" t="s">
        <v>245</v>
      </c>
      <c r="C165">
        <v>76</v>
      </c>
      <c r="D165">
        <v>1</v>
      </c>
      <c r="E165" t="s">
        <v>288</v>
      </c>
      <c r="F165" t="s">
        <v>278</v>
      </c>
      <c r="G165" s="5">
        <v>45585</v>
      </c>
      <c r="H165" s="13">
        <f t="shared" ca="1" si="2"/>
        <v>0</v>
      </c>
    </row>
    <row r="166" spans="1:8" x14ac:dyDescent="0.2">
      <c r="A166" t="str">
        <f>VLOOKUP(B166,IDs!B:C,2,FALSE)</f>
        <v>P8SGRAHG</v>
      </c>
      <c r="B166" t="s">
        <v>86</v>
      </c>
      <c r="C166">
        <v>58</v>
      </c>
      <c r="D166">
        <v>1</v>
      </c>
      <c r="E166" t="s">
        <v>288</v>
      </c>
      <c r="F166" t="s">
        <v>278</v>
      </c>
      <c r="G166" s="5">
        <v>45585</v>
      </c>
      <c r="H166" s="13">
        <f t="shared" ca="1" si="2"/>
        <v>0</v>
      </c>
    </row>
    <row r="167" spans="1:8" x14ac:dyDescent="0.2">
      <c r="A167" t="str">
        <f>VLOOKUP(B167,IDs!B:C,2,FALSE)</f>
        <v>7GZ7JAJZ</v>
      </c>
      <c r="B167" t="s">
        <v>303</v>
      </c>
      <c r="C167">
        <v>57</v>
      </c>
      <c r="D167">
        <v>1</v>
      </c>
      <c r="E167" t="s">
        <v>288</v>
      </c>
      <c r="F167" t="s">
        <v>278</v>
      </c>
      <c r="G167" s="5">
        <v>45585</v>
      </c>
      <c r="H167" s="13">
        <f t="shared" ca="1" si="2"/>
        <v>0</v>
      </c>
    </row>
    <row r="168" spans="1:8" x14ac:dyDescent="0.2">
      <c r="A168" t="str">
        <f>VLOOKUP(B168,IDs!B:C,2,FALSE)</f>
        <v>PV648AQ5</v>
      </c>
      <c r="B168" t="s">
        <v>144</v>
      </c>
      <c r="C168">
        <v>55</v>
      </c>
      <c r="D168">
        <v>1</v>
      </c>
      <c r="E168" t="s">
        <v>288</v>
      </c>
      <c r="F168" t="s">
        <v>278</v>
      </c>
      <c r="G168" s="5">
        <v>45585</v>
      </c>
      <c r="H168" s="13">
        <f t="shared" ca="1" si="2"/>
        <v>0</v>
      </c>
    </row>
    <row r="169" spans="1:8" x14ac:dyDescent="0.2">
      <c r="A169" t="str">
        <f>VLOOKUP(B169,IDs!B:C,2,FALSE)</f>
        <v>PDUSYAWM</v>
      </c>
      <c r="B169" t="s">
        <v>73</v>
      </c>
      <c r="C169">
        <v>49</v>
      </c>
      <c r="D169">
        <v>1</v>
      </c>
      <c r="E169" t="s">
        <v>288</v>
      </c>
      <c r="F169" t="s">
        <v>278</v>
      </c>
      <c r="G169" s="5">
        <v>45585</v>
      </c>
      <c r="H169" s="13">
        <f t="shared" ca="1" si="2"/>
        <v>0</v>
      </c>
    </row>
    <row r="170" spans="1:8" x14ac:dyDescent="0.2">
      <c r="A170" t="str">
        <f>VLOOKUP(B170,IDs!B:C,2,FALSE)</f>
        <v>P88Z6A87</v>
      </c>
      <c r="B170" t="s">
        <v>119</v>
      </c>
      <c r="C170">
        <v>19</v>
      </c>
      <c r="D170">
        <v>1</v>
      </c>
      <c r="E170" t="s">
        <v>288</v>
      </c>
      <c r="F170" t="s">
        <v>278</v>
      </c>
      <c r="G170" s="5">
        <v>45585</v>
      </c>
      <c r="H170" s="13">
        <f t="shared" ca="1" si="2"/>
        <v>0</v>
      </c>
    </row>
    <row r="171" spans="1:8" x14ac:dyDescent="0.2">
      <c r="A171" t="str">
        <f>VLOOKUP(B171,IDs!B:C,2,FALSE)</f>
        <v>PTUC4AHG</v>
      </c>
      <c r="B171" t="s">
        <v>302</v>
      </c>
      <c r="C171">
        <v>325</v>
      </c>
      <c r="D171">
        <v>2</v>
      </c>
      <c r="E171" t="s">
        <v>289</v>
      </c>
      <c r="F171" t="s">
        <v>278</v>
      </c>
      <c r="G171" s="5">
        <v>45585</v>
      </c>
      <c r="H171" s="13">
        <f t="shared" ca="1" si="2"/>
        <v>0</v>
      </c>
    </row>
    <row r="172" spans="1:8" x14ac:dyDescent="0.2">
      <c r="A172" t="str">
        <f>VLOOKUP(B172,IDs!B:C,2,FALSE)</f>
        <v>PEJDSAEZ</v>
      </c>
      <c r="B172" t="s">
        <v>115</v>
      </c>
      <c r="C172">
        <v>319</v>
      </c>
      <c r="D172">
        <v>2</v>
      </c>
      <c r="E172" t="s">
        <v>289</v>
      </c>
      <c r="F172" t="s">
        <v>278</v>
      </c>
      <c r="G172" s="5">
        <v>45585</v>
      </c>
      <c r="H172" s="13">
        <f t="shared" ca="1" si="2"/>
        <v>0</v>
      </c>
    </row>
    <row r="173" spans="1:8" x14ac:dyDescent="0.2">
      <c r="A173" t="str">
        <f>VLOOKUP(B173,IDs!B:C,2,FALSE)</f>
        <v>74UMKABQ</v>
      </c>
      <c r="B173" t="s">
        <v>259</v>
      </c>
      <c r="C173">
        <v>318</v>
      </c>
      <c r="D173">
        <v>2</v>
      </c>
      <c r="E173" t="s">
        <v>289</v>
      </c>
      <c r="F173" t="s">
        <v>278</v>
      </c>
      <c r="G173" s="5">
        <v>45585</v>
      </c>
      <c r="H173" s="13">
        <f t="shared" ca="1" si="2"/>
        <v>0</v>
      </c>
    </row>
    <row r="174" spans="1:8" x14ac:dyDescent="0.2">
      <c r="A174" t="str">
        <f>VLOOKUP(B174,IDs!B:C,2,FALSE)</f>
        <v>7BC38A54</v>
      </c>
      <c r="B174" t="s">
        <v>218</v>
      </c>
      <c r="C174">
        <v>226</v>
      </c>
      <c r="D174">
        <v>2</v>
      </c>
      <c r="E174" t="s">
        <v>289</v>
      </c>
      <c r="F174" t="s">
        <v>278</v>
      </c>
      <c r="G174" s="5">
        <v>45585</v>
      </c>
      <c r="H174" s="13">
        <f t="shared" ca="1" si="2"/>
        <v>0</v>
      </c>
    </row>
    <row r="175" spans="1:8" x14ac:dyDescent="0.2">
      <c r="A175" t="str">
        <f>VLOOKUP(B175,IDs!B:C,2,FALSE)</f>
        <v>P2V3FAQF</v>
      </c>
      <c r="B175" t="s">
        <v>91</v>
      </c>
      <c r="C175">
        <v>210</v>
      </c>
      <c r="D175">
        <v>2</v>
      </c>
      <c r="E175" t="s">
        <v>289</v>
      </c>
      <c r="F175" t="s">
        <v>278</v>
      </c>
      <c r="G175" s="5">
        <v>45585</v>
      </c>
      <c r="H175" s="13">
        <f t="shared" ca="1" si="2"/>
        <v>0</v>
      </c>
    </row>
    <row r="176" spans="1:8" x14ac:dyDescent="0.2">
      <c r="A176" t="str">
        <f>VLOOKUP(B176,IDs!B:C,2,FALSE)</f>
        <v>7Q9YZAM6</v>
      </c>
      <c r="B176" t="s">
        <v>92</v>
      </c>
      <c r="C176">
        <v>190</v>
      </c>
      <c r="D176">
        <v>2</v>
      </c>
      <c r="E176" t="s">
        <v>289</v>
      </c>
      <c r="F176" t="s">
        <v>278</v>
      </c>
      <c r="G176" s="5">
        <v>45585</v>
      </c>
      <c r="H176" s="13">
        <f t="shared" ca="1" si="2"/>
        <v>0</v>
      </c>
    </row>
    <row r="177" spans="1:8" x14ac:dyDescent="0.2">
      <c r="A177" t="str">
        <f>VLOOKUP(B177,IDs!B:C,2,FALSE)</f>
        <v>PDEG2AWL</v>
      </c>
      <c r="B177" t="s">
        <v>112</v>
      </c>
      <c r="C177">
        <v>177</v>
      </c>
      <c r="D177">
        <v>2</v>
      </c>
      <c r="E177" t="s">
        <v>289</v>
      </c>
      <c r="F177" t="s">
        <v>278</v>
      </c>
      <c r="G177" s="5">
        <v>45585</v>
      </c>
      <c r="H177" s="13">
        <f t="shared" ca="1" si="2"/>
        <v>0</v>
      </c>
    </row>
    <row r="178" spans="1:8" x14ac:dyDescent="0.2">
      <c r="A178" t="str">
        <f>VLOOKUP(B178,IDs!B:C,2,FALSE)</f>
        <v>76W5ZASP</v>
      </c>
      <c r="B178" t="s">
        <v>276</v>
      </c>
      <c r="C178">
        <v>76</v>
      </c>
      <c r="D178">
        <v>2</v>
      </c>
      <c r="E178" t="s">
        <v>289</v>
      </c>
      <c r="F178" t="s">
        <v>278</v>
      </c>
      <c r="G178" s="5">
        <v>45585</v>
      </c>
      <c r="H178" s="13">
        <f t="shared" ca="1" si="2"/>
        <v>0</v>
      </c>
    </row>
    <row r="179" spans="1:8" x14ac:dyDescent="0.2">
      <c r="A179" t="str">
        <f>VLOOKUP(B179,IDs!B:C,2,FALSE)</f>
        <v>7RB4FADN</v>
      </c>
      <c r="B179" t="s">
        <v>245</v>
      </c>
      <c r="C179">
        <v>76</v>
      </c>
      <c r="D179">
        <v>2</v>
      </c>
      <c r="E179" t="s">
        <v>289</v>
      </c>
      <c r="F179" t="s">
        <v>278</v>
      </c>
      <c r="G179" s="5">
        <v>45585</v>
      </c>
      <c r="H179" s="13">
        <f t="shared" ca="1" si="2"/>
        <v>0</v>
      </c>
    </row>
    <row r="180" spans="1:8" x14ac:dyDescent="0.2">
      <c r="A180" t="str">
        <f>VLOOKUP(B180,IDs!B:C,2,FALSE)</f>
        <v>P8SGRAHG</v>
      </c>
      <c r="B180" t="s">
        <v>86</v>
      </c>
      <c r="C180">
        <v>58</v>
      </c>
      <c r="D180">
        <v>2</v>
      </c>
      <c r="E180" t="s">
        <v>289</v>
      </c>
      <c r="F180" t="s">
        <v>278</v>
      </c>
      <c r="G180" s="5">
        <v>45585</v>
      </c>
      <c r="H180" s="13">
        <f t="shared" ca="1" si="2"/>
        <v>0</v>
      </c>
    </row>
    <row r="181" spans="1:8" x14ac:dyDescent="0.2">
      <c r="A181" t="str">
        <f>VLOOKUP(B181,IDs!B:C,2,FALSE)</f>
        <v>7GZ7JAJZ</v>
      </c>
      <c r="B181" t="s">
        <v>227</v>
      </c>
      <c r="C181">
        <v>57</v>
      </c>
      <c r="D181">
        <v>2</v>
      </c>
      <c r="E181" t="s">
        <v>289</v>
      </c>
      <c r="F181" t="s">
        <v>278</v>
      </c>
      <c r="G181" s="5">
        <v>45585</v>
      </c>
      <c r="H181" s="13">
        <f t="shared" ca="1" si="2"/>
        <v>0</v>
      </c>
    </row>
    <row r="182" spans="1:8" x14ac:dyDescent="0.2">
      <c r="A182" t="str">
        <f>VLOOKUP(B182,IDs!B:C,2,FALSE)</f>
        <v>PV648AQ5</v>
      </c>
      <c r="B182" t="s">
        <v>144</v>
      </c>
      <c r="C182">
        <v>55</v>
      </c>
      <c r="D182">
        <v>2</v>
      </c>
      <c r="E182" t="s">
        <v>289</v>
      </c>
      <c r="F182" t="s">
        <v>278</v>
      </c>
      <c r="G182" s="5">
        <v>45585</v>
      </c>
      <c r="H182" s="13">
        <f t="shared" ca="1" si="2"/>
        <v>0</v>
      </c>
    </row>
    <row r="183" spans="1:8" x14ac:dyDescent="0.2">
      <c r="A183" t="str">
        <f>VLOOKUP(B183,IDs!B:C,2,FALSE)</f>
        <v>PDUSYAWM</v>
      </c>
      <c r="B183" t="s">
        <v>73</v>
      </c>
      <c r="C183">
        <v>49</v>
      </c>
      <c r="D183">
        <v>2</v>
      </c>
      <c r="E183" t="s">
        <v>289</v>
      </c>
      <c r="F183" t="s">
        <v>278</v>
      </c>
      <c r="G183" s="5">
        <v>45585</v>
      </c>
      <c r="H183" s="13">
        <f t="shared" ca="1" si="2"/>
        <v>0</v>
      </c>
    </row>
    <row r="184" spans="1:8" x14ac:dyDescent="0.2">
      <c r="A184" t="str">
        <f>VLOOKUP(B184,IDs!B:C,2,FALSE)</f>
        <v>P88Z6A87</v>
      </c>
      <c r="B184" t="s">
        <v>119</v>
      </c>
      <c r="C184">
        <v>19</v>
      </c>
      <c r="D184">
        <v>2</v>
      </c>
      <c r="E184" t="s">
        <v>289</v>
      </c>
      <c r="F184" t="s">
        <v>278</v>
      </c>
      <c r="G184" s="5">
        <v>45585</v>
      </c>
      <c r="H184" s="13">
        <f t="shared" ca="1" si="2"/>
        <v>0</v>
      </c>
    </row>
    <row r="185" spans="1:8" x14ac:dyDescent="0.2">
      <c r="A185" t="str">
        <f>VLOOKUP(B185,IDs!B:C,2,FALSE)</f>
        <v>7WP99A96</v>
      </c>
      <c r="B185" t="s">
        <v>234</v>
      </c>
      <c r="C185">
        <v>16</v>
      </c>
      <c r="D185">
        <v>2</v>
      </c>
      <c r="E185" t="s">
        <v>289</v>
      </c>
      <c r="F185" t="s">
        <v>278</v>
      </c>
      <c r="G185" s="5">
        <v>45585</v>
      </c>
      <c r="H185" s="13">
        <f t="shared" ca="1" si="2"/>
        <v>0</v>
      </c>
    </row>
    <row r="186" spans="1:8" x14ac:dyDescent="0.2">
      <c r="A186" t="str">
        <f>VLOOKUP(B186,IDs!B:C,2,FALSE)</f>
        <v>PETGJANK</v>
      </c>
      <c r="B186" t="s">
        <v>140</v>
      </c>
      <c r="C186">
        <v>288</v>
      </c>
      <c r="D186">
        <v>2</v>
      </c>
      <c r="E186" t="s">
        <v>289</v>
      </c>
      <c r="F186" t="s">
        <v>278</v>
      </c>
      <c r="G186" s="5">
        <v>45585</v>
      </c>
      <c r="H186" s="13">
        <f t="shared" ca="1" si="2"/>
        <v>0</v>
      </c>
    </row>
    <row r="187" spans="1:8" x14ac:dyDescent="0.2">
      <c r="A187" t="str">
        <f>VLOOKUP(B187,IDs!B:C,2,FALSE)</f>
        <v>PHRCLAEP</v>
      </c>
      <c r="B187" t="s">
        <v>128</v>
      </c>
      <c r="C187">
        <v>215</v>
      </c>
      <c r="D187">
        <v>2</v>
      </c>
      <c r="E187" t="s">
        <v>289</v>
      </c>
      <c r="F187" t="s">
        <v>278</v>
      </c>
      <c r="G187" s="5">
        <v>45585</v>
      </c>
      <c r="H187" s="13">
        <f t="shared" ca="1" si="2"/>
        <v>0</v>
      </c>
    </row>
    <row r="188" spans="1:8" x14ac:dyDescent="0.2">
      <c r="A188" t="str">
        <f>VLOOKUP(B188,IDs!B:C,2,FALSE)</f>
        <v>7TJ5TATN</v>
      </c>
      <c r="B188" t="s">
        <v>300</v>
      </c>
      <c r="C188">
        <v>192</v>
      </c>
      <c r="D188">
        <v>2</v>
      </c>
      <c r="E188" t="s">
        <v>289</v>
      </c>
      <c r="F188" t="s">
        <v>278</v>
      </c>
      <c r="G188" s="5">
        <v>45585</v>
      </c>
      <c r="H188" s="13">
        <f t="shared" ca="1" si="2"/>
        <v>0</v>
      </c>
    </row>
    <row r="189" spans="1:8" x14ac:dyDescent="0.2">
      <c r="A189" t="str">
        <f>VLOOKUP(B189,IDs!B:C,2,FALSE)</f>
        <v>P6RN5A57</v>
      </c>
      <c r="B189" t="s">
        <v>75</v>
      </c>
      <c r="C189">
        <v>187</v>
      </c>
      <c r="D189">
        <v>2</v>
      </c>
      <c r="E189" t="s">
        <v>289</v>
      </c>
      <c r="F189" t="s">
        <v>278</v>
      </c>
      <c r="G189" s="5">
        <v>45585</v>
      </c>
      <c r="H189" s="13">
        <f t="shared" ca="1" si="2"/>
        <v>0</v>
      </c>
    </row>
    <row r="190" spans="1:8" x14ac:dyDescent="0.2">
      <c r="A190" t="str">
        <f>VLOOKUP(B190,IDs!B:C,2,FALSE)</f>
        <v>PEJDSAEZ</v>
      </c>
      <c r="B190" t="s">
        <v>115</v>
      </c>
      <c r="C190">
        <v>184</v>
      </c>
      <c r="D190">
        <v>2</v>
      </c>
      <c r="E190" t="s">
        <v>289</v>
      </c>
      <c r="F190" t="s">
        <v>278</v>
      </c>
      <c r="G190" s="5">
        <v>45585</v>
      </c>
      <c r="H190" s="13">
        <f t="shared" ca="1" si="2"/>
        <v>0</v>
      </c>
    </row>
    <row r="191" spans="1:8" x14ac:dyDescent="0.2">
      <c r="A191" t="str">
        <f>VLOOKUP(B191,IDs!B:C,2,FALSE)</f>
        <v>PHEK5AVE</v>
      </c>
      <c r="B191" t="s">
        <v>131</v>
      </c>
      <c r="C191">
        <v>179</v>
      </c>
      <c r="D191">
        <v>2</v>
      </c>
      <c r="E191" t="s">
        <v>289</v>
      </c>
      <c r="F191" t="s">
        <v>278</v>
      </c>
      <c r="G191" s="5">
        <v>45585</v>
      </c>
      <c r="H191" s="13">
        <f t="shared" ca="1" si="2"/>
        <v>0</v>
      </c>
    </row>
    <row r="192" spans="1:8" x14ac:dyDescent="0.2">
      <c r="A192" t="str">
        <f>VLOOKUP(B192,IDs!B:C,2,FALSE)</f>
        <v>PS3CMAKB</v>
      </c>
      <c r="B192" t="s">
        <v>125</v>
      </c>
      <c r="C192">
        <v>107</v>
      </c>
      <c r="D192">
        <v>2</v>
      </c>
      <c r="E192" t="s">
        <v>289</v>
      </c>
      <c r="F192" t="s">
        <v>278</v>
      </c>
      <c r="G192" s="5">
        <v>45585</v>
      </c>
      <c r="H192" s="13">
        <f t="shared" ca="1" si="2"/>
        <v>0</v>
      </c>
    </row>
    <row r="193" spans="1:8" x14ac:dyDescent="0.2">
      <c r="A193" t="str">
        <f>VLOOKUP(B193,IDs!B:C,2,FALSE)</f>
        <v>PTUC4AHG</v>
      </c>
      <c r="B193" t="s">
        <v>302</v>
      </c>
      <c r="C193">
        <v>75</v>
      </c>
      <c r="D193">
        <v>2</v>
      </c>
      <c r="E193" t="s">
        <v>289</v>
      </c>
      <c r="F193" t="s">
        <v>278</v>
      </c>
      <c r="G193" s="5">
        <v>45585</v>
      </c>
      <c r="H193" s="13">
        <f t="shared" ca="1" si="2"/>
        <v>0</v>
      </c>
    </row>
    <row r="194" spans="1:8" x14ac:dyDescent="0.2">
      <c r="A194" t="str">
        <f>VLOOKUP(B194,IDs!B:C,2,FALSE)</f>
        <v>PVHCVAE8</v>
      </c>
      <c r="B194" t="s">
        <v>127</v>
      </c>
      <c r="C194">
        <v>73</v>
      </c>
      <c r="D194">
        <v>2</v>
      </c>
      <c r="E194" t="s">
        <v>289</v>
      </c>
      <c r="F194" t="s">
        <v>278</v>
      </c>
      <c r="G194" s="5">
        <v>45585</v>
      </c>
      <c r="H194" s="13">
        <f t="shared" ref="H194:H212" ca="1" si="3">TODAY()-G194</f>
        <v>0</v>
      </c>
    </row>
    <row r="195" spans="1:8" x14ac:dyDescent="0.2">
      <c r="A195" t="str">
        <f>VLOOKUP(B195,IDs!B:C,2,FALSE)</f>
        <v>7NTYXAFY</v>
      </c>
      <c r="B195" t="s">
        <v>109</v>
      </c>
      <c r="C195">
        <v>72</v>
      </c>
      <c r="D195">
        <v>2</v>
      </c>
      <c r="E195" t="s">
        <v>289</v>
      </c>
      <c r="F195" t="s">
        <v>278</v>
      </c>
      <c r="G195" s="5">
        <v>45585</v>
      </c>
      <c r="H195" s="13">
        <f t="shared" ca="1" si="3"/>
        <v>0</v>
      </c>
    </row>
    <row r="196" spans="1:8" x14ac:dyDescent="0.2">
      <c r="A196" t="str">
        <f>VLOOKUP(B196,IDs!B:C,2,FALSE)</f>
        <v>PVNF2APD</v>
      </c>
      <c r="B196" t="s">
        <v>145</v>
      </c>
      <c r="C196">
        <v>59</v>
      </c>
      <c r="D196">
        <v>2</v>
      </c>
      <c r="E196" t="s">
        <v>289</v>
      </c>
      <c r="F196" t="s">
        <v>278</v>
      </c>
      <c r="G196" s="5">
        <v>45585</v>
      </c>
      <c r="H196" s="13">
        <f t="shared" ca="1" si="3"/>
        <v>0</v>
      </c>
    </row>
    <row r="197" spans="1:8" x14ac:dyDescent="0.2">
      <c r="A197" t="str">
        <f>VLOOKUP(B197,IDs!B:C,2,FALSE)</f>
        <v>7RS59AN6</v>
      </c>
      <c r="B197" t="s">
        <v>239</v>
      </c>
      <c r="C197">
        <v>58</v>
      </c>
      <c r="D197">
        <v>2</v>
      </c>
      <c r="E197" t="s">
        <v>289</v>
      </c>
      <c r="F197" t="s">
        <v>278</v>
      </c>
      <c r="G197" s="5">
        <v>45585</v>
      </c>
      <c r="H197" s="13">
        <f t="shared" ca="1" si="3"/>
        <v>0</v>
      </c>
    </row>
    <row r="198" spans="1:8" x14ac:dyDescent="0.2">
      <c r="A198" t="str">
        <f>VLOOKUP(B198,IDs!B:C,2,FALSE)</f>
        <v>PHHUYADX</v>
      </c>
      <c r="B198" t="s">
        <v>108</v>
      </c>
      <c r="C198">
        <v>58</v>
      </c>
      <c r="D198">
        <v>2</v>
      </c>
      <c r="E198" t="s">
        <v>289</v>
      </c>
      <c r="F198" t="s">
        <v>278</v>
      </c>
      <c r="G198" s="5">
        <v>45585</v>
      </c>
      <c r="H198" s="13">
        <f t="shared" ca="1" si="3"/>
        <v>0</v>
      </c>
    </row>
    <row r="199" spans="1:8" x14ac:dyDescent="0.2">
      <c r="A199" t="str">
        <f>VLOOKUP(B199,IDs!B:C,2,FALSE)</f>
        <v>P86C3A87</v>
      </c>
      <c r="B199" t="s">
        <v>105</v>
      </c>
      <c r="C199">
        <v>57</v>
      </c>
      <c r="D199">
        <v>2</v>
      </c>
      <c r="E199" t="s">
        <v>289</v>
      </c>
      <c r="F199" t="s">
        <v>278</v>
      </c>
      <c r="G199" s="5">
        <v>45585</v>
      </c>
      <c r="H199" s="13">
        <f t="shared" ca="1" si="3"/>
        <v>0</v>
      </c>
    </row>
    <row r="200" spans="1:8" x14ac:dyDescent="0.2">
      <c r="A200" t="str">
        <f>VLOOKUP(B200,IDs!B:C,2,FALSE)</f>
        <v>7FB3MA8U</v>
      </c>
      <c r="B200" t="s">
        <v>209</v>
      </c>
      <c r="C200">
        <v>52</v>
      </c>
      <c r="D200">
        <v>2</v>
      </c>
      <c r="E200" t="s">
        <v>289</v>
      </c>
      <c r="F200" t="s">
        <v>278</v>
      </c>
      <c r="G200" s="5">
        <v>45585</v>
      </c>
      <c r="H200" s="13">
        <f t="shared" ca="1" si="3"/>
        <v>0</v>
      </c>
    </row>
    <row r="201" spans="1:8" x14ac:dyDescent="0.2">
      <c r="A201" t="str">
        <f>VLOOKUP(B201,IDs!B:C,2,FALSE)</f>
        <v>PVPMSAF2</v>
      </c>
      <c r="B201" t="s">
        <v>116</v>
      </c>
      <c r="C201">
        <v>49</v>
      </c>
      <c r="D201">
        <v>2</v>
      </c>
      <c r="E201" t="s">
        <v>289</v>
      </c>
      <c r="F201" t="s">
        <v>278</v>
      </c>
      <c r="G201" s="5">
        <v>45585</v>
      </c>
      <c r="H201" s="13">
        <f t="shared" ca="1" si="3"/>
        <v>0</v>
      </c>
    </row>
    <row r="202" spans="1:8" x14ac:dyDescent="0.2">
      <c r="A202" t="str">
        <f>VLOOKUP(B202,IDs!B:C,2,FALSE)</f>
        <v>74UMKABQ</v>
      </c>
      <c r="B202" t="s">
        <v>259</v>
      </c>
      <c r="C202">
        <v>46</v>
      </c>
      <c r="D202">
        <v>2</v>
      </c>
      <c r="E202" t="s">
        <v>289</v>
      </c>
      <c r="F202" t="s">
        <v>278</v>
      </c>
      <c r="G202" s="5">
        <v>45585</v>
      </c>
      <c r="H202" s="13">
        <f t="shared" ca="1" si="3"/>
        <v>0</v>
      </c>
    </row>
    <row r="203" spans="1:8" x14ac:dyDescent="0.2">
      <c r="A203" t="str">
        <f>VLOOKUP(B203,IDs!B:C,2,FALSE)</f>
        <v>7R5LSA8P</v>
      </c>
      <c r="B203" t="s">
        <v>211</v>
      </c>
      <c r="C203">
        <v>34</v>
      </c>
      <c r="D203">
        <v>2</v>
      </c>
      <c r="E203" t="s">
        <v>289</v>
      </c>
      <c r="F203" t="s">
        <v>278</v>
      </c>
      <c r="G203" s="5">
        <v>45585</v>
      </c>
      <c r="H203" s="13">
        <f t="shared" ca="1" si="3"/>
        <v>0</v>
      </c>
    </row>
    <row r="204" spans="1:8" x14ac:dyDescent="0.2">
      <c r="A204" t="str">
        <f>VLOOKUP(B204,IDs!B:C,2,FALSE)</f>
        <v>P88Z6A87</v>
      </c>
      <c r="B204" t="s">
        <v>119</v>
      </c>
      <c r="C204">
        <v>18</v>
      </c>
      <c r="D204">
        <v>2</v>
      </c>
      <c r="E204" t="s">
        <v>289</v>
      </c>
      <c r="F204" t="s">
        <v>278</v>
      </c>
      <c r="G204" s="5">
        <v>45585</v>
      </c>
      <c r="H204" s="13">
        <f t="shared" ca="1" si="3"/>
        <v>0</v>
      </c>
    </row>
    <row r="205" spans="1:8" x14ac:dyDescent="0.2">
      <c r="A205" t="str">
        <f>VLOOKUP(B205,IDs!B:C,2,FALSE)</f>
        <v>PS3CMAKB</v>
      </c>
      <c r="B205" t="s">
        <v>125</v>
      </c>
      <c r="C205">
        <v>530</v>
      </c>
      <c r="D205">
        <v>1</v>
      </c>
      <c r="E205" t="s">
        <v>290</v>
      </c>
      <c r="F205" t="s">
        <v>278</v>
      </c>
      <c r="G205" s="5">
        <v>45585</v>
      </c>
      <c r="H205" s="13">
        <f t="shared" ca="1" si="3"/>
        <v>0</v>
      </c>
    </row>
    <row r="206" spans="1:8" x14ac:dyDescent="0.2">
      <c r="A206" t="str">
        <f>VLOOKUP(B206,IDs!B:C,2,FALSE)</f>
        <v>PETGJANK</v>
      </c>
      <c r="B206" t="s">
        <v>140</v>
      </c>
      <c r="C206">
        <v>436</v>
      </c>
      <c r="D206">
        <v>1</v>
      </c>
      <c r="E206" t="s">
        <v>290</v>
      </c>
      <c r="F206" t="s">
        <v>278</v>
      </c>
      <c r="G206" s="5">
        <v>45585</v>
      </c>
      <c r="H206" s="13">
        <f t="shared" ca="1" si="3"/>
        <v>0</v>
      </c>
    </row>
    <row r="207" spans="1:8" x14ac:dyDescent="0.2">
      <c r="A207" t="str">
        <f>VLOOKUP(B207,IDs!B:C,2,FALSE)</f>
        <v>PHRCLAEP</v>
      </c>
      <c r="B207" t="s">
        <v>128</v>
      </c>
      <c r="C207">
        <v>233</v>
      </c>
      <c r="D207">
        <v>1</v>
      </c>
      <c r="E207" t="s">
        <v>290</v>
      </c>
      <c r="F207" t="s">
        <v>278</v>
      </c>
      <c r="G207" s="5">
        <v>45585</v>
      </c>
      <c r="H207" s="13">
        <f t="shared" ca="1" si="3"/>
        <v>0</v>
      </c>
    </row>
    <row r="208" spans="1:8" x14ac:dyDescent="0.2">
      <c r="A208" t="str">
        <f>VLOOKUP(B208,IDs!B:C,2,FALSE)</f>
        <v>7TJ5TATN</v>
      </c>
      <c r="B208" t="s">
        <v>300</v>
      </c>
      <c r="C208">
        <v>192</v>
      </c>
      <c r="D208">
        <v>1</v>
      </c>
      <c r="E208" t="s">
        <v>290</v>
      </c>
      <c r="F208" t="s">
        <v>278</v>
      </c>
      <c r="G208" s="5">
        <v>45585</v>
      </c>
      <c r="H208" s="13">
        <f t="shared" ca="1" si="3"/>
        <v>0</v>
      </c>
    </row>
    <row r="209" spans="1:8" x14ac:dyDescent="0.2">
      <c r="A209" t="str">
        <f>VLOOKUP(B209,IDs!B:C,2,FALSE)</f>
        <v>PTUC4AHG</v>
      </c>
      <c r="B209" t="s">
        <v>302</v>
      </c>
      <c r="C209">
        <v>75</v>
      </c>
      <c r="D209">
        <v>1</v>
      </c>
      <c r="E209" t="s">
        <v>290</v>
      </c>
      <c r="F209" t="s">
        <v>278</v>
      </c>
      <c r="G209" s="5">
        <v>45585</v>
      </c>
      <c r="H209" s="13">
        <f t="shared" ca="1" si="3"/>
        <v>0</v>
      </c>
    </row>
    <row r="210" spans="1:8" x14ac:dyDescent="0.2">
      <c r="A210" t="str">
        <f>VLOOKUP(B210,IDs!B:C,2,FALSE)</f>
        <v>PVHCVAE8</v>
      </c>
      <c r="B210" t="s">
        <v>127</v>
      </c>
      <c r="C210">
        <v>73</v>
      </c>
      <c r="D210">
        <v>1</v>
      </c>
      <c r="E210" t="s">
        <v>290</v>
      </c>
      <c r="F210" t="s">
        <v>278</v>
      </c>
      <c r="G210" s="5">
        <v>45585</v>
      </c>
      <c r="H210" s="13">
        <f t="shared" ca="1" si="3"/>
        <v>0</v>
      </c>
    </row>
    <row r="211" spans="1:8" x14ac:dyDescent="0.2">
      <c r="A211" t="str">
        <f>VLOOKUP(B211,IDs!B:C,2,FALSE)</f>
        <v>7NTYXAFY</v>
      </c>
      <c r="B211" t="s">
        <v>109</v>
      </c>
      <c r="C211">
        <v>62</v>
      </c>
      <c r="D211">
        <v>1</v>
      </c>
      <c r="E211" t="s">
        <v>290</v>
      </c>
      <c r="F211" t="s">
        <v>278</v>
      </c>
      <c r="G211" s="5">
        <v>45585</v>
      </c>
      <c r="H211" s="13">
        <f t="shared" ca="1" si="3"/>
        <v>0</v>
      </c>
    </row>
    <row r="212" spans="1:8" x14ac:dyDescent="0.2">
      <c r="A212" t="str">
        <f>VLOOKUP(B212,IDs!B:C,2,FALSE)</f>
        <v>76W5ZASP</v>
      </c>
      <c r="B212" t="s">
        <v>276</v>
      </c>
      <c r="C212">
        <v>58</v>
      </c>
      <c r="D212">
        <v>1</v>
      </c>
      <c r="E212" t="s">
        <v>290</v>
      </c>
      <c r="F212" t="s">
        <v>278</v>
      </c>
      <c r="G212" s="5">
        <v>45585</v>
      </c>
      <c r="H212" s="13">
        <f t="shared" ca="1" si="3"/>
        <v>0</v>
      </c>
    </row>
    <row r="213" spans="1:8" x14ac:dyDescent="0.2">
      <c r="A213" t="str">
        <f>VLOOKUP(B213,IDs!B:C,2,FALSE)</f>
        <v>PHHUYADX</v>
      </c>
      <c r="B213" t="s">
        <v>108</v>
      </c>
      <c r="C213">
        <v>58</v>
      </c>
      <c r="D213">
        <v>1</v>
      </c>
      <c r="E213" t="s">
        <v>290</v>
      </c>
      <c r="F213" t="s">
        <v>278</v>
      </c>
      <c r="G213" s="5">
        <v>45585</v>
      </c>
    </row>
    <row r="214" spans="1:8" x14ac:dyDescent="0.2">
      <c r="A214" t="str">
        <f>VLOOKUP(B214,IDs!B:C,2,FALSE)</f>
        <v>PEJDSAEZ</v>
      </c>
      <c r="B214" t="s">
        <v>115</v>
      </c>
      <c r="C214">
        <v>56</v>
      </c>
      <c r="D214">
        <v>1</v>
      </c>
      <c r="E214" t="s">
        <v>290</v>
      </c>
      <c r="F214" t="s">
        <v>278</v>
      </c>
      <c r="G214" s="5">
        <v>45585</v>
      </c>
    </row>
    <row r="215" spans="1:8" x14ac:dyDescent="0.2">
      <c r="A215" t="str">
        <f>VLOOKUP(B215,IDs!B:C,2,FALSE)</f>
        <v>7FB3MA8U</v>
      </c>
      <c r="B215" t="s">
        <v>209</v>
      </c>
      <c r="C215">
        <v>52</v>
      </c>
      <c r="D215">
        <v>1</v>
      </c>
      <c r="E215" t="s">
        <v>290</v>
      </c>
      <c r="F215" t="s">
        <v>278</v>
      </c>
      <c r="G215" s="5">
        <v>45585</v>
      </c>
    </row>
    <row r="216" spans="1:8" x14ac:dyDescent="0.2">
      <c r="A216" t="str">
        <f>VLOOKUP(B216,IDs!B:C,2,FALSE)</f>
        <v>PVPMSAF2</v>
      </c>
      <c r="B216" t="s">
        <v>116</v>
      </c>
      <c r="C216">
        <v>48</v>
      </c>
      <c r="D216">
        <v>1</v>
      </c>
      <c r="E216" t="s">
        <v>290</v>
      </c>
      <c r="F216" t="s">
        <v>278</v>
      </c>
      <c r="G216" s="5">
        <v>45585</v>
      </c>
    </row>
    <row r="217" spans="1:8" x14ac:dyDescent="0.2">
      <c r="A217" t="str">
        <f>VLOOKUP(B217,IDs!B:C,2,FALSE)</f>
        <v>P86C3A87</v>
      </c>
      <c r="B217" t="s">
        <v>105</v>
      </c>
      <c r="C217">
        <v>47</v>
      </c>
      <c r="D217">
        <v>1</v>
      </c>
      <c r="E217" t="s">
        <v>290</v>
      </c>
      <c r="F217" t="s">
        <v>278</v>
      </c>
      <c r="G217" s="5">
        <v>45585</v>
      </c>
    </row>
    <row r="218" spans="1:8" x14ac:dyDescent="0.2">
      <c r="A218" t="str">
        <f>VLOOKUP(B218,IDs!B:C,2,FALSE)</f>
        <v>PVNF2APD</v>
      </c>
      <c r="B218" t="s">
        <v>145</v>
      </c>
      <c r="C218">
        <v>47</v>
      </c>
      <c r="D218">
        <v>1</v>
      </c>
      <c r="E218" t="s">
        <v>290</v>
      </c>
      <c r="F218" t="s">
        <v>278</v>
      </c>
      <c r="G218" s="5">
        <v>45585</v>
      </c>
    </row>
    <row r="219" spans="1:8" x14ac:dyDescent="0.2">
      <c r="A219" t="str">
        <f>VLOOKUP(B219,IDs!B:C,2,FALSE)</f>
        <v>PS3CMAKB</v>
      </c>
      <c r="B219" t="s">
        <v>125</v>
      </c>
      <c r="C219">
        <v>1128</v>
      </c>
      <c r="D219">
        <v>1</v>
      </c>
      <c r="E219" t="s">
        <v>290</v>
      </c>
      <c r="F219" t="s">
        <v>278</v>
      </c>
      <c r="G219" s="5">
        <v>45585</v>
      </c>
    </row>
    <row r="220" spans="1:8" x14ac:dyDescent="0.2">
      <c r="A220" t="str">
        <f>VLOOKUP(B220,IDs!B:C,2,FALSE)</f>
        <v>74W89ADT</v>
      </c>
      <c r="B220" t="s">
        <v>225</v>
      </c>
      <c r="C220">
        <v>964</v>
      </c>
      <c r="D220">
        <v>1</v>
      </c>
      <c r="E220" t="s">
        <v>290</v>
      </c>
      <c r="F220" t="s">
        <v>278</v>
      </c>
      <c r="G220" s="5">
        <v>45585</v>
      </c>
    </row>
    <row r="221" spans="1:8" x14ac:dyDescent="0.2">
      <c r="A221" t="str">
        <f>VLOOKUP(B221,IDs!B:C,2,FALSE)</f>
        <v>7RE7SASR</v>
      </c>
      <c r="B221" t="s">
        <v>220</v>
      </c>
      <c r="C221">
        <v>807</v>
      </c>
      <c r="D221">
        <v>1</v>
      </c>
      <c r="E221" t="s">
        <v>290</v>
      </c>
      <c r="F221" t="s">
        <v>278</v>
      </c>
      <c r="G221" s="5">
        <v>45585</v>
      </c>
    </row>
    <row r="222" spans="1:8" x14ac:dyDescent="0.2">
      <c r="A222" t="str">
        <f>VLOOKUP(B222,IDs!B:C,2,FALSE)</f>
        <v>PVGK4A97</v>
      </c>
      <c r="B222" t="s">
        <v>147</v>
      </c>
      <c r="C222">
        <v>702</v>
      </c>
      <c r="D222">
        <v>1</v>
      </c>
      <c r="E222" t="s">
        <v>290</v>
      </c>
      <c r="F222" t="s">
        <v>278</v>
      </c>
      <c r="G222" s="5">
        <v>45585</v>
      </c>
    </row>
    <row r="223" spans="1:8" x14ac:dyDescent="0.2">
      <c r="A223" t="str">
        <f>VLOOKUP(B223,IDs!B:C,2,FALSE)</f>
        <v>PHEK5AVE</v>
      </c>
      <c r="B223" t="s">
        <v>131</v>
      </c>
      <c r="C223">
        <v>643</v>
      </c>
      <c r="D223">
        <v>1</v>
      </c>
      <c r="E223" t="s">
        <v>290</v>
      </c>
      <c r="F223" t="s">
        <v>278</v>
      </c>
      <c r="G223" s="5">
        <v>45585</v>
      </c>
    </row>
    <row r="224" spans="1:8" x14ac:dyDescent="0.2">
      <c r="A224" t="str">
        <f>VLOOKUP(B224,IDs!B:C,2,FALSE)</f>
        <v>7TJ5TATN</v>
      </c>
      <c r="B224" t="s">
        <v>300</v>
      </c>
      <c r="C224">
        <v>419</v>
      </c>
      <c r="D224">
        <v>1</v>
      </c>
      <c r="E224" t="s">
        <v>290</v>
      </c>
      <c r="F224" t="s">
        <v>278</v>
      </c>
      <c r="G224" s="5">
        <v>45585</v>
      </c>
    </row>
    <row r="225" spans="1:7" x14ac:dyDescent="0.2">
      <c r="A225" t="str">
        <f>VLOOKUP(B225,IDs!B:C,2,FALSE)</f>
        <v>PVNF2APD</v>
      </c>
      <c r="B225" t="s">
        <v>145</v>
      </c>
      <c r="C225">
        <v>345</v>
      </c>
      <c r="D225">
        <v>1</v>
      </c>
      <c r="E225" t="s">
        <v>290</v>
      </c>
      <c r="F225" t="s">
        <v>278</v>
      </c>
      <c r="G225" s="5">
        <v>45585</v>
      </c>
    </row>
    <row r="226" spans="1:7" x14ac:dyDescent="0.2">
      <c r="A226" t="str">
        <f>VLOOKUP(B226,IDs!B:C,2,FALSE)</f>
        <v>PV8X5ACE</v>
      </c>
      <c r="B226" t="s">
        <v>81</v>
      </c>
      <c r="C226">
        <v>340</v>
      </c>
      <c r="D226">
        <v>1</v>
      </c>
      <c r="E226" t="s">
        <v>290</v>
      </c>
      <c r="F226" t="s">
        <v>278</v>
      </c>
      <c r="G226" s="5">
        <v>45585</v>
      </c>
    </row>
    <row r="227" spans="1:7" x14ac:dyDescent="0.2">
      <c r="A227" t="str">
        <f>VLOOKUP(B227,IDs!B:C,2,FALSE)</f>
        <v>PHHUMAL7</v>
      </c>
      <c r="B227" t="s">
        <v>79</v>
      </c>
      <c r="C227">
        <v>336</v>
      </c>
      <c r="D227">
        <v>1</v>
      </c>
      <c r="E227" t="s">
        <v>290</v>
      </c>
      <c r="F227" t="s">
        <v>278</v>
      </c>
      <c r="G227" s="5">
        <v>45585</v>
      </c>
    </row>
    <row r="228" spans="1:7" x14ac:dyDescent="0.2">
      <c r="A228" t="str">
        <f>VLOOKUP(B228,IDs!B:C,2,FALSE)</f>
        <v>7R5LSA8P</v>
      </c>
      <c r="B228" t="s">
        <v>211</v>
      </c>
      <c r="C228">
        <v>336</v>
      </c>
      <c r="D228">
        <v>1</v>
      </c>
      <c r="E228" t="s">
        <v>290</v>
      </c>
      <c r="F228" t="s">
        <v>278</v>
      </c>
      <c r="G228" s="5">
        <v>45585</v>
      </c>
    </row>
    <row r="229" spans="1:7" x14ac:dyDescent="0.2">
      <c r="A229" t="str">
        <f>VLOOKUP(B229,IDs!B:C,2,FALSE)</f>
        <v>7GMJYA4L</v>
      </c>
      <c r="B229" t="s">
        <v>252</v>
      </c>
      <c r="C229">
        <v>331</v>
      </c>
      <c r="D229">
        <v>1</v>
      </c>
      <c r="E229" t="s">
        <v>290</v>
      </c>
      <c r="F229" t="s">
        <v>278</v>
      </c>
      <c r="G229" s="5">
        <v>45585</v>
      </c>
    </row>
    <row r="230" spans="1:7" x14ac:dyDescent="0.2">
      <c r="A230" t="str">
        <f>VLOOKUP(B230,IDs!B:C,2,FALSE)</f>
        <v>PVHCVAE8</v>
      </c>
      <c r="B230" t="s">
        <v>127</v>
      </c>
      <c r="C230">
        <v>331</v>
      </c>
      <c r="D230">
        <v>1</v>
      </c>
      <c r="E230" t="s">
        <v>290</v>
      </c>
      <c r="F230" t="s">
        <v>278</v>
      </c>
      <c r="G230" s="5">
        <v>45585</v>
      </c>
    </row>
    <row r="231" spans="1:7" x14ac:dyDescent="0.2">
      <c r="A231" t="str">
        <f>VLOOKUP(B231,IDs!B:C,2,FALSE)</f>
        <v>PEJDSAEZ</v>
      </c>
      <c r="B231" t="s">
        <v>115</v>
      </c>
      <c r="C231">
        <v>319</v>
      </c>
      <c r="D231">
        <v>1</v>
      </c>
      <c r="E231" t="s">
        <v>290</v>
      </c>
      <c r="F231" t="s">
        <v>278</v>
      </c>
      <c r="G231" s="5">
        <v>45585</v>
      </c>
    </row>
    <row r="232" spans="1:7" x14ac:dyDescent="0.2">
      <c r="A232" t="str">
        <f>VLOOKUP(B232,IDs!B:C,2,FALSE)</f>
        <v>7WP99A96</v>
      </c>
      <c r="B232" t="s">
        <v>234</v>
      </c>
      <c r="C232">
        <v>318</v>
      </c>
      <c r="D232">
        <v>1</v>
      </c>
      <c r="E232" t="s">
        <v>290</v>
      </c>
      <c r="F232" t="s">
        <v>278</v>
      </c>
      <c r="G232" s="5">
        <v>45585</v>
      </c>
    </row>
    <row r="233" spans="1:7" x14ac:dyDescent="0.2">
      <c r="A233" t="str">
        <f>VLOOKUP(B233,IDs!B:C,2,FALSE)</f>
        <v>P82YGAEM</v>
      </c>
      <c r="B233" t="s">
        <v>113</v>
      </c>
      <c r="C233">
        <v>311</v>
      </c>
      <c r="D233">
        <v>1</v>
      </c>
      <c r="E233" t="s">
        <v>290</v>
      </c>
      <c r="F233" t="s">
        <v>278</v>
      </c>
      <c r="G233" s="5">
        <v>45585</v>
      </c>
    </row>
    <row r="234" spans="1:7" x14ac:dyDescent="0.2">
      <c r="A234" t="str">
        <f>VLOOKUP(B234,IDs!B:C,2,FALSE)</f>
        <v>7WP99A96</v>
      </c>
      <c r="B234" t="s">
        <v>234</v>
      </c>
      <c r="C234">
        <v>318</v>
      </c>
      <c r="D234">
        <v>2</v>
      </c>
      <c r="E234" t="s">
        <v>291</v>
      </c>
      <c r="F234" t="s">
        <v>278</v>
      </c>
      <c r="G234" s="5">
        <v>45585</v>
      </c>
    </row>
    <row r="235" spans="1:7" x14ac:dyDescent="0.2">
      <c r="A235" t="str">
        <f>VLOOKUP(B235,IDs!B:C,2,FALSE)</f>
        <v>P82YGAEM</v>
      </c>
      <c r="B235" t="s">
        <v>113</v>
      </c>
      <c r="C235">
        <v>311</v>
      </c>
      <c r="D235">
        <v>2</v>
      </c>
      <c r="E235" t="s">
        <v>291</v>
      </c>
      <c r="F235" t="s">
        <v>278</v>
      </c>
      <c r="G235" s="5">
        <v>45585</v>
      </c>
    </row>
    <row r="236" spans="1:7" x14ac:dyDescent="0.2">
      <c r="A236" t="str">
        <f>VLOOKUP(B236,IDs!B:C,2,FALSE)</f>
        <v>76F35A38</v>
      </c>
      <c r="B236" t="s">
        <v>271</v>
      </c>
      <c r="C236">
        <v>310</v>
      </c>
      <c r="D236">
        <v>2</v>
      </c>
      <c r="E236" t="s">
        <v>291</v>
      </c>
      <c r="F236" t="s">
        <v>278</v>
      </c>
      <c r="G236" s="5">
        <v>45585</v>
      </c>
    </row>
    <row r="237" spans="1:7" x14ac:dyDescent="0.2">
      <c r="A237" t="str">
        <f>VLOOKUP(B237,IDs!B:C,2,FALSE)</f>
        <v>P27RMAKR</v>
      </c>
      <c r="B237" t="s">
        <v>149</v>
      </c>
      <c r="C237">
        <v>307</v>
      </c>
      <c r="D237">
        <v>2</v>
      </c>
      <c r="E237" t="s">
        <v>291</v>
      </c>
      <c r="F237" t="s">
        <v>278</v>
      </c>
      <c r="G237" s="5">
        <v>45585</v>
      </c>
    </row>
    <row r="238" spans="1:7" x14ac:dyDescent="0.2">
      <c r="A238" t="str">
        <f>VLOOKUP(B238,IDs!B:C,2,FALSE)</f>
        <v>76W92AHN</v>
      </c>
      <c r="B238" t="s">
        <v>226</v>
      </c>
      <c r="C238">
        <v>304</v>
      </c>
      <c r="D238">
        <v>2</v>
      </c>
      <c r="E238" t="s">
        <v>291</v>
      </c>
      <c r="F238" t="s">
        <v>278</v>
      </c>
      <c r="G238" s="5">
        <v>45585</v>
      </c>
    </row>
    <row r="239" spans="1:7" x14ac:dyDescent="0.2">
      <c r="A239" t="str">
        <f>VLOOKUP(B239,IDs!B:C,2,FALSE)</f>
        <v>PVYB6A5F</v>
      </c>
      <c r="B239" t="s">
        <v>106</v>
      </c>
      <c r="C239">
        <v>288</v>
      </c>
      <c r="D239">
        <v>2</v>
      </c>
      <c r="E239" t="s">
        <v>291</v>
      </c>
      <c r="F239" t="s">
        <v>278</v>
      </c>
      <c r="G239" s="5">
        <v>45585</v>
      </c>
    </row>
    <row r="240" spans="1:7" x14ac:dyDescent="0.2">
      <c r="A240" t="str">
        <f>VLOOKUP(B240,IDs!B:C,2,FALSE)</f>
        <v>P2V3FAQF</v>
      </c>
      <c r="B240" t="s">
        <v>91</v>
      </c>
      <c r="C240">
        <v>210</v>
      </c>
      <c r="D240">
        <v>2</v>
      </c>
      <c r="E240" t="s">
        <v>291</v>
      </c>
      <c r="F240" t="s">
        <v>278</v>
      </c>
      <c r="G240" s="5">
        <v>45585</v>
      </c>
    </row>
    <row r="241" spans="1:7" x14ac:dyDescent="0.2">
      <c r="A241" t="str">
        <f>VLOOKUP(B241,IDs!B:C,2,FALSE)</f>
        <v>7BC38A54</v>
      </c>
      <c r="B241" t="s">
        <v>218</v>
      </c>
      <c r="C241">
        <v>210</v>
      </c>
      <c r="D241">
        <v>2</v>
      </c>
      <c r="E241" t="s">
        <v>291</v>
      </c>
      <c r="F241" t="s">
        <v>278</v>
      </c>
      <c r="G241" s="5">
        <v>45585</v>
      </c>
    </row>
    <row r="242" spans="1:7" x14ac:dyDescent="0.2">
      <c r="A242" t="str">
        <f>VLOOKUP(B242,IDs!B:C,2,FALSE)</f>
        <v>PVFQLAYS</v>
      </c>
      <c r="B242" t="s">
        <v>146</v>
      </c>
      <c r="C242">
        <v>193</v>
      </c>
      <c r="D242">
        <v>2</v>
      </c>
      <c r="E242" t="s">
        <v>291</v>
      </c>
      <c r="F242" t="s">
        <v>278</v>
      </c>
      <c r="G242" s="5">
        <v>45585</v>
      </c>
    </row>
    <row r="243" spans="1:7" x14ac:dyDescent="0.2">
      <c r="A243" t="str">
        <f>VLOOKUP(B243,IDs!B:C,2,FALSE)</f>
        <v>P8W89A5U</v>
      </c>
      <c r="B243" t="s">
        <v>104</v>
      </c>
      <c r="C243">
        <v>175</v>
      </c>
      <c r="D243">
        <v>2</v>
      </c>
      <c r="E243" t="s">
        <v>291</v>
      </c>
      <c r="F243" t="s">
        <v>278</v>
      </c>
      <c r="G243" s="5">
        <v>45585</v>
      </c>
    </row>
    <row r="244" spans="1:7" x14ac:dyDescent="0.2">
      <c r="A244" t="str">
        <f>VLOOKUP(B244,IDs!B:C,2,FALSE)</f>
        <v>7673XADV</v>
      </c>
      <c r="B244" t="s">
        <v>304</v>
      </c>
      <c r="C244">
        <v>174</v>
      </c>
      <c r="D244">
        <v>2</v>
      </c>
      <c r="E244" t="s">
        <v>291</v>
      </c>
      <c r="F244" t="s">
        <v>278</v>
      </c>
      <c r="G244" s="5">
        <v>45585</v>
      </c>
    </row>
    <row r="245" spans="1:7" x14ac:dyDescent="0.2">
      <c r="A245" t="str">
        <f>VLOOKUP(B245,IDs!B:C,2,FALSE)</f>
        <v>PMDSGAW9</v>
      </c>
      <c r="B245" t="s">
        <v>210</v>
      </c>
      <c r="C245">
        <v>58</v>
      </c>
      <c r="D245">
        <v>2</v>
      </c>
      <c r="E245" t="s">
        <v>291</v>
      </c>
      <c r="F245" t="s">
        <v>278</v>
      </c>
      <c r="G245" s="5">
        <v>45585</v>
      </c>
    </row>
    <row r="246" spans="1:7" x14ac:dyDescent="0.2">
      <c r="A246" t="str">
        <f>VLOOKUP(B246,IDs!B:C,2,FALSE)</f>
        <v>PV648AQ5</v>
      </c>
      <c r="B246" t="s">
        <v>144</v>
      </c>
      <c r="C246">
        <v>56</v>
      </c>
      <c r="D246">
        <v>2</v>
      </c>
      <c r="E246" t="s">
        <v>291</v>
      </c>
      <c r="F246" t="s">
        <v>278</v>
      </c>
      <c r="G246" s="5">
        <v>45585</v>
      </c>
    </row>
    <row r="247" spans="1:7" x14ac:dyDescent="0.2">
      <c r="A247" t="str">
        <f>VLOOKUP(B247,IDs!B:C,2,FALSE)</f>
        <v>7FB3MA8U</v>
      </c>
      <c r="B247" t="s">
        <v>209</v>
      </c>
      <c r="C247">
        <v>244</v>
      </c>
      <c r="D247">
        <v>2</v>
      </c>
      <c r="E247" t="s">
        <v>291</v>
      </c>
      <c r="F247" t="s">
        <v>278</v>
      </c>
      <c r="G247" s="5">
        <v>45585</v>
      </c>
    </row>
    <row r="248" spans="1:7" x14ac:dyDescent="0.2">
      <c r="A248" t="str">
        <f>VLOOKUP(B248,IDs!B:C,2,FALSE)</f>
        <v>PSBRKA2T</v>
      </c>
      <c r="B248" t="s">
        <v>114</v>
      </c>
      <c r="C248">
        <v>199</v>
      </c>
      <c r="D248">
        <v>2</v>
      </c>
      <c r="E248" t="s">
        <v>291</v>
      </c>
      <c r="F248" t="s">
        <v>278</v>
      </c>
      <c r="G248" s="5">
        <v>45585</v>
      </c>
    </row>
    <row r="249" spans="1:7" x14ac:dyDescent="0.2">
      <c r="A249" t="str">
        <f>VLOOKUP(B249,IDs!B:C,2,FALSE)</f>
        <v>7RB4FADN</v>
      </c>
      <c r="B249" t="s">
        <v>245</v>
      </c>
      <c r="C249">
        <v>195</v>
      </c>
      <c r="D249">
        <v>2</v>
      </c>
      <c r="E249" t="s">
        <v>291</v>
      </c>
      <c r="F249" t="s">
        <v>278</v>
      </c>
      <c r="G249" s="5">
        <v>45585</v>
      </c>
    </row>
    <row r="250" spans="1:7" x14ac:dyDescent="0.2">
      <c r="A250" t="str">
        <f>VLOOKUP(B250,IDs!B:C,2,FALSE)</f>
        <v>7LCK7AKH</v>
      </c>
      <c r="B250" t="s">
        <v>268</v>
      </c>
      <c r="C250">
        <v>193</v>
      </c>
      <c r="D250">
        <v>2</v>
      </c>
      <c r="E250" t="s">
        <v>291</v>
      </c>
      <c r="F250" t="s">
        <v>278</v>
      </c>
      <c r="G250" s="5">
        <v>45585</v>
      </c>
    </row>
    <row r="251" spans="1:7" x14ac:dyDescent="0.2">
      <c r="A251" t="str">
        <f>VLOOKUP(B251,IDs!B:C,2,FALSE)</f>
        <v>P83FTAG7</v>
      </c>
      <c r="B251" t="s">
        <v>100</v>
      </c>
      <c r="C251">
        <v>86</v>
      </c>
      <c r="D251">
        <v>2</v>
      </c>
      <c r="E251" t="s">
        <v>291</v>
      </c>
      <c r="F251" t="s">
        <v>278</v>
      </c>
      <c r="G251" s="5">
        <v>45585</v>
      </c>
    </row>
    <row r="252" spans="1:7" x14ac:dyDescent="0.2">
      <c r="A252" t="str">
        <f>VLOOKUP(B252,IDs!B:C,2,FALSE)</f>
        <v>PVJR3AJK</v>
      </c>
      <c r="B252" t="s">
        <v>89</v>
      </c>
      <c r="C252">
        <v>77</v>
      </c>
      <c r="D252">
        <v>2</v>
      </c>
      <c r="E252" t="s">
        <v>291</v>
      </c>
      <c r="F252" t="s">
        <v>278</v>
      </c>
      <c r="G252" s="5">
        <v>45585</v>
      </c>
    </row>
    <row r="253" spans="1:7" x14ac:dyDescent="0.2">
      <c r="A253" t="str">
        <f>VLOOKUP(B253,IDs!B:C,2,FALSE)</f>
        <v>PMDSGAW9</v>
      </c>
      <c r="B253" t="s">
        <v>210</v>
      </c>
      <c r="C253">
        <v>59</v>
      </c>
      <c r="D253">
        <v>2</v>
      </c>
      <c r="E253" t="s">
        <v>291</v>
      </c>
      <c r="F253" t="s">
        <v>278</v>
      </c>
      <c r="G253" s="5">
        <v>45585</v>
      </c>
    </row>
    <row r="254" spans="1:7" x14ac:dyDescent="0.2">
      <c r="A254" t="str">
        <f>VLOOKUP(B254,IDs!B:C,2,FALSE)</f>
        <v>PHHUMAL7</v>
      </c>
      <c r="B254" t="s">
        <v>79</v>
      </c>
      <c r="C254">
        <v>58</v>
      </c>
      <c r="D254">
        <v>2</v>
      </c>
      <c r="E254" t="s">
        <v>291</v>
      </c>
      <c r="F254" t="s">
        <v>278</v>
      </c>
      <c r="G254" s="5">
        <v>45585</v>
      </c>
    </row>
    <row r="255" spans="1:7" x14ac:dyDescent="0.2">
      <c r="A255" t="str">
        <f>VLOOKUP(B255,IDs!B:C,2,FALSE)</f>
        <v>PS3CMAKB</v>
      </c>
      <c r="B255" t="s">
        <v>125</v>
      </c>
      <c r="C255">
        <v>58</v>
      </c>
      <c r="D255">
        <v>2</v>
      </c>
      <c r="E255" t="s">
        <v>291</v>
      </c>
      <c r="F255" t="s">
        <v>278</v>
      </c>
      <c r="G255" s="5">
        <v>45585</v>
      </c>
    </row>
    <row r="256" spans="1:7" x14ac:dyDescent="0.2">
      <c r="A256" t="str">
        <f>VLOOKUP(B256,IDs!B:C,2,FALSE)</f>
        <v>7RS59AN6</v>
      </c>
      <c r="B256" t="s">
        <v>239</v>
      </c>
      <c r="C256">
        <v>58</v>
      </c>
      <c r="D256">
        <v>2</v>
      </c>
      <c r="E256" t="s">
        <v>291</v>
      </c>
      <c r="F256" t="s">
        <v>278</v>
      </c>
      <c r="G256" s="5">
        <v>45585</v>
      </c>
    </row>
    <row r="257" spans="1:7" x14ac:dyDescent="0.2">
      <c r="A257" t="str">
        <f>VLOOKUP(B257,IDs!B:C,2,FALSE)</f>
        <v>76W5ZASP</v>
      </c>
      <c r="B257" t="s">
        <v>276</v>
      </c>
      <c r="C257">
        <v>58</v>
      </c>
      <c r="D257">
        <v>2</v>
      </c>
      <c r="E257" t="s">
        <v>291</v>
      </c>
      <c r="F257" t="s">
        <v>278</v>
      </c>
      <c r="G257" s="5">
        <v>45585</v>
      </c>
    </row>
    <row r="258" spans="1:7" x14ac:dyDescent="0.2">
      <c r="A258" t="str">
        <f>VLOOKUP(B258,IDs!B:C,2,FALSE)</f>
        <v>7NSPZA8N</v>
      </c>
      <c r="B258" t="s">
        <v>217</v>
      </c>
      <c r="C258">
        <v>57</v>
      </c>
      <c r="D258">
        <v>2</v>
      </c>
      <c r="E258" t="s">
        <v>291</v>
      </c>
      <c r="F258" t="s">
        <v>278</v>
      </c>
      <c r="G258" s="5">
        <v>45585</v>
      </c>
    </row>
    <row r="259" spans="1:7" x14ac:dyDescent="0.2">
      <c r="A259" t="str">
        <f>VLOOKUP(B259,IDs!B:C,2,FALSE)</f>
        <v>P27RMAKR</v>
      </c>
      <c r="B259" t="s">
        <v>149</v>
      </c>
      <c r="C259">
        <v>57</v>
      </c>
      <c r="D259">
        <v>2</v>
      </c>
      <c r="E259" t="s">
        <v>291</v>
      </c>
      <c r="F259" t="s">
        <v>278</v>
      </c>
      <c r="G259" s="5">
        <v>45585</v>
      </c>
    </row>
    <row r="260" spans="1:7" x14ac:dyDescent="0.2">
      <c r="A260" t="str">
        <f>VLOOKUP(B260,IDs!B:C,2,FALSE)</f>
        <v>PS474ALJ</v>
      </c>
      <c r="B260" t="s">
        <v>122</v>
      </c>
      <c r="C260">
        <v>56</v>
      </c>
      <c r="D260">
        <v>2</v>
      </c>
      <c r="E260" t="s">
        <v>291</v>
      </c>
      <c r="F260" t="s">
        <v>278</v>
      </c>
      <c r="G260" s="5">
        <v>45585</v>
      </c>
    </row>
    <row r="261" spans="1:7" x14ac:dyDescent="0.2">
      <c r="A261" t="str">
        <f>VLOOKUP(B261,IDs!B:C,2,FALSE)</f>
        <v>74UMKABQ</v>
      </c>
      <c r="B261" t="s">
        <v>214</v>
      </c>
      <c r="C261">
        <v>56</v>
      </c>
      <c r="D261">
        <v>2</v>
      </c>
      <c r="E261" t="s">
        <v>291</v>
      </c>
      <c r="F261" t="s">
        <v>278</v>
      </c>
      <c r="G261" s="5">
        <v>45585</v>
      </c>
    </row>
    <row r="262" spans="1:7" x14ac:dyDescent="0.2">
      <c r="A262" t="str">
        <f>VLOOKUP(B262,IDs!B:C,2,FALSE)</f>
        <v>PVHCVAE8</v>
      </c>
      <c r="B262" t="s">
        <v>127</v>
      </c>
      <c r="C262">
        <v>56</v>
      </c>
      <c r="D262">
        <v>2</v>
      </c>
      <c r="E262" t="s">
        <v>291</v>
      </c>
      <c r="F262" t="s">
        <v>278</v>
      </c>
      <c r="G262" s="5">
        <v>45585</v>
      </c>
    </row>
    <row r="263" spans="1:7" x14ac:dyDescent="0.2">
      <c r="A263" t="str">
        <f>VLOOKUP(B263,IDs!B:C,2,FALSE)</f>
        <v>PV648AQ5</v>
      </c>
      <c r="B263" t="s">
        <v>144</v>
      </c>
      <c r="C263">
        <v>55</v>
      </c>
      <c r="D263">
        <v>2</v>
      </c>
      <c r="E263" t="s">
        <v>291</v>
      </c>
      <c r="F263" t="s">
        <v>278</v>
      </c>
      <c r="G263" s="5">
        <v>45585</v>
      </c>
    </row>
    <row r="264" spans="1:7" x14ac:dyDescent="0.2">
      <c r="A264" t="str">
        <f>VLOOKUP(B264,IDs!B:C,2,FALSE)</f>
        <v>PVFQLAYS</v>
      </c>
      <c r="B264" t="s">
        <v>146</v>
      </c>
      <c r="C264">
        <v>49</v>
      </c>
      <c r="D264">
        <v>2</v>
      </c>
      <c r="E264" t="s">
        <v>291</v>
      </c>
      <c r="F264" t="s">
        <v>278</v>
      </c>
      <c r="G264" s="5">
        <v>45585</v>
      </c>
    </row>
    <row r="265" spans="1:7" x14ac:dyDescent="0.2">
      <c r="A265" t="str">
        <f>VLOOKUP(B265,IDs!B:C,2,FALSE)</f>
        <v>PEJDSAEZ</v>
      </c>
      <c r="B265" t="s">
        <v>115</v>
      </c>
      <c r="C265">
        <v>46</v>
      </c>
      <c r="D265">
        <v>2</v>
      </c>
      <c r="E265" t="s">
        <v>291</v>
      </c>
      <c r="F265" t="s">
        <v>278</v>
      </c>
      <c r="G265" s="5">
        <v>45585</v>
      </c>
    </row>
    <row r="266" spans="1:7" x14ac:dyDescent="0.2">
      <c r="A266" t="str">
        <f>VLOOKUP(B266,IDs!B:C,2,FALSE)</f>
        <v>PSQRRA4Y</v>
      </c>
      <c r="B266" t="s">
        <v>90</v>
      </c>
      <c r="C266">
        <v>45</v>
      </c>
      <c r="D266">
        <v>2</v>
      </c>
      <c r="E266" t="s">
        <v>291</v>
      </c>
      <c r="F266" t="s">
        <v>278</v>
      </c>
      <c r="G266" s="5">
        <v>45585</v>
      </c>
    </row>
    <row r="267" spans="1:7" x14ac:dyDescent="0.2">
      <c r="A267" t="str">
        <f>VLOOKUP(B267,IDs!B:C,2,FALSE)</f>
        <v>P2V3FAQF</v>
      </c>
      <c r="B267" t="s">
        <v>91</v>
      </c>
      <c r="C267">
        <v>19</v>
      </c>
      <c r="D267">
        <v>2</v>
      </c>
      <c r="E267" t="s">
        <v>291</v>
      </c>
      <c r="F267" t="s">
        <v>278</v>
      </c>
      <c r="G267" s="5">
        <v>45585</v>
      </c>
    </row>
    <row r="268" spans="1:7" x14ac:dyDescent="0.2">
      <c r="A268" t="str">
        <f>VLOOKUP(B268,IDs!B:C,2,FALSE)</f>
        <v>P88Z6A87</v>
      </c>
      <c r="B268" t="s">
        <v>119</v>
      </c>
      <c r="C268">
        <v>19</v>
      </c>
      <c r="D268">
        <v>2</v>
      </c>
      <c r="E268" t="s">
        <v>291</v>
      </c>
      <c r="F268" t="s">
        <v>278</v>
      </c>
      <c r="G268" s="5">
        <v>45585</v>
      </c>
    </row>
    <row r="269" spans="1:7" x14ac:dyDescent="0.2">
      <c r="A269" t="str">
        <f>VLOOKUP(B269,IDs!B:C,2,FALSE)</f>
        <v>PVPR5AFW</v>
      </c>
      <c r="B269" t="s">
        <v>95</v>
      </c>
      <c r="C269">
        <v>18</v>
      </c>
      <c r="D269">
        <v>2</v>
      </c>
      <c r="E269" t="s">
        <v>291</v>
      </c>
      <c r="F269" t="s">
        <v>278</v>
      </c>
      <c r="G269" s="5">
        <v>45585</v>
      </c>
    </row>
    <row r="270" spans="1:7" x14ac:dyDescent="0.2">
      <c r="A270" t="str">
        <f>VLOOKUP(B270,IDs!B:C,2,FALSE)</f>
        <v>PVYB6A5F</v>
      </c>
      <c r="B270" t="s">
        <v>106</v>
      </c>
      <c r="C270">
        <v>17</v>
      </c>
      <c r="D270">
        <v>2</v>
      </c>
      <c r="E270" t="s">
        <v>291</v>
      </c>
      <c r="F270" t="s">
        <v>278</v>
      </c>
      <c r="G270" s="5">
        <v>45585</v>
      </c>
    </row>
    <row r="271" spans="1:7" x14ac:dyDescent="0.2">
      <c r="A271" t="str">
        <f>VLOOKUP(B271,IDs!B:C,2,FALSE)</f>
        <v>7R5LSA8P</v>
      </c>
      <c r="B271" t="s">
        <v>211</v>
      </c>
      <c r="C271">
        <v>17</v>
      </c>
      <c r="D271">
        <v>2</v>
      </c>
      <c r="E271" t="s">
        <v>291</v>
      </c>
      <c r="F271" t="s">
        <v>278</v>
      </c>
      <c r="G271" s="5">
        <v>45585</v>
      </c>
    </row>
    <row r="272" spans="1:7" x14ac:dyDescent="0.2">
      <c r="A272" t="str">
        <f>VLOOKUP(B272,IDs!B:C,2,FALSE)</f>
        <v>PEZ5XAG4</v>
      </c>
      <c r="B272" t="s">
        <v>107</v>
      </c>
      <c r="C272">
        <v>17</v>
      </c>
      <c r="D272">
        <v>2</v>
      </c>
      <c r="E272" t="s">
        <v>291</v>
      </c>
      <c r="F272" t="s">
        <v>278</v>
      </c>
      <c r="G272" s="5">
        <v>45585</v>
      </c>
    </row>
    <row r="273" spans="1:7" x14ac:dyDescent="0.2">
      <c r="A273" t="str">
        <f>VLOOKUP(B273,IDs!B:C,2,FALSE)</f>
        <v>7WP99A96</v>
      </c>
      <c r="B273" t="s">
        <v>234</v>
      </c>
      <c r="C273">
        <v>16</v>
      </c>
      <c r="D273">
        <v>2</v>
      </c>
      <c r="E273" t="s">
        <v>291</v>
      </c>
      <c r="F273" t="s">
        <v>278</v>
      </c>
      <c r="G273" s="5">
        <v>45585</v>
      </c>
    </row>
    <row r="274" spans="1:7" x14ac:dyDescent="0.2">
      <c r="A274" t="str">
        <f>VLOOKUP(B274,IDs!B:C,2,FALSE)</f>
        <v>P8SGRAHG</v>
      </c>
      <c r="B274" t="s">
        <v>86</v>
      </c>
      <c r="C274">
        <v>2</v>
      </c>
      <c r="D274">
        <v>2</v>
      </c>
      <c r="E274" t="s">
        <v>291</v>
      </c>
      <c r="F274" t="s">
        <v>278</v>
      </c>
      <c r="G274" s="5">
        <v>45585</v>
      </c>
    </row>
    <row r="275" spans="1:7" x14ac:dyDescent="0.2">
      <c r="A275" t="str">
        <f>VLOOKUP(B275,IDs!B:C,2,FALSE)</f>
        <v>PVFMZAJ8</v>
      </c>
      <c r="B275" t="s">
        <v>88</v>
      </c>
      <c r="C275">
        <v>508</v>
      </c>
      <c r="D275">
        <v>1</v>
      </c>
      <c r="E275" t="s">
        <v>292</v>
      </c>
      <c r="F275" t="s">
        <v>278</v>
      </c>
      <c r="G275" s="5">
        <v>45585</v>
      </c>
    </row>
    <row r="276" spans="1:7" x14ac:dyDescent="0.2">
      <c r="A276" t="str">
        <f>VLOOKUP(B276,IDs!B:C,2,FALSE)</f>
        <v>PS3CMAKB</v>
      </c>
      <c r="B276" t="s">
        <v>125</v>
      </c>
      <c r="C276">
        <v>254</v>
      </c>
      <c r="D276">
        <v>1</v>
      </c>
      <c r="E276" t="s">
        <v>292</v>
      </c>
      <c r="F276" t="s">
        <v>278</v>
      </c>
      <c r="G276" s="5">
        <v>45585</v>
      </c>
    </row>
    <row r="277" spans="1:7" x14ac:dyDescent="0.2">
      <c r="A277" t="str">
        <f>VLOOKUP(B277,IDs!B:C,2,FALSE)</f>
        <v>7RS59AN6</v>
      </c>
      <c r="B277" t="s">
        <v>239</v>
      </c>
      <c r="C277">
        <v>174</v>
      </c>
      <c r="D277">
        <v>1</v>
      </c>
      <c r="E277" t="s">
        <v>292</v>
      </c>
      <c r="F277" t="s">
        <v>278</v>
      </c>
      <c r="G277" s="5">
        <v>45585</v>
      </c>
    </row>
    <row r="278" spans="1:7" x14ac:dyDescent="0.2">
      <c r="A278" t="str">
        <f>VLOOKUP(B278,IDs!B:C,2,FALSE)</f>
        <v>74UMKABQ</v>
      </c>
      <c r="B278" t="s">
        <v>259</v>
      </c>
      <c r="C278">
        <v>168</v>
      </c>
      <c r="D278">
        <v>1</v>
      </c>
      <c r="E278" t="s">
        <v>292</v>
      </c>
      <c r="F278" t="s">
        <v>278</v>
      </c>
      <c r="G278" s="5">
        <v>45585</v>
      </c>
    </row>
    <row r="279" spans="1:7" x14ac:dyDescent="0.2">
      <c r="A279" t="str">
        <f>VLOOKUP(B279,IDs!B:C,2,FALSE)</f>
        <v>76W5ZASP</v>
      </c>
      <c r="B279" t="s">
        <v>276</v>
      </c>
      <c r="C279">
        <v>126</v>
      </c>
      <c r="D279">
        <v>1</v>
      </c>
      <c r="E279" t="s">
        <v>292</v>
      </c>
      <c r="F279" t="s">
        <v>278</v>
      </c>
      <c r="G279" s="5">
        <v>45585</v>
      </c>
    </row>
    <row r="280" spans="1:7" x14ac:dyDescent="0.2">
      <c r="A280" t="str">
        <f>VLOOKUP(B280,IDs!B:C,2,FALSE)</f>
        <v>PER2BALF</v>
      </c>
      <c r="B280" t="s">
        <v>118</v>
      </c>
      <c r="C280">
        <v>62</v>
      </c>
      <c r="D280">
        <v>1</v>
      </c>
      <c r="E280" t="s">
        <v>292</v>
      </c>
      <c r="F280" t="s">
        <v>278</v>
      </c>
      <c r="G280" s="5">
        <v>45585</v>
      </c>
    </row>
    <row r="281" spans="1:7" x14ac:dyDescent="0.2">
      <c r="A281" t="str">
        <f>VLOOKUP(B281,IDs!B:C,2,FALSE)</f>
        <v>7NSPZA8N</v>
      </c>
      <c r="B281" t="s">
        <v>217</v>
      </c>
      <c r="C281">
        <v>58</v>
      </c>
      <c r="D281">
        <v>1</v>
      </c>
      <c r="E281" t="s">
        <v>292</v>
      </c>
      <c r="F281" t="s">
        <v>278</v>
      </c>
      <c r="G281" s="5">
        <v>45585</v>
      </c>
    </row>
    <row r="282" spans="1:7" x14ac:dyDescent="0.2">
      <c r="A282" t="str">
        <f>VLOOKUP(B282,IDs!B:C,2,FALSE)</f>
        <v>PVGK4A97</v>
      </c>
      <c r="B282" t="s">
        <v>147</v>
      </c>
      <c r="C282">
        <v>58</v>
      </c>
      <c r="D282">
        <v>1</v>
      </c>
      <c r="E282" t="s">
        <v>292</v>
      </c>
      <c r="F282" t="s">
        <v>278</v>
      </c>
      <c r="G282" s="5">
        <v>45585</v>
      </c>
    </row>
    <row r="283" spans="1:7" x14ac:dyDescent="0.2">
      <c r="A283" t="str">
        <f>VLOOKUP(B283,IDs!B:C,2,FALSE)</f>
        <v>PHHUMAL7</v>
      </c>
      <c r="B283" t="s">
        <v>79</v>
      </c>
      <c r="C283">
        <v>58</v>
      </c>
      <c r="D283">
        <v>1</v>
      </c>
      <c r="E283" t="s">
        <v>292</v>
      </c>
      <c r="F283" t="s">
        <v>278</v>
      </c>
      <c r="G283" s="5">
        <v>45585</v>
      </c>
    </row>
    <row r="284" spans="1:7" x14ac:dyDescent="0.2">
      <c r="A284" t="str">
        <f>VLOOKUP(B284,IDs!B:C,2,FALSE)</f>
        <v>P83FTAG7</v>
      </c>
      <c r="B284" t="s">
        <v>100</v>
      </c>
      <c r="C284">
        <v>58</v>
      </c>
      <c r="D284">
        <v>1</v>
      </c>
      <c r="E284" t="s">
        <v>292</v>
      </c>
      <c r="F284" t="s">
        <v>278</v>
      </c>
      <c r="G284" s="5">
        <v>45585</v>
      </c>
    </row>
    <row r="285" spans="1:7" x14ac:dyDescent="0.2">
      <c r="A285" t="str">
        <f>VLOOKUP(B285,IDs!B:C,2,FALSE)</f>
        <v>P27RMAKR</v>
      </c>
      <c r="B285" t="s">
        <v>149</v>
      </c>
      <c r="C285">
        <v>57</v>
      </c>
      <c r="D285">
        <v>1</v>
      </c>
      <c r="E285" t="s">
        <v>292</v>
      </c>
      <c r="F285" t="s">
        <v>278</v>
      </c>
      <c r="G285" s="5">
        <v>45585</v>
      </c>
    </row>
    <row r="286" spans="1:7" x14ac:dyDescent="0.2">
      <c r="A286" t="str">
        <f>VLOOKUP(B286,IDs!B:C,2,FALSE)</f>
        <v>PS474ALJ</v>
      </c>
      <c r="B286" t="s">
        <v>122</v>
      </c>
      <c r="C286">
        <v>56</v>
      </c>
      <c r="D286">
        <v>1</v>
      </c>
      <c r="E286" t="s">
        <v>292</v>
      </c>
      <c r="F286" t="s">
        <v>278</v>
      </c>
      <c r="G286" s="5">
        <v>45585</v>
      </c>
    </row>
    <row r="287" spans="1:7" x14ac:dyDescent="0.2">
      <c r="A287" t="str">
        <f>VLOOKUP(B287,IDs!B:C,2,FALSE)</f>
        <v>PV648AQ5</v>
      </c>
      <c r="B287" t="s">
        <v>144</v>
      </c>
      <c r="C287">
        <v>56</v>
      </c>
      <c r="D287">
        <v>1</v>
      </c>
      <c r="E287" t="s">
        <v>292</v>
      </c>
      <c r="F287" t="s">
        <v>278</v>
      </c>
      <c r="G287" s="5">
        <v>45585</v>
      </c>
    </row>
    <row r="288" spans="1:7" x14ac:dyDescent="0.2">
      <c r="A288" t="str">
        <f>VLOOKUP(B288,IDs!B:C,2,FALSE)</f>
        <v>PSBRKA2T</v>
      </c>
      <c r="B288" t="s">
        <v>114</v>
      </c>
      <c r="C288">
        <v>52</v>
      </c>
      <c r="D288">
        <v>1</v>
      </c>
      <c r="E288" t="s">
        <v>292</v>
      </c>
      <c r="F288" t="s">
        <v>278</v>
      </c>
      <c r="G288" s="5">
        <v>45585</v>
      </c>
    </row>
    <row r="289" spans="1:7" x14ac:dyDescent="0.2">
      <c r="A289" t="str">
        <f>VLOOKUP(B289,IDs!B:C,2,FALSE)</f>
        <v>PVFQLAYS</v>
      </c>
      <c r="B289" t="s">
        <v>146</v>
      </c>
      <c r="C289">
        <v>49</v>
      </c>
      <c r="D289">
        <v>1</v>
      </c>
      <c r="E289" t="s">
        <v>292</v>
      </c>
      <c r="F289" t="s">
        <v>278</v>
      </c>
      <c r="G289" s="5">
        <v>45585</v>
      </c>
    </row>
    <row r="290" spans="1:7" x14ac:dyDescent="0.2">
      <c r="A290" t="str">
        <f>VLOOKUP(B290,IDs!B:C,2,FALSE)</f>
        <v>PEJDSAEZ</v>
      </c>
      <c r="B290" t="s">
        <v>115</v>
      </c>
      <c r="C290">
        <v>46</v>
      </c>
      <c r="D290">
        <v>1</v>
      </c>
      <c r="E290" t="s">
        <v>292</v>
      </c>
      <c r="F290" t="s">
        <v>278</v>
      </c>
      <c r="G290" s="5">
        <v>45585</v>
      </c>
    </row>
    <row r="291" spans="1:7" x14ac:dyDescent="0.2">
      <c r="A291" t="str">
        <f>VLOOKUP(B291,IDs!B:C,2,FALSE)</f>
        <v>PSQRRA4Y</v>
      </c>
      <c r="B291" t="s">
        <v>90</v>
      </c>
      <c r="C291">
        <v>45</v>
      </c>
      <c r="D291">
        <v>1</v>
      </c>
      <c r="E291" t="s">
        <v>292</v>
      </c>
      <c r="F291" t="s">
        <v>278</v>
      </c>
      <c r="G291" s="5">
        <v>45585</v>
      </c>
    </row>
    <row r="292" spans="1:7" x14ac:dyDescent="0.2">
      <c r="A292" t="str">
        <f>VLOOKUP(B292,IDs!B:C,2,FALSE)</f>
        <v>PHNQCASN</v>
      </c>
      <c r="B292" t="s">
        <v>136</v>
      </c>
      <c r="C292">
        <v>39</v>
      </c>
      <c r="D292">
        <v>1</v>
      </c>
      <c r="E292" t="s">
        <v>292</v>
      </c>
      <c r="F292" t="s">
        <v>278</v>
      </c>
      <c r="G292" s="5">
        <v>45585</v>
      </c>
    </row>
    <row r="293" spans="1:7" x14ac:dyDescent="0.2">
      <c r="A293" t="str">
        <f>VLOOKUP(B293,IDs!B:C,2,FALSE)</f>
        <v>P2V3FAQF</v>
      </c>
      <c r="B293" t="s">
        <v>91</v>
      </c>
      <c r="C293">
        <v>21</v>
      </c>
      <c r="D293">
        <v>1</v>
      </c>
      <c r="E293" t="s">
        <v>292</v>
      </c>
      <c r="F293" t="s">
        <v>278</v>
      </c>
      <c r="G293" s="5">
        <v>45585</v>
      </c>
    </row>
    <row r="294" spans="1:7" x14ac:dyDescent="0.2">
      <c r="A294" t="str">
        <f>VLOOKUP(B294,IDs!B:C,2,FALSE)</f>
        <v>P88Z6A87</v>
      </c>
      <c r="B294" t="s">
        <v>119</v>
      </c>
      <c r="C294">
        <v>19</v>
      </c>
      <c r="D294">
        <v>1</v>
      </c>
      <c r="E294" t="s">
        <v>292</v>
      </c>
      <c r="F294" t="s">
        <v>278</v>
      </c>
      <c r="G294" s="5">
        <v>45585</v>
      </c>
    </row>
    <row r="295" spans="1:7" x14ac:dyDescent="0.2">
      <c r="A295" t="str">
        <f>VLOOKUP(B295,IDs!B:C,2,FALSE)</f>
        <v>PVYB6A5F</v>
      </c>
      <c r="B295" t="s">
        <v>106</v>
      </c>
      <c r="C295">
        <v>17</v>
      </c>
      <c r="D295">
        <v>1</v>
      </c>
      <c r="E295" t="s">
        <v>292</v>
      </c>
      <c r="F295" t="s">
        <v>278</v>
      </c>
      <c r="G295" s="5">
        <v>45585</v>
      </c>
    </row>
    <row r="296" spans="1:7" x14ac:dyDescent="0.2">
      <c r="A296" t="str">
        <f>VLOOKUP(B296,IDs!B:C,2,FALSE)</f>
        <v>7R5LSA8P</v>
      </c>
      <c r="B296" t="s">
        <v>211</v>
      </c>
      <c r="C296">
        <v>17</v>
      </c>
      <c r="D296">
        <v>1</v>
      </c>
      <c r="E296" t="s">
        <v>292</v>
      </c>
      <c r="F296" t="s">
        <v>278</v>
      </c>
      <c r="G296" s="5">
        <v>45585</v>
      </c>
    </row>
    <row r="297" spans="1:7" x14ac:dyDescent="0.2">
      <c r="A297" t="str">
        <f>VLOOKUP(B297,IDs!B:C,2,FALSE)</f>
        <v>P8SGRAHG</v>
      </c>
      <c r="B297" t="s">
        <v>86</v>
      </c>
      <c r="C297">
        <v>2</v>
      </c>
      <c r="D297">
        <v>1</v>
      </c>
      <c r="E297" t="s">
        <v>292</v>
      </c>
      <c r="F297" t="s">
        <v>278</v>
      </c>
      <c r="G297" s="5">
        <v>45585</v>
      </c>
    </row>
    <row r="298" spans="1:7" x14ac:dyDescent="0.2">
      <c r="A298" t="str">
        <f>VLOOKUP(B298,IDs!B:C,2,FALSE)</f>
        <v>74W89ADT</v>
      </c>
      <c r="B298" t="s">
        <v>225</v>
      </c>
      <c r="C298">
        <v>321</v>
      </c>
      <c r="D298">
        <v>1</v>
      </c>
      <c r="E298" t="s">
        <v>292</v>
      </c>
      <c r="F298" t="s">
        <v>278</v>
      </c>
      <c r="G298" s="5">
        <v>45585</v>
      </c>
    </row>
    <row r="299" spans="1:7" x14ac:dyDescent="0.2">
      <c r="A299" t="str">
        <f>VLOOKUP(B299,IDs!B:C,2,FALSE)</f>
        <v>PS3CMAKB</v>
      </c>
      <c r="B299" t="s">
        <v>125</v>
      </c>
      <c r="C299">
        <v>181</v>
      </c>
      <c r="D299">
        <v>1</v>
      </c>
      <c r="E299" t="s">
        <v>292</v>
      </c>
      <c r="F299" t="s">
        <v>278</v>
      </c>
      <c r="G299" s="5">
        <v>45585</v>
      </c>
    </row>
    <row r="300" spans="1:7" x14ac:dyDescent="0.2">
      <c r="A300" t="str">
        <f>VLOOKUP(B300,IDs!B:C,2,FALSE)</f>
        <v>PSBRKA2T</v>
      </c>
      <c r="B300" t="s">
        <v>114</v>
      </c>
      <c r="C300">
        <v>181</v>
      </c>
      <c r="D300">
        <v>1</v>
      </c>
      <c r="E300" t="s">
        <v>292</v>
      </c>
      <c r="F300" t="s">
        <v>278</v>
      </c>
      <c r="G300" s="5">
        <v>45585</v>
      </c>
    </row>
    <row r="301" spans="1:7" x14ac:dyDescent="0.2">
      <c r="A301" t="str">
        <f>VLOOKUP(B301,IDs!B:C,2,FALSE)</f>
        <v>PV648AQ5</v>
      </c>
      <c r="B301" t="s">
        <v>144</v>
      </c>
      <c r="C301">
        <v>181</v>
      </c>
      <c r="D301">
        <v>1</v>
      </c>
      <c r="E301" t="s">
        <v>292</v>
      </c>
      <c r="F301" t="s">
        <v>278</v>
      </c>
      <c r="G301" s="5">
        <v>45585</v>
      </c>
    </row>
    <row r="302" spans="1:7" x14ac:dyDescent="0.2">
      <c r="A302" t="str">
        <f>VLOOKUP(B302,IDs!B:C,2,FALSE)</f>
        <v>7RS59AN6</v>
      </c>
      <c r="B302" t="s">
        <v>239</v>
      </c>
      <c r="C302">
        <v>174</v>
      </c>
      <c r="D302">
        <v>1</v>
      </c>
      <c r="E302" t="s">
        <v>292</v>
      </c>
      <c r="F302" t="s">
        <v>278</v>
      </c>
      <c r="G302" s="5">
        <v>45585</v>
      </c>
    </row>
    <row r="303" spans="1:7" x14ac:dyDescent="0.2">
      <c r="A303" t="str">
        <f>VLOOKUP(B303,IDs!B:C,2,FALSE)</f>
        <v>74UMKABQ</v>
      </c>
      <c r="B303" t="s">
        <v>259</v>
      </c>
      <c r="C303">
        <v>169</v>
      </c>
      <c r="D303">
        <v>1</v>
      </c>
      <c r="E303" t="s">
        <v>292</v>
      </c>
      <c r="F303" t="s">
        <v>278</v>
      </c>
      <c r="G303" s="5">
        <v>45585</v>
      </c>
    </row>
    <row r="304" spans="1:7" x14ac:dyDescent="0.2">
      <c r="A304" t="str">
        <f>VLOOKUP(B304,IDs!B:C,2,FALSE)</f>
        <v>P88Z6A87</v>
      </c>
      <c r="B304" t="s">
        <v>119</v>
      </c>
      <c r="C304">
        <v>109</v>
      </c>
      <c r="D304">
        <v>1</v>
      </c>
      <c r="E304" t="s">
        <v>292</v>
      </c>
      <c r="F304" t="s">
        <v>278</v>
      </c>
      <c r="G304" s="5">
        <v>45585</v>
      </c>
    </row>
    <row r="305" spans="1:7" x14ac:dyDescent="0.2">
      <c r="A305" t="str">
        <f>VLOOKUP(B305,IDs!B:C,2,FALSE)</f>
        <v>PVJR3AJK</v>
      </c>
      <c r="B305" t="s">
        <v>89</v>
      </c>
      <c r="C305">
        <v>77</v>
      </c>
      <c r="D305">
        <v>1</v>
      </c>
      <c r="E305" t="s">
        <v>292</v>
      </c>
      <c r="F305" t="s">
        <v>278</v>
      </c>
      <c r="G305" s="5">
        <v>45585</v>
      </c>
    </row>
    <row r="306" spans="1:7" x14ac:dyDescent="0.2">
      <c r="A306" t="str">
        <f>VLOOKUP(B306,IDs!B:C,2,FALSE)</f>
        <v>7NSPZA8N</v>
      </c>
      <c r="B306" t="s">
        <v>217</v>
      </c>
      <c r="C306">
        <v>58</v>
      </c>
      <c r="D306">
        <v>1</v>
      </c>
      <c r="E306" t="s">
        <v>292</v>
      </c>
      <c r="F306" t="s">
        <v>278</v>
      </c>
      <c r="G306" s="5">
        <v>45585</v>
      </c>
    </row>
    <row r="307" spans="1:7" x14ac:dyDescent="0.2">
      <c r="A307" t="str">
        <f>VLOOKUP(B307,IDs!B:C,2,FALSE)</f>
        <v>PER2BALF</v>
      </c>
      <c r="B307" t="s">
        <v>118</v>
      </c>
      <c r="C307">
        <v>58</v>
      </c>
      <c r="D307">
        <v>1</v>
      </c>
      <c r="E307" t="s">
        <v>292</v>
      </c>
      <c r="F307" t="s">
        <v>278</v>
      </c>
      <c r="G307" s="5">
        <v>45585</v>
      </c>
    </row>
    <row r="308" spans="1:7" x14ac:dyDescent="0.2">
      <c r="A308" t="str">
        <f>VLOOKUP(B308,IDs!B:C,2,FALSE)</f>
        <v>7RB4FADN</v>
      </c>
      <c r="B308" t="s">
        <v>245</v>
      </c>
      <c r="C308">
        <v>58</v>
      </c>
      <c r="D308">
        <v>1</v>
      </c>
      <c r="E308" t="s">
        <v>292</v>
      </c>
      <c r="F308" t="s">
        <v>278</v>
      </c>
      <c r="G308" s="5">
        <v>45585</v>
      </c>
    </row>
    <row r="309" spans="1:7" x14ac:dyDescent="0.2">
      <c r="A309" t="str">
        <f>VLOOKUP(B309,IDs!B:C,2,FALSE)</f>
        <v>P27RMAKR</v>
      </c>
      <c r="B309" t="s">
        <v>149</v>
      </c>
      <c r="C309">
        <v>57</v>
      </c>
      <c r="D309">
        <v>1</v>
      </c>
      <c r="E309" t="s">
        <v>292</v>
      </c>
      <c r="F309" t="s">
        <v>278</v>
      </c>
      <c r="G309" s="5">
        <v>45585</v>
      </c>
    </row>
    <row r="310" spans="1:7" x14ac:dyDescent="0.2">
      <c r="A310" t="str">
        <f>VLOOKUP(B310,IDs!B:C,2,FALSE)</f>
        <v>P8V8TA9X</v>
      </c>
      <c r="B310" t="s">
        <v>133</v>
      </c>
      <c r="C310">
        <v>57</v>
      </c>
      <c r="D310">
        <v>1</v>
      </c>
      <c r="E310" t="s">
        <v>292</v>
      </c>
      <c r="F310" t="s">
        <v>278</v>
      </c>
      <c r="G310" s="5">
        <v>45585</v>
      </c>
    </row>
    <row r="311" spans="1:7" x14ac:dyDescent="0.2">
      <c r="A311" t="str">
        <f>VLOOKUP(B311,IDs!B:C,2,FALSE)</f>
        <v>PS474ALJ</v>
      </c>
      <c r="B311" t="s">
        <v>122</v>
      </c>
      <c r="C311">
        <v>56</v>
      </c>
      <c r="D311">
        <v>1</v>
      </c>
      <c r="E311" t="s">
        <v>292</v>
      </c>
      <c r="F311" t="s">
        <v>278</v>
      </c>
      <c r="G311" s="5">
        <v>45585</v>
      </c>
    </row>
    <row r="312" spans="1:7" x14ac:dyDescent="0.2">
      <c r="A312" t="str">
        <f>VLOOKUP(B312,IDs!B:C,2,FALSE)</f>
        <v>PER2BALF</v>
      </c>
      <c r="B312" t="s">
        <v>118</v>
      </c>
      <c r="C312">
        <v>58</v>
      </c>
      <c r="D312">
        <v>1</v>
      </c>
      <c r="E312" t="s">
        <v>293</v>
      </c>
      <c r="F312" t="s">
        <v>278</v>
      </c>
      <c r="G312" s="5">
        <v>45585</v>
      </c>
    </row>
    <row r="313" spans="1:7" x14ac:dyDescent="0.2">
      <c r="A313" t="str">
        <f>VLOOKUP(B313,IDs!B:C,2,FALSE)</f>
        <v>7RB4FADN</v>
      </c>
      <c r="B313" t="s">
        <v>245</v>
      </c>
      <c r="C313">
        <v>58</v>
      </c>
      <c r="D313">
        <v>1</v>
      </c>
      <c r="E313" t="s">
        <v>293</v>
      </c>
      <c r="F313" t="s">
        <v>278</v>
      </c>
      <c r="G313" s="5">
        <v>45585</v>
      </c>
    </row>
    <row r="314" spans="1:7" x14ac:dyDescent="0.2">
      <c r="A314" t="str">
        <f>VLOOKUP(B314,IDs!B:C,2,FALSE)</f>
        <v>P27RMAKR</v>
      </c>
      <c r="B314" t="s">
        <v>149</v>
      </c>
      <c r="C314">
        <v>57</v>
      </c>
      <c r="D314">
        <v>1</v>
      </c>
      <c r="E314" t="s">
        <v>293</v>
      </c>
      <c r="F314" t="s">
        <v>278</v>
      </c>
      <c r="G314" s="5">
        <v>45585</v>
      </c>
    </row>
    <row r="315" spans="1:7" x14ac:dyDescent="0.2">
      <c r="A315" t="str">
        <f>VLOOKUP(B315,IDs!B:C,2,FALSE)</f>
        <v>P8V8TA9X</v>
      </c>
      <c r="B315" t="s">
        <v>133</v>
      </c>
      <c r="C315">
        <v>57</v>
      </c>
      <c r="D315">
        <v>1</v>
      </c>
      <c r="E315" t="s">
        <v>293</v>
      </c>
      <c r="F315" t="s">
        <v>278</v>
      </c>
      <c r="G315" s="5">
        <v>45585</v>
      </c>
    </row>
    <row r="316" spans="1:7" x14ac:dyDescent="0.2">
      <c r="A316" t="str">
        <f>VLOOKUP(B316,IDs!B:C,2,FALSE)</f>
        <v>PS474ALJ</v>
      </c>
      <c r="B316" t="s">
        <v>122</v>
      </c>
      <c r="C316">
        <v>56</v>
      </c>
      <c r="D316">
        <v>1</v>
      </c>
      <c r="E316" t="s">
        <v>293</v>
      </c>
      <c r="F316" t="s">
        <v>278</v>
      </c>
      <c r="G316" s="5">
        <v>45585</v>
      </c>
    </row>
    <row r="317" spans="1:7" x14ac:dyDescent="0.2">
      <c r="A317" t="str">
        <f>VLOOKUP(B317,IDs!B:C,2,FALSE)</f>
        <v>PEJDSAEZ</v>
      </c>
      <c r="B317" t="s">
        <v>115</v>
      </c>
      <c r="C317">
        <v>56</v>
      </c>
      <c r="D317">
        <v>1</v>
      </c>
      <c r="E317" t="s">
        <v>293</v>
      </c>
      <c r="F317" t="s">
        <v>278</v>
      </c>
      <c r="G317" s="5">
        <v>45585</v>
      </c>
    </row>
    <row r="318" spans="1:7" x14ac:dyDescent="0.2">
      <c r="A318" t="str">
        <f>VLOOKUP(B318,IDs!B:C,2,FALSE)</f>
        <v>76F35A38</v>
      </c>
      <c r="B318" t="s">
        <v>271</v>
      </c>
      <c r="C318">
        <v>55</v>
      </c>
      <c r="D318">
        <v>1</v>
      </c>
      <c r="E318" t="s">
        <v>293</v>
      </c>
      <c r="F318" t="s">
        <v>278</v>
      </c>
      <c r="G318" s="5">
        <v>45585</v>
      </c>
    </row>
    <row r="319" spans="1:7" x14ac:dyDescent="0.2">
      <c r="A319" t="str">
        <f>VLOOKUP(B319,IDs!B:C,2,FALSE)</f>
        <v>PSQRRA4Y</v>
      </c>
      <c r="B319" t="s">
        <v>90</v>
      </c>
      <c r="C319">
        <v>45</v>
      </c>
      <c r="D319">
        <v>1</v>
      </c>
      <c r="E319" t="s">
        <v>293</v>
      </c>
      <c r="F319" t="s">
        <v>278</v>
      </c>
      <c r="G319" s="5">
        <v>45585</v>
      </c>
    </row>
    <row r="320" spans="1:7" x14ac:dyDescent="0.2">
      <c r="A320" t="str">
        <f>VLOOKUP(B320,IDs!B:C,2,FALSE)</f>
        <v>P2V3FAQF</v>
      </c>
      <c r="B320" t="s">
        <v>91</v>
      </c>
      <c r="C320">
        <v>20</v>
      </c>
      <c r="D320">
        <v>1</v>
      </c>
      <c r="E320" t="s">
        <v>293</v>
      </c>
      <c r="F320" t="s">
        <v>278</v>
      </c>
      <c r="G320" s="5">
        <v>45585</v>
      </c>
    </row>
    <row r="321" spans="1:7" x14ac:dyDescent="0.2">
      <c r="A321" t="str">
        <f>VLOOKUP(B321,IDs!B:C,2,FALSE)</f>
        <v>PVPR5AFW</v>
      </c>
      <c r="B321" t="s">
        <v>95</v>
      </c>
      <c r="C321">
        <v>18</v>
      </c>
      <c r="D321">
        <v>1</v>
      </c>
      <c r="E321" t="s">
        <v>293</v>
      </c>
      <c r="F321" t="s">
        <v>278</v>
      </c>
      <c r="G321" s="5">
        <v>45585</v>
      </c>
    </row>
    <row r="322" spans="1:7" x14ac:dyDescent="0.2">
      <c r="A322" t="str">
        <f>VLOOKUP(B322,IDs!B:C,2,FALSE)</f>
        <v>7R5LSA8P</v>
      </c>
      <c r="B322" t="s">
        <v>211</v>
      </c>
      <c r="C322">
        <v>17</v>
      </c>
      <c r="D322">
        <v>1</v>
      </c>
      <c r="E322" t="s">
        <v>293</v>
      </c>
      <c r="F322" t="s">
        <v>278</v>
      </c>
      <c r="G322" s="5">
        <v>45585</v>
      </c>
    </row>
    <row r="323" spans="1:7" x14ac:dyDescent="0.2">
      <c r="A323" t="str">
        <f>VLOOKUP(B323,IDs!B:C,2,FALSE)</f>
        <v>PEZ5XAG4</v>
      </c>
      <c r="B323" t="s">
        <v>107</v>
      </c>
      <c r="C323">
        <v>17</v>
      </c>
      <c r="D323">
        <v>1</v>
      </c>
      <c r="E323" t="s">
        <v>293</v>
      </c>
      <c r="F323" t="s">
        <v>278</v>
      </c>
      <c r="G323" s="5">
        <v>45585</v>
      </c>
    </row>
    <row r="324" spans="1:7" x14ac:dyDescent="0.2">
      <c r="A324" t="str">
        <f>VLOOKUP(B324,IDs!B:C,2,FALSE)</f>
        <v>7WP99A96</v>
      </c>
      <c r="B324" t="s">
        <v>234</v>
      </c>
      <c r="C324">
        <v>16</v>
      </c>
      <c r="D324">
        <v>1</v>
      </c>
      <c r="E324" t="s">
        <v>293</v>
      </c>
      <c r="F324" t="s">
        <v>278</v>
      </c>
      <c r="G324" s="5">
        <v>45585</v>
      </c>
    </row>
    <row r="325" spans="1:7" x14ac:dyDescent="0.2">
      <c r="A325" t="str">
        <f>VLOOKUP(B325,IDs!B:C,2,FALSE)</f>
        <v>PVYB6A5F</v>
      </c>
      <c r="B325" t="s">
        <v>106</v>
      </c>
      <c r="C325">
        <v>16</v>
      </c>
      <c r="D325">
        <v>1</v>
      </c>
      <c r="E325" t="s">
        <v>293</v>
      </c>
      <c r="F325" t="s">
        <v>278</v>
      </c>
      <c r="G325" s="5">
        <v>45585</v>
      </c>
    </row>
    <row r="326" spans="1:7" x14ac:dyDescent="0.2">
      <c r="A326" t="str">
        <f>VLOOKUP(B326,IDs!B:C,2,FALSE)</f>
        <v>P8SGRAHG</v>
      </c>
      <c r="B326" t="s">
        <v>86</v>
      </c>
      <c r="C326">
        <v>3</v>
      </c>
      <c r="D326">
        <v>1</v>
      </c>
      <c r="E326" t="s">
        <v>293</v>
      </c>
      <c r="F326" t="s">
        <v>278</v>
      </c>
      <c r="G326" s="5">
        <v>45585</v>
      </c>
    </row>
    <row r="327" spans="1:7" x14ac:dyDescent="0.2">
      <c r="A327" t="str">
        <f>VLOOKUP(B327,IDs!B:C,2,FALSE)</f>
        <v>PEJDSAEZ</v>
      </c>
      <c r="B327" t="s">
        <v>115</v>
      </c>
      <c r="C327">
        <v>1276</v>
      </c>
      <c r="D327">
        <v>1</v>
      </c>
      <c r="E327" t="s">
        <v>293</v>
      </c>
      <c r="F327" t="s">
        <v>278</v>
      </c>
      <c r="G327" s="5">
        <v>45585</v>
      </c>
    </row>
    <row r="328" spans="1:7" x14ac:dyDescent="0.2">
      <c r="A328" t="str">
        <f>VLOOKUP(B328,IDs!B:C,2,FALSE)</f>
        <v>PVJR3AJK</v>
      </c>
      <c r="B328" t="s">
        <v>89</v>
      </c>
      <c r="C328">
        <v>1011</v>
      </c>
      <c r="D328">
        <v>1</v>
      </c>
      <c r="E328" t="s">
        <v>293</v>
      </c>
      <c r="F328" t="s">
        <v>278</v>
      </c>
      <c r="G328" s="5">
        <v>45585</v>
      </c>
    </row>
    <row r="329" spans="1:7" x14ac:dyDescent="0.2">
      <c r="A329" t="str">
        <f>VLOOKUP(B329,IDs!B:C,2,FALSE)</f>
        <v>7RS59AN6</v>
      </c>
      <c r="B329" t="s">
        <v>239</v>
      </c>
      <c r="C329">
        <v>880</v>
      </c>
      <c r="D329">
        <v>1</v>
      </c>
      <c r="E329" t="s">
        <v>293</v>
      </c>
      <c r="F329" t="s">
        <v>278</v>
      </c>
      <c r="G329" s="5">
        <v>45585</v>
      </c>
    </row>
    <row r="330" spans="1:7" x14ac:dyDescent="0.2">
      <c r="A330" t="str">
        <f>VLOOKUP(B330,IDs!B:C,2,FALSE)</f>
        <v>74UMKABQ</v>
      </c>
      <c r="B330" t="s">
        <v>259</v>
      </c>
      <c r="C330">
        <v>853</v>
      </c>
      <c r="D330">
        <v>1</v>
      </c>
      <c r="E330" t="s">
        <v>293</v>
      </c>
      <c r="F330" t="s">
        <v>278</v>
      </c>
      <c r="G330" s="5">
        <v>45585</v>
      </c>
    </row>
    <row r="331" spans="1:7" x14ac:dyDescent="0.2">
      <c r="A331" t="str">
        <f>VLOOKUP(B331,IDs!B:C,2,FALSE)</f>
        <v>PVGK4A97</v>
      </c>
      <c r="B331" t="s">
        <v>147</v>
      </c>
      <c r="C331">
        <v>702</v>
      </c>
      <c r="D331">
        <v>1</v>
      </c>
      <c r="E331" t="s">
        <v>293</v>
      </c>
      <c r="F331" t="s">
        <v>278</v>
      </c>
      <c r="G331" s="5">
        <v>45585</v>
      </c>
    </row>
    <row r="332" spans="1:7" x14ac:dyDescent="0.2">
      <c r="A332" t="str">
        <f>VLOOKUP(B332,IDs!B:C,2,FALSE)</f>
        <v>7FB3MA8U</v>
      </c>
      <c r="B332" t="s">
        <v>209</v>
      </c>
      <c r="C332">
        <v>638</v>
      </c>
      <c r="D332">
        <v>1</v>
      </c>
      <c r="E332" t="s">
        <v>293</v>
      </c>
      <c r="F332" t="s">
        <v>278</v>
      </c>
      <c r="G332" s="5">
        <v>45585</v>
      </c>
    </row>
    <row r="333" spans="1:7" x14ac:dyDescent="0.2">
      <c r="A333" t="str">
        <f>VLOOKUP(B333,IDs!B:C,2,FALSE)</f>
        <v>7RE7SASR</v>
      </c>
      <c r="B333" t="s">
        <v>220</v>
      </c>
      <c r="C333">
        <v>519</v>
      </c>
      <c r="D333">
        <v>1</v>
      </c>
      <c r="E333" t="s">
        <v>293</v>
      </c>
      <c r="F333" t="s">
        <v>278</v>
      </c>
      <c r="G333" s="5">
        <v>45585</v>
      </c>
    </row>
    <row r="334" spans="1:7" x14ac:dyDescent="0.2">
      <c r="A334" t="str">
        <f>VLOOKUP(B334,IDs!B:C,2,FALSE)</f>
        <v>PSBRKA2T</v>
      </c>
      <c r="B334" t="s">
        <v>114</v>
      </c>
      <c r="C334">
        <v>429</v>
      </c>
      <c r="D334">
        <v>1</v>
      </c>
      <c r="E334" t="s">
        <v>293</v>
      </c>
      <c r="F334" t="s">
        <v>278</v>
      </c>
      <c r="G334" s="5">
        <v>45585</v>
      </c>
    </row>
    <row r="335" spans="1:7" x14ac:dyDescent="0.2">
      <c r="A335" t="str">
        <f>VLOOKUP(B335,IDs!B:C,2,FALSE)</f>
        <v>PHU33AJN</v>
      </c>
      <c r="B335" t="s">
        <v>148</v>
      </c>
      <c r="C335">
        <v>362</v>
      </c>
      <c r="D335">
        <v>1</v>
      </c>
      <c r="E335" t="s">
        <v>293</v>
      </c>
      <c r="F335" t="s">
        <v>278</v>
      </c>
      <c r="G335" s="5">
        <v>45585</v>
      </c>
    </row>
    <row r="336" spans="1:7" x14ac:dyDescent="0.2">
      <c r="A336" t="str">
        <f>VLOOKUP(B336,IDs!B:C,2,FALSE)</f>
        <v>P83FTAG7</v>
      </c>
      <c r="B336" t="s">
        <v>100</v>
      </c>
      <c r="C336">
        <v>349</v>
      </c>
      <c r="D336">
        <v>1</v>
      </c>
      <c r="E336" t="s">
        <v>293</v>
      </c>
      <c r="F336" t="s">
        <v>278</v>
      </c>
      <c r="G336" s="5">
        <v>45585</v>
      </c>
    </row>
    <row r="337" spans="1:7" x14ac:dyDescent="0.2">
      <c r="A337" t="str">
        <f>VLOOKUP(B337,IDs!B:C,2,FALSE)</f>
        <v>P2V3FAQF</v>
      </c>
      <c r="B337" t="s">
        <v>91</v>
      </c>
      <c r="C337">
        <v>344</v>
      </c>
      <c r="D337">
        <v>1</v>
      </c>
      <c r="E337" t="s">
        <v>293</v>
      </c>
      <c r="F337" t="s">
        <v>278</v>
      </c>
      <c r="G337" s="5">
        <v>45585</v>
      </c>
    </row>
    <row r="338" spans="1:7" x14ac:dyDescent="0.2">
      <c r="A338" t="str">
        <f>VLOOKUP(B338,IDs!B:C,2,FALSE)</f>
        <v>PV648AQ5</v>
      </c>
      <c r="B338" t="s">
        <v>144</v>
      </c>
      <c r="C338">
        <v>331</v>
      </c>
      <c r="D338">
        <v>1</v>
      </c>
      <c r="E338" t="s">
        <v>293</v>
      </c>
      <c r="F338" t="s">
        <v>278</v>
      </c>
      <c r="G338" s="5">
        <v>45585</v>
      </c>
    </row>
    <row r="339" spans="1:7" x14ac:dyDescent="0.2">
      <c r="A339" t="str">
        <f>VLOOKUP(B339,IDs!B:C,2,FALSE)</f>
        <v>P88Z6A87</v>
      </c>
      <c r="B339" t="s">
        <v>119</v>
      </c>
      <c r="C339">
        <v>325</v>
      </c>
      <c r="D339">
        <v>1</v>
      </c>
      <c r="E339" t="s">
        <v>293</v>
      </c>
      <c r="F339" t="s">
        <v>278</v>
      </c>
      <c r="G339" s="5">
        <v>45585</v>
      </c>
    </row>
    <row r="340" spans="1:7" x14ac:dyDescent="0.2">
      <c r="A340" t="str">
        <f>VLOOKUP(B340,IDs!B:C,2,FALSE)</f>
        <v>P27RMAKR</v>
      </c>
      <c r="B340" t="s">
        <v>149</v>
      </c>
      <c r="C340">
        <v>322</v>
      </c>
      <c r="D340">
        <v>1</v>
      </c>
      <c r="E340" t="s">
        <v>293</v>
      </c>
      <c r="F340" t="s">
        <v>278</v>
      </c>
      <c r="G340" s="5">
        <v>45585</v>
      </c>
    </row>
    <row r="341" spans="1:7" x14ac:dyDescent="0.2">
      <c r="A341" t="str">
        <f>VLOOKUP(B341,IDs!B:C,2,FALSE)</f>
        <v>P2V3FAQF</v>
      </c>
      <c r="B341" t="s">
        <v>91</v>
      </c>
      <c r="C341">
        <v>344</v>
      </c>
      <c r="D341">
        <v>1</v>
      </c>
      <c r="E341" t="s">
        <v>293</v>
      </c>
      <c r="F341" t="s">
        <v>278</v>
      </c>
      <c r="G341" s="5">
        <v>45585</v>
      </c>
    </row>
    <row r="342" spans="1:7" x14ac:dyDescent="0.2">
      <c r="A342" t="str">
        <f>VLOOKUP(B342,IDs!B:C,2,FALSE)</f>
        <v>PV648AQ5</v>
      </c>
      <c r="B342" t="s">
        <v>144</v>
      </c>
      <c r="C342">
        <v>331</v>
      </c>
      <c r="D342">
        <v>1</v>
      </c>
      <c r="E342" t="s">
        <v>293</v>
      </c>
      <c r="F342" t="s">
        <v>278</v>
      </c>
      <c r="G342" s="5">
        <v>45585</v>
      </c>
    </row>
    <row r="343" spans="1:7" x14ac:dyDescent="0.2">
      <c r="A343" t="str">
        <f>VLOOKUP(B343,IDs!B:C,2,FALSE)</f>
        <v>P88Z6A87</v>
      </c>
      <c r="B343" t="s">
        <v>119</v>
      </c>
      <c r="C343">
        <v>325</v>
      </c>
      <c r="D343">
        <v>1</v>
      </c>
      <c r="E343" t="s">
        <v>293</v>
      </c>
      <c r="F343" t="s">
        <v>278</v>
      </c>
      <c r="G343" s="5">
        <v>45585</v>
      </c>
    </row>
    <row r="344" spans="1:7" x14ac:dyDescent="0.2">
      <c r="A344" t="str">
        <f>VLOOKUP(B344,IDs!B:C,2,FALSE)</f>
        <v>P27RMAKR</v>
      </c>
      <c r="B344" t="s">
        <v>149</v>
      </c>
      <c r="C344">
        <v>322</v>
      </c>
      <c r="D344">
        <v>1</v>
      </c>
      <c r="E344" t="s">
        <v>293</v>
      </c>
      <c r="F344" t="s">
        <v>278</v>
      </c>
      <c r="G344" s="5">
        <v>45585</v>
      </c>
    </row>
    <row r="345" spans="1:7" x14ac:dyDescent="0.2">
      <c r="A345" t="str">
        <f>VLOOKUP(B345,IDs!B:C,2,FALSE)</f>
        <v>76W5ZASP</v>
      </c>
      <c r="B345" t="s">
        <v>276</v>
      </c>
      <c r="C345">
        <v>317</v>
      </c>
      <c r="D345">
        <v>1</v>
      </c>
      <c r="E345" t="s">
        <v>293</v>
      </c>
      <c r="F345" t="s">
        <v>278</v>
      </c>
      <c r="G345" s="5">
        <v>45585</v>
      </c>
    </row>
    <row r="346" spans="1:7" x14ac:dyDescent="0.2">
      <c r="A346" t="str">
        <f>VLOOKUP(B346,IDs!B:C,2,FALSE)</f>
        <v>PEKV3AWQ</v>
      </c>
      <c r="B346" t="s">
        <v>97</v>
      </c>
      <c r="C346">
        <v>304</v>
      </c>
      <c r="D346">
        <v>1</v>
      </c>
      <c r="E346" t="s">
        <v>293</v>
      </c>
      <c r="F346" t="s">
        <v>278</v>
      </c>
      <c r="G346" s="5">
        <v>45585</v>
      </c>
    </row>
    <row r="347" spans="1:7" x14ac:dyDescent="0.2">
      <c r="A347" t="str">
        <f>VLOOKUP(B347,IDs!B:C,2,FALSE)</f>
        <v>7QCM6A6Y</v>
      </c>
      <c r="B347" t="s">
        <v>82</v>
      </c>
      <c r="C347">
        <v>217</v>
      </c>
      <c r="D347">
        <v>1</v>
      </c>
      <c r="E347" t="s">
        <v>293</v>
      </c>
      <c r="F347" t="s">
        <v>278</v>
      </c>
      <c r="G347" s="5">
        <v>45585</v>
      </c>
    </row>
    <row r="348" spans="1:7" x14ac:dyDescent="0.2">
      <c r="A348" t="str">
        <f>VLOOKUP(B348,IDs!B:C,2,FALSE)</f>
        <v>7BC38A54</v>
      </c>
      <c r="B348" t="s">
        <v>218</v>
      </c>
      <c r="C348">
        <v>181</v>
      </c>
      <c r="D348">
        <v>1</v>
      </c>
      <c r="E348" t="s">
        <v>293</v>
      </c>
      <c r="F348" t="s">
        <v>278</v>
      </c>
      <c r="G348" s="5">
        <v>45585</v>
      </c>
    </row>
    <row r="349" spans="1:7" x14ac:dyDescent="0.2">
      <c r="A349" t="str">
        <f>VLOOKUP(B349,IDs!B:C,2,FALSE)</f>
        <v>P86C3A87</v>
      </c>
      <c r="B349" t="s">
        <v>105</v>
      </c>
      <c r="C349">
        <v>178</v>
      </c>
      <c r="D349">
        <v>1</v>
      </c>
      <c r="E349" t="s">
        <v>293</v>
      </c>
      <c r="F349" t="s">
        <v>278</v>
      </c>
      <c r="G349" s="5">
        <v>45585</v>
      </c>
    </row>
    <row r="350" spans="1:7" x14ac:dyDescent="0.2">
      <c r="A350" t="str">
        <f>VLOOKUP(B350,IDs!B:C,2,FALSE)</f>
        <v>PECZTA63</v>
      </c>
      <c r="B350" t="s">
        <v>80</v>
      </c>
      <c r="C350">
        <v>173</v>
      </c>
      <c r="D350">
        <v>1</v>
      </c>
      <c r="E350" t="s">
        <v>293</v>
      </c>
      <c r="F350" t="s">
        <v>278</v>
      </c>
      <c r="G350" s="5">
        <v>45585</v>
      </c>
    </row>
    <row r="351" spans="1:7" x14ac:dyDescent="0.2">
      <c r="A351" t="str">
        <f>VLOOKUP(B351,IDs!B:C,2,FALSE)</f>
        <v>PHNQCASN</v>
      </c>
      <c r="B351" t="s">
        <v>136</v>
      </c>
      <c r="C351">
        <v>79</v>
      </c>
      <c r="D351">
        <v>1</v>
      </c>
      <c r="E351" t="s">
        <v>293</v>
      </c>
      <c r="F351" t="s">
        <v>278</v>
      </c>
      <c r="G351" s="5">
        <v>45585</v>
      </c>
    </row>
    <row r="352" spans="1:7" x14ac:dyDescent="0.2">
      <c r="A352" t="str">
        <f>VLOOKUP(B352,IDs!B:C,2,FALSE)</f>
        <v>7RB4FADN</v>
      </c>
      <c r="B352" t="s">
        <v>245</v>
      </c>
      <c r="C352">
        <v>76</v>
      </c>
      <c r="D352">
        <v>1</v>
      </c>
      <c r="E352" t="s">
        <v>293</v>
      </c>
      <c r="F352" t="s">
        <v>278</v>
      </c>
      <c r="G352" s="5">
        <v>45585</v>
      </c>
    </row>
    <row r="353" spans="1:7" x14ac:dyDescent="0.2">
      <c r="A353" t="str">
        <f>VLOOKUP(B353,IDs!B:C,2,FALSE)</f>
        <v>7WP99A96</v>
      </c>
      <c r="B353" t="s">
        <v>234</v>
      </c>
      <c r="C353">
        <v>61</v>
      </c>
      <c r="D353">
        <v>1</v>
      </c>
      <c r="E353" t="s">
        <v>293</v>
      </c>
      <c r="F353" t="s">
        <v>278</v>
      </c>
      <c r="G353" s="5">
        <v>45585</v>
      </c>
    </row>
    <row r="354" spans="1:7" x14ac:dyDescent="0.2">
      <c r="A354" t="str">
        <f>VLOOKUP(B354,IDs!B:C,2,FALSE)</f>
        <v>7GZ7JAJZ</v>
      </c>
      <c r="B354" t="s">
        <v>227</v>
      </c>
      <c r="C354">
        <v>57</v>
      </c>
      <c r="D354">
        <v>1</v>
      </c>
      <c r="E354" t="s">
        <v>293</v>
      </c>
      <c r="F354" t="s">
        <v>278</v>
      </c>
      <c r="G354" s="5">
        <v>45585</v>
      </c>
    </row>
    <row r="355" spans="1:7" x14ac:dyDescent="0.2">
      <c r="A355" t="str">
        <f>VLOOKUP(B355,IDs!B:C,2,FALSE)</f>
        <v>7R5LSA8P</v>
      </c>
      <c r="B355" t="s">
        <v>211</v>
      </c>
      <c r="C355">
        <v>17</v>
      </c>
      <c r="D355">
        <v>1</v>
      </c>
      <c r="E355" t="s">
        <v>293</v>
      </c>
      <c r="F355" t="s">
        <v>278</v>
      </c>
      <c r="G355" s="5">
        <v>45585</v>
      </c>
    </row>
    <row r="356" spans="1:7" x14ac:dyDescent="0.2">
      <c r="A356" t="str">
        <f>VLOOKUP(B356,IDs!B:C,2,FALSE)</f>
        <v>74UMKABQ</v>
      </c>
      <c r="B356" t="s">
        <v>259</v>
      </c>
      <c r="C356">
        <v>1803</v>
      </c>
      <c r="D356">
        <v>2</v>
      </c>
      <c r="E356" t="s">
        <v>294</v>
      </c>
      <c r="F356" t="s">
        <v>278</v>
      </c>
      <c r="G356" s="5">
        <v>45585</v>
      </c>
    </row>
    <row r="357" spans="1:7" x14ac:dyDescent="0.2">
      <c r="A357" t="str">
        <f>VLOOKUP(B357,IDs!B:C,2,FALSE)</f>
        <v>PVFMZAJ8</v>
      </c>
      <c r="B357" t="s">
        <v>88</v>
      </c>
      <c r="C357">
        <v>1419</v>
      </c>
      <c r="D357">
        <v>2</v>
      </c>
      <c r="E357" t="s">
        <v>294</v>
      </c>
      <c r="F357" t="s">
        <v>278</v>
      </c>
      <c r="G357" s="5">
        <v>45585</v>
      </c>
    </row>
    <row r="358" spans="1:7" x14ac:dyDescent="0.2">
      <c r="A358" t="str">
        <f>VLOOKUP(B358,IDs!B:C,2,FALSE)</f>
        <v>7RS59AN6</v>
      </c>
      <c r="B358" t="s">
        <v>239</v>
      </c>
      <c r="C358">
        <v>1178</v>
      </c>
      <c r="D358">
        <v>2</v>
      </c>
      <c r="E358" t="s">
        <v>294</v>
      </c>
      <c r="F358" t="s">
        <v>278</v>
      </c>
      <c r="G358" s="5">
        <v>45585</v>
      </c>
    </row>
    <row r="359" spans="1:7" x14ac:dyDescent="0.2">
      <c r="A359" t="str">
        <f>VLOOKUP(B359,IDs!B:C,2,FALSE)</f>
        <v>7FB3MA8U</v>
      </c>
      <c r="B359" t="s">
        <v>209</v>
      </c>
      <c r="C359">
        <v>840</v>
      </c>
      <c r="D359">
        <v>2</v>
      </c>
      <c r="E359" t="s">
        <v>294</v>
      </c>
      <c r="F359" t="s">
        <v>278</v>
      </c>
      <c r="G359" s="5">
        <v>45585</v>
      </c>
    </row>
    <row r="360" spans="1:7" x14ac:dyDescent="0.2">
      <c r="A360" t="str">
        <f>VLOOKUP(B360,IDs!B:C,2,FALSE)</f>
        <v>PHHUMAL7</v>
      </c>
      <c r="B360" t="s">
        <v>79</v>
      </c>
      <c r="C360">
        <v>730</v>
      </c>
      <c r="D360">
        <v>2</v>
      </c>
      <c r="E360" t="s">
        <v>294</v>
      </c>
      <c r="F360" t="s">
        <v>278</v>
      </c>
      <c r="G360" s="5">
        <v>45585</v>
      </c>
    </row>
    <row r="361" spans="1:7" x14ac:dyDescent="0.2">
      <c r="A361" t="str">
        <f>VLOOKUP(B361,IDs!B:C,2,FALSE)</f>
        <v>P8V8TA9X</v>
      </c>
      <c r="B361" t="s">
        <v>133</v>
      </c>
      <c r="C361">
        <v>705</v>
      </c>
      <c r="D361">
        <v>2</v>
      </c>
      <c r="E361" t="s">
        <v>294</v>
      </c>
      <c r="F361" t="s">
        <v>278</v>
      </c>
      <c r="G361" s="5">
        <v>45585</v>
      </c>
    </row>
    <row r="362" spans="1:7" x14ac:dyDescent="0.2">
      <c r="A362" t="str">
        <f>VLOOKUP(B362,IDs!B:C,2,FALSE)</f>
        <v>PV648AQ5</v>
      </c>
      <c r="B362" t="s">
        <v>144</v>
      </c>
      <c r="C362">
        <v>512</v>
      </c>
      <c r="D362">
        <v>2</v>
      </c>
      <c r="E362" t="s">
        <v>294</v>
      </c>
      <c r="F362" t="s">
        <v>278</v>
      </c>
      <c r="G362" s="5">
        <v>45585</v>
      </c>
    </row>
    <row r="363" spans="1:7" x14ac:dyDescent="0.2">
      <c r="A363" t="str">
        <f>VLOOKUP(B363,IDs!B:C,2,FALSE)</f>
        <v>P86C3A87</v>
      </c>
      <c r="B363" t="s">
        <v>105</v>
      </c>
      <c r="C363">
        <v>403</v>
      </c>
      <c r="D363">
        <v>2</v>
      </c>
      <c r="E363" t="s">
        <v>294</v>
      </c>
      <c r="F363" t="s">
        <v>278</v>
      </c>
      <c r="G363" s="5">
        <v>45585</v>
      </c>
    </row>
    <row r="364" spans="1:7" x14ac:dyDescent="0.2">
      <c r="A364" t="str">
        <f>VLOOKUP(B364,IDs!B:C,2,FALSE)</f>
        <v>P2V3FAQF</v>
      </c>
      <c r="B364" t="s">
        <v>91</v>
      </c>
      <c r="C364">
        <v>364</v>
      </c>
      <c r="D364">
        <v>2</v>
      </c>
      <c r="E364" t="s">
        <v>294</v>
      </c>
      <c r="F364" t="s">
        <v>278</v>
      </c>
      <c r="G364" s="5">
        <v>45585</v>
      </c>
    </row>
    <row r="365" spans="1:7" x14ac:dyDescent="0.2">
      <c r="A365" t="str">
        <f>VLOOKUP(B365,IDs!B:C,2,FALSE)</f>
        <v>P83FTAG7</v>
      </c>
      <c r="B365" t="s">
        <v>100</v>
      </c>
      <c r="C365">
        <v>349</v>
      </c>
      <c r="D365">
        <v>2</v>
      </c>
      <c r="E365" t="s">
        <v>294</v>
      </c>
      <c r="F365" t="s">
        <v>278</v>
      </c>
      <c r="G365" s="5">
        <v>45585</v>
      </c>
    </row>
    <row r="366" spans="1:7" x14ac:dyDescent="0.2">
      <c r="A366" t="str">
        <f>VLOOKUP(B366,IDs!B:C,2,FALSE)</f>
        <v>PER2BALF</v>
      </c>
      <c r="B366" t="s">
        <v>118</v>
      </c>
      <c r="C366">
        <v>334</v>
      </c>
      <c r="D366">
        <v>2</v>
      </c>
      <c r="E366" t="s">
        <v>294</v>
      </c>
      <c r="F366" t="s">
        <v>278</v>
      </c>
      <c r="G366" s="5">
        <v>45585</v>
      </c>
    </row>
    <row r="367" spans="1:7" x14ac:dyDescent="0.2">
      <c r="A367" t="str">
        <f>VLOOKUP(B367,IDs!B:C,2,FALSE)</f>
        <v>PSBRKA2T</v>
      </c>
      <c r="B367" t="s">
        <v>114</v>
      </c>
      <c r="C367">
        <v>241</v>
      </c>
      <c r="D367">
        <v>2</v>
      </c>
      <c r="E367" t="s">
        <v>294</v>
      </c>
      <c r="F367" t="s">
        <v>278</v>
      </c>
      <c r="G367" s="5">
        <v>45585</v>
      </c>
    </row>
    <row r="368" spans="1:7" x14ac:dyDescent="0.2">
      <c r="A368" t="str">
        <f>VLOOKUP(B368,IDs!B:C,2,FALSE)</f>
        <v>7Q9YZAM6</v>
      </c>
      <c r="B368" t="s">
        <v>92</v>
      </c>
      <c r="C368">
        <v>229</v>
      </c>
      <c r="D368">
        <v>2</v>
      </c>
      <c r="E368" t="s">
        <v>294</v>
      </c>
      <c r="F368" t="s">
        <v>278</v>
      </c>
      <c r="G368" s="5">
        <v>45585</v>
      </c>
    </row>
    <row r="369" spans="1:7" x14ac:dyDescent="0.2">
      <c r="A369" t="str">
        <f>VLOOKUP(B369,IDs!B:C,2,FALSE)</f>
        <v>PHU33AJN</v>
      </c>
      <c r="B369" t="s">
        <v>148</v>
      </c>
      <c r="C369">
        <v>181</v>
      </c>
      <c r="D369">
        <v>2</v>
      </c>
      <c r="E369" t="s">
        <v>294</v>
      </c>
      <c r="F369" t="s">
        <v>278</v>
      </c>
      <c r="G369" s="5">
        <v>45585</v>
      </c>
    </row>
    <row r="370" spans="1:7" x14ac:dyDescent="0.2">
      <c r="A370" t="str">
        <f>VLOOKUP(B370,IDs!B:C,2,FALSE)</f>
        <v>PVGK4A97</v>
      </c>
      <c r="B370" t="s">
        <v>147</v>
      </c>
      <c r="C370">
        <v>152</v>
      </c>
      <c r="D370">
        <v>2</v>
      </c>
      <c r="E370" t="s">
        <v>294</v>
      </c>
      <c r="F370" t="s">
        <v>278</v>
      </c>
      <c r="G370" s="5">
        <v>45585</v>
      </c>
    </row>
    <row r="371" spans="1:7" x14ac:dyDescent="0.2">
      <c r="A371" t="str">
        <f>VLOOKUP(B371,IDs!B:C,2,FALSE)</f>
        <v>PEJDSAEZ</v>
      </c>
      <c r="B371" t="s">
        <v>115</v>
      </c>
      <c r="C371">
        <v>121</v>
      </c>
      <c r="D371">
        <v>2</v>
      </c>
      <c r="E371" t="s">
        <v>294</v>
      </c>
      <c r="F371" t="s">
        <v>278</v>
      </c>
      <c r="G371" s="5">
        <v>45585</v>
      </c>
    </row>
    <row r="372" spans="1:7" x14ac:dyDescent="0.2">
      <c r="A372" t="str">
        <f>VLOOKUP(B372,IDs!B:C,2,FALSE)</f>
        <v>PHNQCASN</v>
      </c>
      <c r="B372" t="s">
        <v>136</v>
      </c>
      <c r="C372">
        <v>79</v>
      </c>
      <c r="D372">
        <v>2</v>
      </c>
      <c r="E372" t="s">
        <v>294</v>
      </c>
      <c r="F372" t="s">
        <v>278</v>
      </c>
      <c r="G372" s="5">
        <v>45585</v>
      </c>
    </row>
    <row r="373" spans="1:7" x14ac:dyDescent="0.2">
      <c r="A373" t="str">
        <f>VLOOKUP(B373,IDs!B:C,2,FALSE)</f>
        <v>7RB4FADN</v>
      </c>
      <c r="B373" t="s">
        <v>245</v>
      </c>
      <c r="C373">
        <v>76</v>
      </c>
      <c r="D373">
        <v>2</v>
      </c>
      <c r="E373" t="s">
        <v>294</v>
      </c>
      <c r="F373" t="s">
        <v>278</v>
      </c>
      <c r="G373" s="5">
        <v>45585</v>
      </c>
    </row>
    <row r="374" spans="1:7" x14ac:dyDescent="0.2">
      <c r="A374" t="str">
        <f>VLOOKUP(B374,IDs!B:C,2,FALSE)</f>
        <v>76W92AHN</v>
      </c>
      <c r="B374" t="s">
        <v>226</v>
      </c>
      <c r="C374">
        <v>70</v>
      </c>
      <c r="D374">
        <v>2</v>
      </c>
      <c r="E374" t="s">
        <v>294</v>
      </c>
      <c r="F374" t="s">
        <v>278</v>
      </c>
      <c r="G374" s="5">
        <v>45585</v>
      </c>
    </row>
    <row r="375" spans="1:7" x14ac:dyDescent="0.2">
      <c r="A375" t="str">
        <f>VLOOKUP(B375,IDs!B:C,2,FALSE)</f>
        <v>7GMJYA4L</v>
      </c>
      <c r="B375" t="s">
        <v>252</v>
      </c>
      <c r="C375">
        <v>60</v>
      </c>
      <c r="D375">
        <v>2</v>
      </c>
      <c r="E375" t="s">
        <v>294</v>
      </c>
      <c r="F375" t="s">
        <v>278</v>
      </c>
      <c r="G375" s="5">
        <v>45585</v>
      </c>
    </row>
    <row r="376" spans="1:7" x14ac:dyDescent="0.2">
      <c r="A376" t="str">
        <f>VLOOKUP(B376,IDs!B:C,2,FALSE)</f>
        <v>PEKV3AWQ</v>
      </c>
      <c r="B376" t="s">
        <v>97</v>
      </c>
      <c r="C376">
        <v>55</v>
      </c>
      <c r="D376">
        <v>2</v>
      </c>
      <c r="E376" t="s">
        <v>294</v>
      </c>
      <c r="F376" t="s">
        <v>278</v>
      </c>
      <c r="G376" s="5">
        <v>45585</v>
      </c>
    </row>
    <row r="377" spans="1:7" x14ac:dyDescent="0.2">
      <c r="A377" t="str">
        <f>VLOOKUP(B377,IDs!B:C,2,FALSE)</f>
        <v>7WP99A96</v>
      </c>
      <c r="B377" t="s">
        <v>234</v>
      </c>
      <c r="C377">
        <v>43</v>
      </c>
      <c r="D377">
        <v>2</v>
      </c>
      <c r="E377" t="s">
        <v>294</v>
      </c>
      <c r="F377" t="s">
        <v>278</v>
      </c>
      <c r="G377" s="5">
        <v>45585</v>
      </c>
    </row>
    <row r="378" spans="1:7" x14ac:dyDescent="0.2">
      <c r="A378" t="str">
        <f>VLOOKUP(B378,IDs!B:C,2,FALSE)</f>
        <v>P27RMAKR</v>
      </c>
      <c r="B378" t="s">
        <v>149</v>
      </c>
      <c r="C378">
        <v>31</v>
      </c>
      <c r="D378">
        <v>2</v>
      </c>
      <c r="E378" t="s">
        <v>294</v>
      </c>
      <c r="F378" t="s">
        <v>278</v>
      </c>
      <c r="G378" s="5">
        <v>45585</v>
      </c>
    </row>
    <row r="379" spans="1:7" x14ac:dyDescent="0.2">
      <c r="A379" t="str">
        <f>VLOOKUP(B379,IDs!B:C,2,FALSE)</f>
        <v>7R5LSA8P</v>
      </c>
      <c r="B379" t="s">
        <v>211</v>
      </c>
      <c r="C379">
        <v>17</v>
      </c>
      <c r="D379">
        <v>2</v>
      </c>
      <c r="E379" t="s">
        <v>294</v>
      </c>
      <c r="F379" t="s">
        <v>278</v>
      </c>
      <c r="G379" s="5">
        <v>45585</v>
      </c>
    </row>
    <row r="380" spans="1:7" x14ac:dyDescent="0.2">
      <c r="A380" t="str">
        <f>VLOOKUP(B380,IDs!B:C,2,FALSE)</f>
        <v>7BC38A54</v>
      </c>
      <c r="B380" t="s">
        <v>218</v>
      </c>
      <c r="C380">
        <v>15</v>
      </c>
      <c r="D380">
        <v>2</v>
      </c>
      <c r="E380" t="s">
        <v>294</v>
      </c>
      <c r="F380" t="s">
        <v>278</v>
      </c>
      <c r="G380" s="5">
        <v>45585</v>
      </c>
    </row>
    <row r="381" spans="1:7" x14ac:dyDescent="0.2">
      <c r="A381" t="str">
        <f>VLOOKUP(B381,IDs!B:C,2,FALSE)</f>
        <v>PHXRCAV5</v>
      </c>
      <c r="B381" t="s">
        <v>279</v>
      </c>
      <c r="C381">
        <v>511</v>
      </c>
      <c r="D381">
        <v>2</v>
      </c>
      <c r="E381" t="s">
        <v>294</v>
      </c>
      <c r="F381" t="s">
        <v>278</v>
      </c>
      <c r="G381" s="5">
        <v>45585</v>
      </c>
    </row>
    <row r="382" spans="1:7" x14ac:dyDescent="0.2">
      <c r="A382" t="str">
        <f>VLOOKUP(B382,IDs!B:C,2,FALSE)</f>
        <v>PECZTA63</v>
      </c>
      <c r="B382" t="s">
        <v>80</v>
      </c>
      <c r="C382">
        <v>307</v>
      </c>
      <c r="D382">
        <v>2</v>
      </c>
      <c r="E382" t="s">
        <v>294</v>
      </c>
      <c r="F382" t="s">
        <v>278</v>
      </c>
      <c r="G382" s="5">
        <v>45585</v>
      </c>
    </row>
    <row r="383" spans="1:7" x14ac:dyDescent="0.2">
      <c r="A383" t="str">
        <f>VLOOKUP(B383,IDs!B:C,2,FALSE)</f>
        <v>PVGK4A97</v>
      </c>
      <c r="B383" t="s">
        <v>147</v>
      </c>
      <c r="C383">
        <v>158</v>
      </c>
      <c r="D383">
        <v>2</v>
      </c>
      <c r="E383" t="s">
        <v>294</v>
      </c>
      <c r="F383" t="s">
        <v>278</v>
      </c>
      <c r="G383" s="5">
        <v>45585</v>
      </c>
    </row>
    <row r="384" spans="1:7" x14ac:dyDescent="0.2">
      <c r="A384" t="str">
        <f>VLOOKUP(B384,IDs!B:C,2,FALSE)</f>
        <v>PVFMZAJ8</v>
      </c>
      <c r="B384" t="s">
        <v>88</v>
      </c>
      <c r="C384">
        <v>154</v>
      </c>
      <c r="D384">
        <v>2</v>
      </c>
      <c r="E384" t="s">
        <v>294</v>
      </c>
      <c r="F384" t="s">
        <v>278</v>
      </c>
      <c r="G384" s="5">
        <v>45585</v>
      </c>
    </row>
    <row r="385" spans="1:7" x14ac:dyDescent="0.2">
      <c r="A385" t="str">
        <f>VLOOKUP(B385,IDs!B:C,2,FALSE)</f>
        <v>76W92AHN</v>
      </c>
      <c r="B385" t="s">
        <v>226</v>
      </c>
      <c r="C385">
        <v>70</v>
      </c>
      <c r="D385">
        <v>2</v>
      </c>
      <c r="E385" t="s">
        <v>294</v>
      </c>
      <c r="F385" t="s">
        <v>278</v>
      </c>
      <c r="G385" s="5">
        <v>45585</v>
      </c>
    </row>
    <row r="386" spans="1:7" x14ac:dyDescent="0.2">
      <c r="A386" t="str">
        <f>VLOOKUP(B386,IDs!B:C,2,FALSE)</f>
        <v>PSBRKA2T</v>
      </c>
      <c r="B386" t="s">
        <v>114</v>
      </c>
      <c r="C386">
        <v>61</v>
      </c>
      <c r="D386">
        <v>2</v>
      </c>
      <c r="E386" t="s">
        <v>294</v>
      </c>
      <c r="F386" t="s">
        <v>278</v>
      </c>
      <c r="G386" s="5">
        <v>45585</v>
      </c>
    </row>
    <row r="387" spans="1:7" x14ac:dyDescent="0.2">
      <c r="A387" t="str">
        <f>VLOOKUP(B387,IDs!B:C,2,FALSE)</f>
        <v>PVJR3AJK</v>
      </c>
      <c r="B387" t="s">
        <v>89</v>
      </c>
      <c r="C387">
        <v>59</v>
      </c>
      <c r="D387">
        <v>2</v>
      </c>
      <c r="E387" t="s">
        <v>294</v>
      </c>
      <c r="F387" t="s">
        <v>278</v>
      </c>
      <c r="G387" s="5">
        <v>45585</v>
      </c>
    </row>
    <row r="388" spans="1:7" x14ac:dyDescent="0.2">
      <c r="A388" t="str">
        <f>VLOOKUP(B388,IDs!B:C,2,FALSE)</f>
        <v>P83FTAG7</v>
      </c>
      <c r="B388" t="s">
        <v>100</v>
      </c>
      <c r="C388">
        <v>58</v>
      </c>
      <c r="D388">
        <v>2</v>
      </c>
      <c r="E388" t="s">
        <v>294</v>
      </c>
      <c r="F388" t="s">
        <v>278</v>
      </c>
      <c r="G388" s="5">
        <v>45585</v>
      </c>
    </row>
    <row r="389" spans="1:7" x14ac:dyDescent="0.2">
      <c r="A389" t="str">
        <f>VLOOKUP(B389,IDs!B:C,2,FALSE)</f>
        <v>76W5ZASP</v>
      </c>
      <c r="B389" t="s">
        <v>276</v>
      </c>
      <c r="C389">
        <v>58</v>
      </c>
      <c r="D389">
        <v>2</v>
      </c>
      <c r="E389" t="s">
        <v>294</v>
      </c>
      <c r="F389" t="s">
        <v>278</v>
      </c>
      <c r="G389" s="5">
        <v>45585</v>
      </c>
    </row>
    <row r="390" spans="1:7" x14ac:dyDescent="0.2">
      <c r="A390" t="str">
        <f>VLOOKUP(B390,IDs!B:C,2,FALSE)</f>
        <v>7RB4FADN</v>
      </c>
      <c r="B390" t="s">
        <v>245</v>
      </c>
      <c r="C390">
        <v>58</v>
      </c>
      <c r="D390">
        <v>2</v>
      </c>
      <c r="E390" t="s">
        <v>294</v>
      </c>
      <c r="F390" t="s">
        <v>278</v>
      </c>
      <c r="G390" s="5">
        <v>45585</v>
      </c>
    </row>
    <row r="391" spans="1:7" x14ac:dyDescent="0.2">
      <c r="A391" t="str">
        <f>VLOOKUP(B391,IDs!B:C,2,FALSE)</f>
        <v>P86C3A87</v>
      </c>
      <c r="B391" t="s">
        <v>105</v>
      </c>
      <c r="C391">
        <v>57</v>
      </c>
      <c r="D391">
        <v>2</v>
      </c>
      <c r="E391" t="s">
        <v>294</v>
      </c>
      <c r="F391" t="s">
        <v>278</v>
      </c>
      <c r="G391" s="5">
        <v>45585</v>
      </c>
    </row>
    <row r="392" spans="1:7" x14ac:dyDescent="0.2">
      <c r="A392" t="str">
        <f>VLOOKUP(B392,IDs!B:C,2,FALSE)</f>
        <v>P8V8TA9X</v>
      </c>
      <c r="B392" t="s">
        <v>133</v>
      </c>
      <c r="C392">
        <v>57</v>
      </c>
      <c r="D392">
        <v>2</v>
      </c>
      <c r="E392" t="s">
        <v>294</v>
      </c>
      <c r="F392" t="s">
        <v>278</v>
      </c>
      <c r="G392" s="5">
        <v>45585</v>
      </c>
    </row>
    <row r="393" spans="1:7" x14ac:dyDescent="0.2">
      <c r="A393" t="str">
        <f>VLOOKUP(B393,IDs!B:C,2,FALSE)</f>
        <v>PEJDSAEZ</v>
      </c>
      <c r="B393" t="s">
        <v>115</v>
      </c>
      <c r="C393">
        <v>56</v>
      </c>
      <c r="D393">
        <v>2</v>
      </c>
      <c r="E393" t="s">
        <v>294</v>
      </c>
      <c r="F393" t="s">
        <v>278</v>
      </c>
      <c r="G393" s="5">
        <v>45585</v>
      </c>
    </row>
    <row r="394" spans="1:7" x14ac:dyDescent="0.2">
      <c r="A394" t="str">
        <f>VLOOKUP(B394,IDs!B:C,2,FALSE)</f>
        <v>74UMKABQ</v>
      </c>
      <c r="B394" t="s">
        <v>259</v>
      </c>
      <c r="C394">
        <v>56</v>
      </c>
      <c r="D394">
        <v>2</v>
      </c>
      <c r="E394" t="s">
        <v>294</v>
      </c>
      <c r="F394" t="s">
        <v>278</v>
      </c>
      <c r="G394" s="5">
        <v>45585</v>
      </c>
    </row>
    <row r="395" spans="1:7" x14ac:dyDescent="0.2">
      <c r="A395" t="str">
        <f>VLOOKUP(B395,IDs!B:C,2,FALSE)</f>
        <v>76W5ZASP</v>
      </c>
      <c r="B395" t="s">
        <v>276</v>
      </c>
      <c r="C395">
        <v>58</v>
      </c>
      <c r="D395">
        <v>1</v>
      </c>
      <c r="E395" t="s">
        <v>295</v>
      </c>
      <c r="F395" t="s">
        <v>278</v>
      </c>
      <c r="G395" s="5">
        <v>45585</v>
      </c>
    </row>
    <row r="396" spans="1:7" x14ac:dyDescent="0.2">
      <c r="A396" t="str">
        <f>VLOOKUP(B396,IDs!B:C,2,FALSE)</f>
        <v>7RB4FADN</v>
      </c>
      <c r="B396" t="s">
        <v>245</v>
      </c>
      <c r="C396">
        <v>58</v>
      </c>
      <c r="D396">
        <v>1</v>
      </c>
      <c r="E396" t="s">
        <v>295</v>
      </c>
      <c r="F396" t="s">
        <v>278</v>
      </c>
      <c r="G396" s="5">
        <v>45585</v>
      </c>
    </row>
    <row r="397" spans="1:7" x14ac:dyDescent="0.2">
      <c r="A397" t="str">
        <f>VLOOKUP(B397,IDs!B:C,2,FALSE)</f>
        <v>P86C3A87</v>
      </c>
      <c r="B397" t="s">
        <v>105</v>
      </c>
      <c r="C397">
        <v>57</v>
      </c>
      <c r="D397">
        <v>1</v>
      </c>
      <c r="E397" t="s">
        <v>295</v>
      </c>
      <c r="F397" t="s">
        <v>278</v>
      </c>
      <c r="G397" s="5">
        <v>45585</v>
      </c>
    </row>
    <row r="398" spans="1:7" x14ac:dyDescent="0.2">
      <c r="A398" t="str">
        <f>VLOOKUP(B398,IDs!B:C,2,FALSE)</f>
        <v>P8V8TA9X</v>
      </c>
      <c r="B398" t="s">
        <v>133</v>
      </c>
      <c r="C398">
        <v>57</v>
      </c>
      <c r="D398">
        <v>1</v>
      </c>
      <c r="E398" t="s">
        <v>295</v>
      </c>
      <c r="F398" t="s">
        <v>278</v>
      </c>
      <c r="G398" s="5">
        <v>45585</v>
      </c>
    </row>
    <row r="399" spans="1:7" x14ac:dyDescent="0.2">
      <c r="A399" t="str">
        <f>VLOOKUP(B399,IDs!B:C,2,FALSE)</f>
        <v>PEJDSAEZ</v>
      </c>
      <c r="B399" t="s">
        <v>115</v>
      </c>
      <c r="C399">
        <v>56</v>
      </c>
      <c r="D399">
        <v>1</v>
      </c>
      <c r="E399" t="s">
        <v>295</v>
      </c>
      <c r="F399" t="s">
        <v>278</v>
      </c>
      <c r="G399" s="5">
        <v>45585</v>
      </c>
    </row>
    <row r="400" spans="1:7" x14ac:dyDescent="0.2">
      <c r="A400" t="str">
        <f>VLOOKUP(B400,IDs!B:C,2,FALSE)</f>
        <v>74UMKABQ</v>
      </c>
      <c r="B400" t="s">
        <v>259</v>
      </c>
      <c r="C400">
        <v>56</v>
      </c>
      <c r="D400">
        <v>1</v>
      </c>
      <c r="E400" t="s">
        <v>295</v>
      </c>
      <c r="F400" t="s">
        <v>278</v>
      </c>
      <c r="G400" s="5">
        <v>45585</v>
      </c>
    </row>
    <row r="401" spans="1:7" x14ac:dyDescent="0.2">
      <c r="A401" t="str">
        <f>VLOOKUP(B401,IDs!B:C,2,FALSE)</f>
        <v>7FB3MA8U</v>
      </c>
      <c r="B401" t="s">
        <v>209</v>
      </c>
      <c r="C401">
        <v>52</v>
      </c>
      <c r="D401">
        <v>1</v>
      </c>
      <c r="E401" t="s">
        <v>295</v>
      </c>
      <c r="F401" t="s">
        <v>278</v>
      </c>
      <c r="G401" s="5">
        <v>45585</v>
      </c>
    </row>
    <row r="402" spans="1:7" x14ac:dyDescent="0.2">
      <c r="A402" t="str">
        <f>VLOOKUP(B402,IDs!B:C,2,FALSE)</f>
        <v>7RS59AN6</v>
      </c>
      <c r="B402" t="s">
        <v>239</v>
      </c>
      <c r="C402">
        <v>47</v>
      </c>
      <c r="D402">
        <v>1</v>
      </c>
      <c r="E402" t="s">
        <v>295</v>
      </c>
      <c r="F402" t="s">
        <v>278</v>
      </c>
      <c r="G402" s="5">
        <v>45585</v>
      </c>
    </row>
    <row r="403" spans="1:7" x14ac:dyDescent="0.2">
      <c r="A403" t="str">
        <f>VLOOKUP(B403,IDs!B:C,2,FALSE)</f>
        <v>7WP99A96</v>
      </c>
      <c r="B403" t="s">
        <v>234</v>
      </c>
      <c r="C403">
        <v>46</v>
      </c>
      <c r="D403">
        <v>1</v>
      </c>
      <c r="E403" t="s">
        <v>295</v>
      </c>
      <c r="F403" t="s">
        <v>278</v>
      </c>
      <c r="G403" s="5">
        <v>45585</v>
      </c>
    </row>
    <row r="404" spans="1:7" x14ac:dyDescent="0.2">
      <c r="A404" t="str">
        <f>VLOOKUP(B404,IDs!B:C,2,FALSE)</f>
        <v>PEKV3AWQ</v>
      </c>
      <c r="B404" t="s">
        <v>97</v>
      </c>
      <c r="C404">
        <v>44</v>
      </c>
      <c r="D404">
        <v>1</v>
      </c>
      <c r="E404" t="s">
        <v>295</v>
      </c>
      <c r="F404" t="s">
        <v>278</v>
      </c>
      <c r="G404" s="5">
        <v>45585</v>
      </c>
    </row>
    <row r="405" spans="1:7" x14ac:dyDescent="0.2">
      <c r="A405" t="str">
        <f>VLOOKUP(B405,IDs!B:C,2,FALSE)</f>
        <v>PV648AQ5</v>
      </c>
      <c r="B405" t="s">
        <v>144</v>
      </c>
      <c r="C405">
        <v>33</v>
      </c>
      <c r="D405">
        <v>1</v>
      </c>
      <c r="E405" t="s">
        <v>295</v>
      </c>
      <c r="F405" t="s">
        <v>278</v>
      </c>
      <c r="G405" s="5">
        <v>45585</v>
      </c>
    </row>
    <row r="406" spans="1:7" x14ac:dyDescent="0.2">
      <c r="A406" t="str">
        <f>VLOOKUP(B406,IDs!B:C,2,FALSE)</f>
        <v>P2V3FAQF</v>
      </c>
      <c r="B406" t="s">
        <v>91</v>
      </c>
      <c r="C406">
        <v>19</v>
      </c>
      <c r="D406">
        <v>1</v>
      </c>
      <c r="E406" t="s">
        <v>295</v>
      </c>
      <c r="F406" t="s">
        <v>278</v>
      </c>
      <c r="G406" s="5">
        <v>45585</v>
      </c>
    </row>
    <row r="407" spans="1:7" x14ac:dyDescent="0.2">
      <c r="A407" t="str">
        <f>VLOOKUP(B407,IDs!B:C,2,FALSE)</f>
        <v>7R5LSA8P</v>
      </c>
      <c r="B407" t="s">
        <v>211</v>
      </c>
      <c r="C407">
        <v>17</v>
      </c>
      <c r="D407">
        <v>1</v>
      </c>
      <c r="E407" t="s">
        <v>295</v>
      </c>
      <c r="F407" t="s">
        <v>278</v>
      </c>
      <c r="G407" s="5">
        <v>45585</v>
      </c>
    </row>
    <row r="408" spans="1:7" x14ac:dyDescent="0.2">
      <c r="A408" t="str">
        <f>VLOOKUP(B408,IDs!B:C,2,FALSE)</f>
        <v>P27RMAKR</v>
      </c>
      <c r="B408" t="s">
        <v>149</v>
      </c>
      <c r="C408">
        <v>15</v>
      </c>
      <c r="D408">
        <v>1</v>
      </c>
      <c r="E408" t="s">
        <v>295</v>
      </c>
      <c r="F408" t="s">
        <v>278</v>
      </c>
      <c r="G408" s="5">
        <v>45585</v>
      </c>
    </row>
    <row r="409" spans="1:7" x14ac:dyDescent="0.2">
      <c r="A409" t="str">
        <f>VLOOKUP(B409,IDs!B:C,2,FALSE)</f>
        <v>PHNQCASN</v>
      </c>
      <c r="B409" t="s">
        <v>136</v>
      </c>
      <c r="C409">
        <v>7</v>
      </c>
      <c r="D409">
        <v>1</v>
      </c>
      <c r="E409" t="s">
        <v>295</v>
      </c>
      <c r="F409" t="s">
        <v>278</v>
      </c>
      <c r="G409" s="5">
        <v>45585</v>
      </c>
    </row>
    <row r="410" spans="1:7" x14ac:dyDescent="0.2">
      <c r="A410" t="str">
        <f>VLOOKUP(B410,IDs!B:C,2,FALSE)</f>
        <v>PVGK4A97</v>
      </c>
      <c r="B410" t="s">
        <v>147</v>
      </c>
      <c r="C410">
        <v>702</v>
      </c>
      <c r="D410">
        <v>1</v>
      </c>
      <c r="E410" t="s">
        <v>295</v>
      </c>
      <c r="F410" t="s">
        <v>278</v>
      </c>
      <c r="G410" s="5">
        <v>45585</v>
      </c>
    </row>
    <row r="411" spans="1:7" x14ac:dyDescent="0.2">
      <c r="A411" t="str">
        <f>VLOOKUP(B411,IDs!B:C,2,FALSE)</f>
        <v>PHU33AJN</v>
      </c>
      <c r="B411" t="s">
        <v>161</v>
      </c>
      <c r="C411">
        <v>181</v>
      </c>
      <c r="D411">
        <v>1</v>
      </c>
      <c r="E411" t="s">
        <v>295</v>
      </c>
      <c r="F411" t="s">
        <v>278</v>
      </c>
      <c r="G411" s="5">
        <v>45585</v>
      </c>
    </row>
    <row r="412" spans="1:7" x14ac:dyDescent="0.2">
      <c r="A412" t="str">
        <f>VLOOKUP(B412,IDs!B:C,2,FALSE)</f>
        <v>PV648AQ5</v>
      </c>
      <c r="B412" t="s">
        <v>144</v>
      </c>
      <c r="C412">
        <v>181</v>
      </c>
      <c r="D412">
        <v>1</v>
      </c>
      <c r="E412" t="s">
        <v>295</v>
      </c>
      <c r="F412" t="s">
        <v>278</v>
      </c>
      <c r="G412" s="5">
        <v>45585</v>
      </c>
    </row>
    <row r="413" spans="1:7" x14ac:dyDescent="0.2">
      <c r="A413" t="str">
        <f>VLOOKUP(B413,IDs!B:C,2,FALSE)</f>
        <v>P86C3A87</v>
      </c>
      <c r="B413" t="s">
        <v>105</v>
      </c>
      <c r="C413">
        <v>95</v>
      </c>
      <c r="D413">
        <v>1</v>
      </c>
      <c r="E413" t="s">
        <v>295</v>
      </c>
      <c r="F413" t="s">
        <v>278</v>
      </c>
      <c r="G413" s="5">
        <v>45585</v>
      </c>
    </row>
    <row r="414" spans="1:7" x14ac:dyDescent="0.2">
      <c r="A414" t="str">
        <f>VLOOKUP(B414,IDs!B:C,2,FALSE)</f>
        <v>PSBRKA2T</v>
      </c>
      <c r="B414" t="s">
        <v>114</v>
      </c>
      <c r="C414">
        <v>61</v>
      </c>
      <c r="D414">
        <v>1</v>
      </c>
      <c r="E414" t="s">
        <v>295</v>
      </c>
      <c r="F414" t="s">
        <v>278</v>
      </c>
      <c r="G414" s="5">
        <v>45585</v>
      </c>
    </row>
    <row r="415" spans="1:7" x14ac:dyDescent="0.2">
      <c r="A415" t="str">
        <f>VLOOKUP(B415,IDs!B:C,2,FALSE)</f>
        <v>767MXA8T</v>
      </c>
      <c r="B415" t="s">
        <v>261</v>
      </c>
      <c r="C415">
        <v>59</v>
      </c>
      <c r="D415">
        <v>1</v>
      </c>
      <c r="E415" t="s">
        <v>295</v>
      </c>
      <c r="F415" t="s">
        <v>278</v>
      </c>
      <c r="G415" s="5">
        <v>45585</v>
      </c>
    </row>
    <row r="416" spans="1:7" x14ac:dyDescent="0.2">
      <c r="A416" t="str">
        <f>VLOOKUP(B416,IDs!B:C,2,FALSE)</f>
        <v>P83FTAG7</v>
      </c>
      <c r="B416" t="s">
        <v>100</v>
      </c>
      <c r="C416">
        <v>58</v>
      </c>
      <c r="D416">
        <v>1</v>
      </c>
      <c r="E416" t="s">
        <v>295</v>
      </c>
      <c r="F416" t="s">
        <v>278</v>
      </c>
      <c r="G416" s="5">
        <v>45585</v>
      </c>
    </row>
    <row r="417" spans="1:7" x14ac:dyDescent="0.2">
      <c r="A417" t="str">
        <f>VLOOKUP(B417,IDs!B:C,2,FALSE)</f>
        <v>76W5ZASP</v>
      </c>
      <c r="B417" t="s">
        <v>276</v>
      </c>
      <c r="C417">
        <v>58</v>
      </c>
      <c r="D417">
        <v>1</v>
      </c>
      <c r="E417" t="s">
        <v>295</v>
      </c>
      <c r="F417" t="s">
        <v>278</v>
      </c>
      <c r="G417" s="5">
        <v>45585</v>
      </c>
    </row>
    <row r="418" spans="1:7" x14ac:dyDescent="0.2">
      <c r="A418" t="str">
        <f>VLOOKUP(B418,IDs!B:C,2,FALSE)</f>
        <v>PVJR3AJK</v>
      </c>
      <c r="B418" t="s">
        <v>89</v>
      </c>
      <c r="C418">
        <v>58</v>
      </c>
      <c r="D418">
        <v>1</v>
      </c>
      <c r="E418" t="s">
        <v>295</v>
      </c>
      <c r="F418" t="s">
        <v>278</v>
      </c>
      <c r="G418" s="5">
        <v>45585</v>
      </c>
    </row>
    <row r="419" spans="1:7" x14ac:dyDescent="0.2">
      <c r="A419" t="str">
        <f>VLOOKUP(B419,IDs!B:C,2,FALSE)</f>
        <v>7RB4FADN</v>
      </c>
      <c r="B419" t="s">
        <v>245</v>
      </c>
      <c r="C419">
        <v>58</v>
      </c>
      <c r="D419">
        <v>1</v>
      </c>
      <c r="E419" t="s">
        <v>295</v>
      </c>
      <c r="F419" t="s">
        <v>278</v>
      </c>
      <c r="G419" s="5">
        <v>45585</v>
      </c>
    </row>
    <row r="420" spans="1:7" x14ac:dyDescent="0.2">
      <c r="A420" t="str">
        <f>VLOOKUP(B420,IDs!B:C,2,FALSE)</f>
        <v>7GZ7JAJZ</v>
      </c>
      <c r="B420" t="s">
        <v>227</v>
      </c>
      <c r="C420">
        <v>57</v>
      </c>
      <c r="D420">
        <v>1</v>
      </c>
      <c r="E420" t="s">
        <v>295</v>
      </c>
      <c r="F420" t="s">
        <v>278</v>
      </c>
      <c r="G420" s="5">
        <v>45585</v>
      </c>
    </row>
    <row r="421" spans="1:7" x14ac:dyDescent="0.2">
      <c r="A421" t="str">
        <f>VLOOKUP(B421,IDs!B:C,2,FALSE)</f>
        <v>PEJDSAEZ</v>
      </c>
      <c r="B421" t="s">
        <v>115</v>
      </c>
      <c r="C421">
        <v>56</v>
      </c>
      <c r="D421">
        <v>1</v>
      </c>
      <c r="E421" t="s">
        <v>295</v>
      </c>
      <c r="F421" t="s">
        <v>278</v>
      </c>
      <c r="G421" s="5">
        <v>45585</v>
      </c>
    </row>
    <row r="422" spans="1:7" x14ac:dyDescent="0.2">
      <c r="A422" t="str">
        <f>VLOOKUP(B422,IDs!B:C,2,FALSE)</f>
        <v>74UMKABQ</v>
      </c>
      <c r="B422" t="s">
        <v>259</v>
      </c>
      <c r="C422">
        <v>56</v>
      </c>
      <c r="D422">
        <v>1</v>
      </c>
      <c r="E422" t="s">
        <v>295</v>
      </c>
      <c r="F422" t="s">
        <v>278</v>
      </c>
      <c r="G422" s="5">
        <v>45585</v>
      </c>
    </row>
    <row r="423" spans="1:7" x14ac:dyDescent="0.2">
      <c r="A423" t="str">
        <f>VLOOKUP(B423,IDs!B:C,2,FALSE)</f>
        <v>76W92AHN</v>
      </c>
      <c r="B423" t="s">
        <v>226</v>
      </c>
      <c r="C423">
        <v>55</v>
      </c>
      <c r="D423">
        <v>1</v>
      </c>
      <c r="E423" t="s">
        <v>295</v>
      </c>
      <c r="F423" t="s">
        <v>278</v>
      </c>
      <c r="G423" s="5">
        <v>45585</v>
      </c>
    </row>
    <row r="424" spans="1:7" x14ac:dyDescent="0.2">
      <c r="A424" t="str">
        <f>VLOOKUP(B424,IDs!B:C,2,FALSE)</f>
        <v>7FB3MA8U</v>
      </c>
      <c r="B424" t="s">
        <v>209</v>
      </c>
      <c r="C424">
        <v>48</v>
      </c>
      <c r="D424">
        <v>1</v>
      </c>
      <c r="E424" t="s">
        <v>295</v>
      </c>
      <c r="F424" t="s">
        <v>278</v>
      </c>
      <c r="G424" s="5">
        <v>45585</v>
      </c>
    </row>
    <row r="425" spans="1:7" x14ac:dyDescent="0.2">
      <c r="A425" t="str">
        <f>VLOOKUP(B425,IDs!B:C,2,FALSE)</f>
        <v>7RS59AN6</v>
      </c>
      <c r="B425" t="s">
        <v>239</v>
      </c>
      <c r="C425">
        <v>47</v>
      </c>
      <c r="D425">
        <v>1</v>
      </c>
      <c r="E425" t="s">
        <v>295</v>
      </c>
      <c r="F425" t="s">
        <v>278</v>
      </c>
      <c r="G425" s="5">
        <v>45585</v>
      </c>
    </row>
    <row r="426" spans="1:7" x14ac:dyDescent="0.2">
      <c r="A426" t="str">
        <f>VLOOKUP(B426,IDs!B:C,2,FALSE)</f>
        <v>P8V8TA9X</v>
      </c>
      <c r="B426" t="s">
        <v>133</v>
      </c>
      <c r="C426">
        <v>47</v>
      </c>
      <c r="D426">
        <v>1</v>
      </c>
      <c r="E426" t="s">
        <v>295</v>
      </c>
      <c r="F426" t="s">
        <v>278</v>
      </c>
      <c r="G426" s="5">
        <v>45585</v>
      </c>
    </row>
    <row r="427" spans="1:7" x14ac:dyDescent="0.2">
      <c r="A427" t="str">
        <f>VLOOKUP(B427,IDs!B:C,2,FALSE)</f>
        <v>PEKV3AWQ</v>
      </c>
      <c r="B427" t="s">
        <v>97</v>
      </c>
      <c r="C427">
        <v>44</v>
      </c>
      <c r="D427">
        <v>1</v>
      </c>
      <c r="E427" t="s">
        <v>295</v>
      </c>
      <c r="F427" t="s">
        <v>278</v>
      </c>
      <c r="G427" s="5">
        <v>45585</v>
      </c>
    </row>
    <row r="428" spans="1:7" x14ac:dyDescent="0.2">
      <c r="A428" t="str">
        <f>VLOOKUP(B428,IDs!B:C,2,FALSE)</f>
        <v>7R5LSA8P</v>
      </c>
      <c r="B428" t="s">
        <v>211</v>
      </c>
      <c r="C428">
        <v>17</v>
      </c>
      <c r="D428">
        <v>1</v>
      </c>
      <c r="E428" t="s">
        <v>295</v>
      </c>
      <c r="F428" t="s">
        <v>278</v>
      </c>
      <c r="G428" s="5">
        <v>45585</v>
      </c>
    </row>
    <row r="429" spans="1:7" x14ac:dyDescent="0.2">
      <c r="A429" t="str">
        <f>VLOOKUP(B429,IDs!B:C,2,FALSE)</f>
        <v>7WP99A96</v>
      </c>
      <c r="B429" t="s">
        <v>234</v>
      </c>
      <c r="C429">
        <v>16</v>
      </c>
      <c r="D429">
        <v>1</v>
      </c>
      <c r="E429" t="s">
        <v>295</v>
      </c>
      <c r="F429" t="s">
        <v>278</v>
      </c>
      <c r="G429" s="5">
        <v>45585</v>
      </c>
    </row>
    <row r="430" spans="1:7" x14ac:dyDescent="0.2">
      <c r="A430" t="str">
        <f>VLOOKUP(B430,IDs!B:C,2,FALSE)</f>
        <v>PVYB6A5F</v>
      </c>
      <c r="B430" t="s">
        <v>106</v>
      </c>
      <c r="C430">
        <v>16</v>
      </c>
      <c r="D430">
        <v>1</v>
      </c>
      <c r="E430" t="s">
        <v>295</v>
      </c>
      <c r="F430" t="s">
        <v>278</v>
      </c>
      <c r="G430" s="5">
        <v>45585</v>
      </c>
    </row>
    <row r="431" spans="1:7" x14ac:dyDescent="0.2">
      <c r="A431" t="str">
        <f>VLOOKUP(B431,IDs!B:C,2,FALSE)</f>
        <v>PVFMZAJ8</v>
      </c>
      <c r="B431" t="s">
        <v>88</v>
      </c>
      <c r="C431">
        <v>15</v>
      </c>
      <c r="D431">
        <v>1</v>
      </c>
      <c r="E431" t="s">
        <v>295</v>
      </c>
      <c r="F431" t="s">
        <v>278</v>
      </c>
      <c r="G431" s="5">
        <v>45585</v>
      </c>
    </row>
    <row r="432" spans="1:7" x14ac:dyDescent="0.2">
      <c r="A432" t="str">
        <f>VLOOKUP(B432,IDs!B:C,2,FALSE)</f>
        <v>P27RMAKR</v>
      </c>
      <c r="B432" t="s">
        <v>149</v>
      </c>
      <c r="C432">
        <v>15</v>
      </c>
      <c r="D432">
        <v>1</v>
      </c>
      <c r="E432" t="s">
        <v>295</v>
      </c>
      <c r="F432" t="s">
        <v>278</v>
      </c>
      <c r="G432" s="5">
        <v>45585</v>
      </c>
    </row>
    <row r="433" spans="1:7" x14ac:dyDescent="0.2">
      <c r="A433" t="str">
        <f>VLOOKUP(B433,IDs!B:C,2,FALSE)</f>
        <v>767MXA8T</v>
      </c>
      <c r="B433" t="s">
        <v>261</v>
      </c>
      <c r="C433">
        <v>614</v>
      </c>
      <c r="D433">
        <v>1</v>
      </c>
      <c r="E433" t="s">
        <v>296</v>
      </c>
      <c r="F433" t="s">
        <v>278</v>
      </c>
      <c r="G433" s="5">
        <v>45585</v>
      </c>
    </row>
    <row r="434" spans="1:7" x14ac:dyDescent="0.2">
      <c r="A434" t="str">
        <f>VLOOKUP(B434,IDs!B:C,2,FALSE)</f>
        <v>7FB3MA8U</v>
      </c>
      <c r="B434" t="s">
        <v>209</v>
      </c>
      <c r="C434">
        <v>334</v>
      </c>
      <c r="D434">
        <v>1</v>
      </c>
      <c r="E434" t="s">
        <v>296</v>
      </c>
      <c r="F434" t="s">
        <v>278</v>
      </c>
      <c r="G434" s="5">
        <v>45585</v>
      </c>
    </row>
    <row r="435" spans="1:7" x14ac:dyDescent="0.2">
      <c r="A435" t="str">
        <f>VLOOKUP(B435,IDs!B:C,2,FALSE)</f>
        <v>74UMKABQ</v>
      </c>
      <c r="B435" t="s">
        <v>259</v>
      </c>
      <c r="C435">
        <v>311</v>
      </c>
      <c r="D435">
        <v>1</v>
      </c>
      <c r="E435" t="s">
        <v>296</v>
      </c>
      <c r="F435" t="s">
        <v>278</v>
      </c>
      <c r="G435" s="5">
        <v>45585</v>
      </c>
    </row>
    <row r="436" spans="1:7" x14ac:dyDescent="0.2">
      <c r="A436" t="str">
        <f>VLOOKUP(B436,IDs!B:C,2,FALSE)</f>
        <v>7RS59AN6</v>
      </c>
      <c r="B436" t="s">
        <v>239</v>
      </c>
      <c r="C436">
        <v>254</v>
      </c>
      <c r="D436">
        <v>1</v>
      </c>
      <c r="E436" t="s">
        <v>296</v>
      </c>
      <c r="F436" t="s">
        <v>278</v>
      </c>
      <c r="G436" s="5">
        <v>45585</v>
      </c>
    </row>
    <row r="437" spans="1:7" x14ac:dyDescent="0.2">
      <c r="A437" t="str">
        <f>VLOOKUP(B437,IDs!B:C,2,FALSE)</f>
        <v>PEZ5XAG4</v>
      </c>
      <c r="B437" t="s">
        <v>107</v>
      </c>
      <c r="C437">
        <v>240</v>
      </c>
      <c r="D437">
        <v>1</v>
      </c>
      <c r="E437" t="s">
        <v>296</v>
      </c>
      <c r="F437" t="s">
        <v>278</v>
      </c>
      <c r="G437" s="5">
        <v>45585</v>
      </c>
    </row>
    <row r="438" spans="1:7" x14ac:dyDescent="0.2">
      <c r="A438" t="str">
        <f>VLOOKUP(B438,IDs!B:C,2,FALSE)</f>
        <v>76W92AHN</v>
      </c>
      <c r="B438" t="s">
        <v>226</v>
      </c>
      <c r="C438">
        <v>70</v>
      </c>
      <c r="D438">
        <v>1</v>
      </c>
      <c r="E438" t="s">
        <v>296</v>
      </c>
      <c r="F438" t="s">
        <v>278</v>
      </c>
      <c r="G438" s="5">
        <v>45585</v>
      </c>
    </row>
    <row r="439" spans="1:7" x14ac:dyDescent="0.2">
      <c r="A439" t="str">
        <f>VLOOKUP(B439,IDs!B:C,2,FALSE)</f>
        <v>PVGK4A97</v>
      </c>
      <c r="B439" t="s">
        <v>147</v>
      </c>
      <c r="C439">
        <v>58</v>
      </c>
      <c r="D439">
        <v>1</v>
      </c>
      <c r="E439" t="s">
        <v>296</v>
      </c>
      <c r="F439" t="s">
        <v>278</v>
      </c>
      <c r="G439" s="5">
        <v>45585</v>
      </c>
    </row>
    <row r="440" spans="1:7" x14ac:dyDescent="0.2">
      <c r="A440" t="str">
        <f>VLOOKUP(B440,IDs!B:C,2,FALSE)</f>
        <v>PEJDSAEZ</v>
      </c>
      <c r="B440" t="s">
        <v>115</v>
      </c>
      <c r="C440">
        <v>55</v>
      </c>
      <c r="D440">
        <v>1</v>
      </c>
      <c r="E440" t="s">
        <v>296</v>
      </c>
      <c r="F440" t="s">
        <v>278</v>
      </c>
      <c r="G440" s="5">
        <v>45585</v>
      </c>
    </row>
    <row r="441" spans="1:7" x14ac:dyDescent="0.2">
      <c r="A441" t="str">
        <f>VLOOKUP(B441,IDs!B:C,2,FALSE)</f>
        <v>PEKV3AWQ</v>
      </c>
      <c r="B441" t="s">
        <v>97</v>
      </c>
      <c r="C441">
        <v>44</v>
      </c>
      <c r="D441">
        <v>1</v>
      </c>
      <c r="E441" t="s">
        <v>296</v>
      </c>
      <c r="F441" t="s">
        <v>278</v>
      </c>
      <c r="G441" s="5">
        <v>45585</v>
      </c>
    </row>
    <row r="442" spans="1:7" x14ac:dyDescent="0.2">
      <c r="A442" t="str">
        <f>VLOOKUP(B442,IDs!B:C,2,FALSE)</f>
        <v>PVYB6A5F</v>
      </c>
      <c r="B442" t="s">
        <v>106</v>
      </c>
      <c r="C442">
        <v>20</v>
      </c>
      <c r="D442">
        <v>1</v>
      </c>
      <c r="E442" t="s">
        <v>296</v>
      </c>
      <c r="F442" t="s">
        <v>278</v>
      </c>
      <c r="G442" s="5">
        <v>45585</v>
      </c>
    </row>
    <row r="443" spans="1:7" x14ac:dyDescent="0.2">
      <c r="A443" t="str">
        <f>VLOOKUP(B443,IDs!B:C,2,FALSE)</f>
        <v>PDUSYAWM</v>
      </c>
      <c r="B443" t="s">
        <v>73</v>
      </c>
      <c r="C443">
        <v>376</v>
      </c>
      <c r="D443">
        <v>1</v>
      </c>
      <c r="E443" t="s">
        <v>296</v>
      </c>
      <c r="F443" t="s">
        <v>278</v>
      </c>
      <c r="G443" s="5">
        <v>45585</v>
      </c>
    </row>
    <row r="444" spans="1:7" x14ac:dyDescent="0.2">
      <c r="A444" t="str">
        <f>VLOOKUP(B444,IDs!B:C,2,FALSE)</f>
        <v>76F35A38</v>
      </c>
      <c r="B444" t="s">
        <v>271</v>
      </c>
      <c r="C444">
        <v>325</v>
      </c>
      <c r="D444">
        <v>1</v>
      </c>
      <c r="E444" t="s">
        <v>296</v>
      </c>
      <c r="F444" t="s">
        <v>278</v>
      </c>
      <c r="G444" s="5">
        <v>45585</v>
      </c>
    </row>
    <row r="445" spans="1:7" x14ac:dyDescent="0.2">
      <c r="A445" t="str">
        <f>VLOOKUP(B445,IDs!B:C,2,FALSE)</f>
        <v>P83FTAG7</v>
      </c>
      <c r="B445" t="s">
        <v>100</v>
      </c>
      <c r="C445">
        <v>199</v>
      </c>
      <c r="D445">
        <v>1</v>
      </c>
      <c r="E445" t="s">
        <v>296</v>
      </c>
      <c r="F445" t="s">
        <v>278</v>
      </c>
      <c r="G445" s="5">
        <v>45585</v>
      </c>
    </row>
    <row r="446" spans="1:7" x14ac:dyDescent="0.2">
      <c r="A446" t="str">
        <f>VLOOKUP(B446,IDs!B:C,2,FALSE)</f>
        <v>7RB4FADN</v>
      </c>
      <c r="B446" t="s">
        <v>245</v>
      </c>
      <c r="C446">
        <v>195</v>
      </c>
      <c r="D446">
        <v>1</v>
      </c>
      <c r="E446" t="s">
        <v>296</v>
      </c>
      <c r="F446" t="s">
        <v>278</v>
      </c>
      <c r="G446" s="5">
        <v>45585</v>
      </c>
    </row>
    <row r="447" spans="1:7" x14ac:dyDescent="0.2">
      <c r="A447" t="str">
        <f>VLOOKUP(B447,IDs!B:C,2,FALSE)</f>
        <v>P8V8TA9X</v>
      </c>
      <c r="B447" t="s">
        <v>133</v>
      </c>
      <c r="C447">
        <v>187</v>
      </c>
      <c r="D447">
        <v>1</v>
      </c>
      <c r="E447" t="s">
        <v>296</v>
      </c>
      <c r="F447" t="s">
        <v>278</v>
      </c>
      <c r="G447" s="5">
        <v>45585</v>
      </c>
    </row>
    <row r="448" spans="1:7" x14ac:dyDescent="0.2">
      <c r="A448" t="str">
        <f>VLOOKUP(B448,IDs!B:C,2,FALSE)</f>
        <v>PVJR3AJK</v>
      </c>
      <c r="B448" t="s">
        <v>89</v>
      </c>
      <c r="C448">
        <v>187</v>
      </c>
      <c r="D448">
        <v>1</v>
      </c>
      <c r="E448" t="s">
        <v>296</v>
      </c>
      <c r="F448" t="s">
        <v>278</v>
      </c>
      <c r="G448" s="5">
        <v>45585</v>
      </c>
    </row>
    <row r="449" spans="1:7" x14ac:dyDescent="0.2">
      <c r="A449" t="str">
        <f>VLOOKUP(B449,IDs!B:C,2,FALSE)</f>
        <v>PSBRKA2T</v>
      </c>
      <c r="B449" t="s">
        <v>114</v>
      </c>
      <c r="C449">
        <v>181</v>
      </c>
      <c r="D449">
        <v>1</v>
      </c>
      <c r="E449" t="s">
        <v>296</v>
      </c>
      <c r="F449" t="s">
        <v>278</v>
      </c>
      <c r="G449" s="5">
        <v>45585</v>
      </c>
    </row>
    <row r="450" spans="1:7" x14ac:dyDescent="0.2">
      <c r="A450" t="str">
        <f>VLOOKUP(B450,IDs!B:C,2,FALSE)</f>
        <v>7BC38A54</v>
      </c>
      <c r="B450" t="s">
        <v>218</v>
      </c>
      <c r="C450">
        <v>181</v>
      </c>
      <c r="D450">
        <v>1</v>
      </c>
      <c r="E450" t="s">
        <v>296</v>
      </c>
      <c r="F450" t="s">
        <v>278</v>
      </c>
      <c r="G450" s="5">
        <v>45585</v>
      </c>
    </row>
    <row r="451" spans="1:7" x14ac:dyDescent="0.2">
      <c r="A451" t="str">
        <f>VLOOKUP(B451,IDs!B:C,2,FALSE)</f>
        <v>PEJDSAEZ</v>
      </c>
      <c r="B451" t="s">
        <v>115</v>
      </c>
      <c r="C451">
        <v>169</v>
      </c>
      <c r="D451">
        <v>1</v>
      </c>
      <c r="E451" t="s">
        <v>296</v>
      </c>
      <c r="F451" t="s">
        <v>278</v>
      </c>
      <c r="G451" s="5">
        <v>45585</v>
      </c>
    </row>
    <row r="452" spans="1:7" x14ac:dyDescent="0.2">
      <c r="A452" t="str">
        <f>VLOOKUP(B452,IDs!B:C,2,FALSE)</f>
        <v>PVHCVAE8</v>
      </c>
      <c r="B452" t="s">
        <v>127</v>
      </c>
      <c r="C452">
        <v>3117</v>
      </c>
      <c r="D452">
        <v>4</v>
      </c>
      <c r="E452" t="s">
        <v>297</v>
      </c>
      <c r="F452" t="s">
        <v>278</v>
      </c>
      <c r="G452" s="5">
        <v>45585</v>
      </c>
    </row>
    <row r="453" spans="1:7" x14ac:dyDescent="0.2">
      <c r="A453" t="str">
        <f>VLOOKUP(B453,IDs!B:C,2,FALSE)</f>
        <v>7QCM6A6Y</v>
      </c>
      <c r="B453" t="s">
        <v>82</v>
      </c>
      <c r="C453">
        <v>2759</v>
      </c>
      <c r="D453">
        <v>4</v>
      </c>
      <c r="E453" t="s">
        <v>297</v>
      </c>
      <c r="F453" t="s">
        <v>278</v>
      </c>
      <c r="G453" s="5">
        <v>45585</v>
      </c>
    </row>
    <row r="454" spans="1:7" x14ac:dyDescent="0.2">
      <c r="A454" t="str">
        <f>VLOOKUP(B454,IDs!B:C,2,FALSE)</f>
        <v>PS3CMAKB</v>
      </c>
      <c r="B454" t="s">
        <v>125</v>
      </c>
      <c r="C454">
        <v>2331</v>
      </c>
      <c r="D454">
        <v>4</v>
      </c>
      <c r="E454" t="s">
        <v>297</v>
      </c>
      <c r="F454" t="s">
        <v>278</v>
      </c>
      <c r="G454" s="5">
        <v>45585</v>
      </c>
    </row>
    <row r="455" spans="1:7" x14ac:dyDescent="0.2">
      <c r="A455" t="str">
        <f>VLOOKUP(B455,IDs!B:C,2,FALSE)</f>
        <v>7TJ5TATN</v>
      </c>
      <c r="B455" t="s">
        <v>300</v>
      </c>
      <c r="C455">
        <v>2312</v>
      </c>
      <c r="D455">
        <v>4</v>
      </c>
      <c r="E455" t="s">
        <v>297</v>
      </c>
      <c r="F455" t="s">
        <v>278</v>
      </c>
      <c r="G455" s="5">
        <v>45585</v>
      </c>
    </row>
    <row r="456" spans="1:7" x14ac:dyDescent="0.2">
      <c r="A456" t="str">
        <f>VLOOKUP(B456,IDs!B:C,2,FALSE)</f>
        <v>PVNF2APD</v>
      </c>
      <c r="B456" t="s">
        <v>145</v>
      </c>
      <c r="C456">
        <v>2070</v>
      </c>
      <c r="D456">
        <v>4</v>
      </c>
      <c r="E456" t="s">
        <v>297</v>
      </c>
      <c r="F456" t="s">
        <v>278</v>
      </c>
      <c r="G456" s="5">
        <v>45585</v>
      </c>
    </row>
    <row r="457" spans="1:7" x14ac:dyDescent="0.2">
      <c r="A457" t="str">
        <f>VLOOKUP(B457,IDs!B:C,2,FALSE)</f>
        <v>PEJDSAEZ</v>
      </c>
      <c r="B457" t="s">
        <v>115</v>
      </c>
      <c r="C457">
        <v>1093</v>
      </c>
      <c r="D457">
        <v>4</v>
      </c>
      <c r="E457" t="s">
        <v>297</v>
      </c>
      <c r="F457" t="s">
        <v>278</v>
      </c>
      <c r="G457" s="5">
        <v>45585</v>
      </c>
    </row>
    <row r="458" spans="1:7" x14ac:dyDescent="0.2">
      <c r="A458" t="str">
        <f>VLOOKUP(B458,IDs!B:C,2,FALSE)</f>
        <v>74UMKABQ</v>
      </c>
      <c r="B458" t="s">
        <v>259</v>
      </c>
      <c r="C458">
        <v>954</v>
      </c>
      <c r="D458">
        <v>4</v>
      </c>
      <c r="E458" t="s">
        <v>297</v>
      </c>
      <c r="F458" t="s">
        <v>278</v>
      </c>
      <c r="G458" s="5">
        <v>45585</v>
      </c>
    </row>
    <row r="459" spans="1:7" x14ac:dyDescent="0.2">
      <c r="A459" t="str">
        <f>VLOOKUP(B459,IDs!B:C,2,FALSE)</f>
        <v>7FB3MA8U</v>
      </c>
      <c r="B459" t="s">
        <v>209</v>
      </c>
      <c r="C459">
        <v>758</v>
      </c>
      <c r="D459">
        <v>4</v>
      </c>
      <c r="E459" t="s">
        <v>297</v>
      </c>
      <c r="F459" t="s">
        <v>278</v>
      </c>
      <c r="G459" s="5">
        <v>45585</v>
      </c>
    </row>
    <row r="460" spans="1:7" x14ac:dyDescent="0.2">
      <c r="A460" t="str">
        <f>VLOOKUP(B460,IDs!B:C,2,FALSE)</f>
        <v>P2V3FAQF</v>
      </c>
      <c r="B460" t="s">
        <v>91</v>
      </c>
      <c r="C460">
        <v>689</v>
      </c>
      <c r="D460">
        <v>4</v>
      </c>
      <c r="E460" t="s">
        <v>297</v>
      </c>
      <c r="F460" t="s">
        <v>278</v>
      </c>
      <c r="G460" s="5">
        <v>45585</v>
      </c>
    </row>
    <row r="461" spans="1:7" x14ac:dyDescent="0.2">
      <c r="A461" t="str">
        <f>VLOOKUP(B461,IDs!B:C,2,FALSE)</f>
        <v>PEKV3AWQ</v>
      </c>
      <c r="B461" t="s">
        <v>97</v>
      </c>
      <c r="C461">
        <v>606</v>
      </c>
      <c r="D461">
        <v>4</v>
      </c>
      <c r="E461" t="s">
        <v>297</v>
      </c>
      <c r="F461" t="s">
        <v>278</v>
      </c>
      <c r="G461" s="5">
        <v>45585</v>
      </c>
    </row>
    <row r="462" spans="1:7" x14ac:dyDescent="0.2">
      <c r="A462" t="str">
        <f>VLOOKUP(B462,IDs!B:C,2,FALSE)</f>
        <v>PHHUYADX</v>
      </c>
      <c r="B462" t="s">
        <v>108</v>
      </c>
      <c r="C462">
        <v>543</v>
      </c>
      <c r="D462">
        <v>4</v>
      </c>
      <c r="E462" t="s">
        <v>297</v>
      </c>
      <c r="F462" t="s">
        <v>278</v>
      </c>
      <c r="G462" s="5">
        <v>45585</v>
      </c>
    </row>
    <row r="463" spans="1:7" x14ac:dyDescent="0.2">
      <c r="A463" t="str">
        <f>VLOOKUP(B463,IDs!B:C,2,FALSE)</f>
        <v>7673XADV</v>
      </c>
      <c r="B463" t="s">
        <v>222</v>
      </c>
      <c r="C463">
        <v>380</v>
      </c>
      <c r="D463">
        <v>4</v>
      </c>
      <c r="E463" t="s">
        <v>297</v>
      </c>
      <c r="F463" t="s">
        <v>278</v>
      </c>
      <c r="G463" s="5">
        <v>45585</v>
      </c>
    </row>
    <row r="464" spans="1:7" x14ac:dyDescent="0.2">
      <c r="A464" t="str">
        <f>VLOOKUP(B464,IDs!B:C,2,FALSE)</f>
        <v>PETGJANK</v>
      </c>
      <c r="B464" t="s">
        <v>140</v>
      </c>
      <c r="C464">
        <v>355</v>
      </c>
      <c r="D464">
        <v>4</v>
      </c>
      <c r="E464" t="s">
        <v>297</v>
      </c>
      <c r="F464" t="s">
        <v>278</v>
      </c>
      <c r="G464" s="5">
        <v>45585</v>
      </c>
    </row>
    <row r="465" spans="1:7" x14ac:dyDescent="0.2">
      <c r="A465" t="str">
        <f>VLOOKUP(B465,IDs!B:C,2,FALSE)</f>
        <v>7R5LSA8P</v>
      </c>
      <c r="B465" t="s">
        <v>211</v>
      </c>
      <c r="C465">
        <v>336</v>
      </c>
      <c r="D465">
        <v>4</v>
      </c>
      <c r="E465" t="s">
        <v>297</v>
      </c>
      <c r="F465" t="s">
        <v>278</v>
      </c>
      <c r="G465" s="5">
        <v>45585</v>
      </c>
    </row>
    <row r="466" spans="1:7" x14ac:dyDescent="0.2">
      <c r="A466" t="str">
        <f>VLOOKUP(B466,IDs!B:C,2,FALSE)</f>
        <v>74BQJATP</v>
      </c>
      <c r="B466" t="s">
        <v>206</v>
      </c>
      <c r="C466">
        <v>329</v>
      </c>
      <c r="D466">
        <v>4</v>
      </c>
      <c r="E466" t="s">
        <v>297</v>
      </c>
      <c r="F466" t="s">
        <v>278</v>
      </c>
      <c r="G466" s="5">
        <v>45585</v>
      </c>
    </row>
    <row r="467" spans="1:7" x14ac:dyDescent="0.2">
      <c r="A467" t="str">
        <f>VLOOKUP(B467,IDs!B:C,2,FALSE)</f>
        <v>PDUSYAWM</v>
      </c>
      <c r="B467" t="s">
        <v>73</v>
      </c>
      <c r="C467">
        <v>226</v>
      </c>
      <c r="D467">
        <v>4</v>
      </c>
      <c r="E467" t="s">
        <v>297</v>
      </c>
      <c r="F467" t="s">
        <v>278</v>
      </c>
      <c r="G467" s="5">
        <v>45585</v>
      </c>
    </row>
    <row r="468" spans="1:7" x14ac:dyDescent="0.2">
      <c r="A468" t="str">
        <f>VLOOKUP(B468,IDs!B:C,2,FALSE)</f>
        <v>PHHUMAL7</v>
      </c>
      <c r="B468" t="s">
        <v>79</v>
      </c>
      <c r="C468">
        <v>201</v>
      </c>
      <c r="D468">
        <v>4</v>
      </c>
      <c r="E468" t="s">
        <v>297</v>
      </c>
      <c r="F468" t="s">
        <v>278</v>
      </c>
      <c r="G468" s="5">
        <v>45585</v>
      </c>
    </row>
    <row r="469" spans="1:7" x14ac:dyDescent="0.2">
      <c r="A469" t="str">
        <f>VLOOKUP(B469,IDs!B:C,2,FALSE)</f>
        <v>PV83UAHH</v>
      </c>
      <c r="B469" t="s">
        <v>137</v>
      </c>
      <c r="C469">
        <v>198</v>
      </c>
      <c r="D469">
        <v>4</v>
      </c>
      <c r="E469" t="s">
        <v>297</v>
      </c>
      <c r="F469" t="s">
        <v>278</v>
      </c>
      <c r="G469" s="5">
        <v>45585</v>
      </c>
    </row>
    <row r="470" spans="1:7" x14ac:dyDescent="0.2">
      <c r="A470" t="str">
        <f>VLOOKUP(B470,IDs!B:C,2,FALSE)</f>
        <v>PVFQLAYS</v>
      </c>
      <c r="B470" t="s">
        <v>146</v>
      </c>
      <c r="C470">
        <v>193</v>
      </c>
      <c r="D470">
        <v>4</v>
      </c>
      <c r="E470" t="s">
        <v>297</v>
      </c>
      <c r="F470" t="s">
        <v>278</v>
      </c>
      <c r="G470" s="5">
        <v>45585</v>
      </c>
    </row>
    <row r="471" spans="1:7" x14ac:dyDescent="0.2">
      <c r="A471" t="str">
        <f>VLOOKUP(B471,IDs!B:C,2,FALSE)</f>
        <v>P88Z6A87</v>
      </c>
      <c r="B471" t="s">
        <v>119</v>
      </c>
      <c r="C471">
        <v>190</v>
      </c>
      <c r="D471">
        <v>4</v>
      </c>
      <c r="E471" t="s">
        <v>297</v>
      </c>
      <c r="F471" t="s">
        <v>278</v>
      </c>
      <c r="G471" s="5">
        <v>45585</v>
      </c>
    </row>
    <row r="472" spans="1:7" x14ac:dyDescent="0.2">
      <c r="A472" t="str">
        <f>VLOOKUP(B472,IDs!B:C,2,FALSE)</f>
        <v>7WP99A96</v>
      </c>
      <c r="B472" t="s">
        <v>234</v>
      </c>
      <c r="C472">
        <v>183</v>
      </c>
      <c r="D472">
        <v>4</v>
      </c>
      <c r="E472" t="s">
        <v>297</v>
      </c>
      <c r="F472" t="s">
        <v>278</v>
      </c>
      <c r="G472" s="5">
        <v>45585</v>
      </c>
    </row>
    <row r="473" spans="1:7" x14ac:dyDescent="0.2">
      <c r="A473" t="str">
        <f>VLOOKUP(B473,IDs!B:C,2,FALSE)</f>
        <v>P86C3A87</v>
      </c>
      <c r="B473" t="s">
        <v>105</v>
      </c>
      <c r="C473">
        <v>178</v>
      </c>
      <c r="D473">
        <v>4</v>
      </c>
      <c r="E473" t="s">
        <v>297</v>
      </c>
      <c r="F473" t="s">
        <v>278</v>
      </c>
      <c r="G473" s="5">
        <v>45585</v>
      </c>
    </row>
    <row r="474" spans="1:7" x14ac:dyDescent="0.2">
      <c r="A474" t="str">
        <f>VLOOKUP(B474,IDs!B:C,2,FALSE)</f>
        <v>PS3CMAKB</v>
      </c>
      <c r="B474" t="s">
        <v>125</v>
      </c>
      <c r="C474">
        <v>3613</v>
      </c>
      <c r="D474">
        <v>4</v>
      </c>
      <c r="E474" t="s">
        <v>297</v>
      </c>
      <c r="F474" t="s">
        <v>278</v>
      </c>
      <c r="G474" s="5">
        <v>45585</v>
      </c>
    </row>
    <row r="475" spans="1:7" x14ac:dyDescent="0.2">
      <c r="A475" t="str">
        <f>VLOOKUP(B475,IDs!B:C,2,FALSE)</f>
        <v>PVHCVAE8</v>
      </c>
      <c r="B475" t="s">
        <v>127</v>
      </c>
      <c r="C475">
        <v>2078</v>
      </c>
      <c r="D475">
        <v>4</v>
      </c>
      <c r="E475" t="s">
        <v>297</v>
      </c>
      <c r="F475" t="s">
        <v>278</v>
      </c>
      <c r="G475" s="5">
        <v>45585</v>
      </c>
    </row>
    <row r="476" spans="1:7" x14ac:dyDescent="0.2">
      <c r="A476" t="str">
        <f>VLOOKUP(B476,IDs!B:C,2,FALSE)</f>
        <v>7QCM6A6Y</v>
      </c>
      <c r="B476" t="s">
        <v>82</v>
      </c>
      <c r="C476">
        <v>2759</v>
      </c>
      <c r="D476">
        <v>4</v>
      </c>
      <c r="E476" t="s">
        <v>297</v>
      </c>
      <c r="F476" t="s">
        <v>278</v>
      </c>
      <c r="G476" s="5">
        <v>45585</v>
      </c>
    </row>
    <row r="477" spans="1:7" x14ac:dyDescent="0.2">
      <c r="A477" t="str">
        <f>VLOOKUP(B477,IDs!B:C,2,FALSE)</f>
        <v>PVNF2APD</v>
      </c>
      <c r="B477" t="s">
        <v>145</v>
      </c>
      <c r="C477">
        <v>1994</v>
      </c>
      <c r="D477">
        <v>4</v>
      </c>
      <c r="E477" t="s">
        <v>297</v>
      </c>
      <c r="F477" t="s">
        <v>278</v>
      </c>
      <c r="G477" s="5">
        <v>45585</v>
      </c>
    </row>
    <row r="478" spans="1:7" x14ac:dyDescent="0.2">
      <c r="A478" t="str">
        <f>VLOOKUP(B478,IDs!B:C,2,FALSE)</f>
        <v>7TJ5TATN</v>
      </c>
      <c r="B478" t="s">
        <v>300</v>
      </c>
      <c r="C478">
        <v>1163</v>
      </c>
      <c r="D478">
        <v>4</v>
      </c>
      <c r="E478" t="s">
        <v>297</v>
      </c>
      <c r="F478" t="s">
        <v>278</v>
      </c>
      <c r="G478" s="5">
        <v>45585</v>
      </c>
    </row>
    <row r="479" spans="1:7" x14ac:dyDescent="0.2">
      <c r="A479" t="str">
        <f>VLOOKUP(B479,IDs!B:C,2,FALSE)</f>
        <v>PEJDSAEZ</v>
      </c>
      <c r="B479" t="s">
        <v>115</v>
      </c>
      <c r="C479">
        <v>1093</v>
      </c>
      <c r="D479">
        <v>4</v>
      </c>
      <c r="E479" t="s">
        <v>297</v>
      </c>
      <c r="F479" t="s">
        <v>278</v>
      </c>
      <c r="G479" s="5">
        <v>45585</v>
      </c>
    </row>
    <row r="480" spans="1:7" x14ac:dyDescent="0.2">
      <c r="A480" t="str">
        <f>VLOOKUP(B480,IDs!B:C,2,FALSE)</f>
        <v>PER2BALF</v>
      </c>
      <c r="B480" t="s">
        <v>118</v>
      </c>
      <c r="C480">
        <v>1003</v>
      </c>
      <c r="D480">
        <v>4</v>
      </c>
      <c r="E480" t="s">
        <v>297</v>
      </c>
      <c r="F480" t="s">
        <v>278</v>
      </c>
      <c r="G480" s="5">
        <v>45585</v>
      </c>
    </row>
    <row r="481" spans="1:7" x14ac:dyDescent="0.2">
      <c r="A481" t="str">
        <f>VLOOKUP(B481,IDs!B:C,2,FALSE)</f>
        <v>74UMKABQ</v>
      </c>
      <c r="B481" t="s">
        <v>259</v>
      </c>
      <c r="C481">
        <v>952</v>
      </c>
      <c r="D481">
        <v>4</v>
      </c>
      <c r="E481" t="s">
        <v>297</v>
      </c>
      <c r="F481" t="s">
        <v>278</v>
      </c>
      <c r="G481" s="5">
        <v>45585</v>
      </c>
    </row>
    <row r="482" spans="1:7" x14ac:dyDescent="0.2">
      <c r="A482" t="str">
        <f>VLOOKUP(B482,IDs!B:C,2,FALSE)</f>
        <v>P2V3FAQF</v>
      </c>
      <c r="B482" t="s">
        <v>91</v>
      </c>
      <c r="C482">
        <v>555</v>
      </c>
      <c r="D482">
        <v>4</v>
      </c>
      <c r="E482" t="s">
        <v>297</v>
      </c>
      <c r="F482" t="s">
        <v>278</v>
      </c>
      <c r="G482" s="5">
        <v>45585</v>
      </c>
    </row>
    <row r="483" spans="1:7" x14ac:dyDescent="0.2">
      <c r="A483" t="str">
        <f>VLOOKUP(B483,IDs!B:C,2,FALSE)</f>
        <v>7Q9YZAM6</v>
      </c>
      <c r="B483" t="s">
        <v>92</v>
      </c>
      <c r="C483">
        <v>380</v>
      </c>
      <c r="D483">
        <v>4</v>
      </c>
      <c r="E483" t="s">
        <v>297</v>
      </c>
      <c r="F483" t="s">
        <v>278</v>
      </c>
      <c r="G483" s="5">
        <v>45585</v>
      </c>
    </row>
    <row r="484" spans="1:7" x14ac:dyDescent="0.2">
      <c r="A484" t="str">
        <f>VLOOKUP(B484,IDs!B:C,2,FALSE)</f>
        <v>7FB3MA8U</v>
      </c>
      <c r="B484" t="s">
        <v>209</v>
      </c>
      <c r="C484">
        <v>379</v>
      </c>
      <c r="D484">
        <v>4</v>
      </c>
      <c r="E484" t="s">
        <v>297</v>
      </c>
      <c r="F484" t="s">
        <v>278</v>
      </c>
      <c r="G484" s="5">
        <v>45585</v>
      </c>
    </row>
    <row r="485" spans="1:7" x14ac:dyDescent="0.2">
      <c r="A485" t="str">
        <f>VLOOKUP(B485,IDs!B:C,2,FALSE)</f>
        <v>PDUSYAWM</v>
      </c>
      <c r="B485" t="s">
        <v>73</v>
      </c>
      <c r="C485">
        <v>376</v>
      </c>
      <c r="D485">
        <v>4</v>
      </c>
      <c r="E485" t="s">
        <v>297</v>
      </c>
      <c r="F485" t="s">
        <v>278</v>
      </c>
      <c r="G485" s="5">
        <v>45585</v>
      </c>
    </row>
    <row r="486" spans="1:7" x14ac:dyDescent="0.2">
      <c r="A486" t="str">
        <f>VLOOKUP(B486,IDs!B:C,2,FALSE)</f>
        <v>7673XADV</v>
      </c>
      <c r="B486" t="s">
        <v>222</v>
      </c>
      <c r="C486">
        <v>375</v>
      </c>
      <c r="D486">
        <v>4</v>
      </c>
      <c r="E486" t="s">
        <v>297</v>
      </c>
      <c r="F486" t="s">
        <v>278</v>
      </c>
      <c r="G486" s="5">
        <v>45585</v>
      </c>
    </row>
    <row r="487" spans="1:7" x14ac:dyDescent="0.2">
      <c r="A487" t="str">
        <f>VLOOKUP(B487,IDs!B:C,2,FALSE)</f>
        <v>PETGJANK</v>
      </c>
      <c r="B487" t="s">
        <v>140</v>
      </c>
      <c r="C487">
        <v>355</v>
      </c>
      <c r="D487">
        <v>4</v>
      </c>
      <c r="E487" t="s">
        <v>297</v>
      </c>
      <c r="F487" t="s">
        <v>278</v>
      </c>
      <c r="G487" s="5">
        <v>45585</v>
      </c>
    </row>
    <row r="488" spans="1:7" x14ac:dyDescent="0.2">
      <c r="A488" t="str">
        <f>VLOOKUP(B488,IDs!B:C,2,FALSE)</f>
        <v>7FB3MA8U</v>
      </c>
      <c r="B488" t="s">
        <v>209</v>
      </c>
      <c r="C488">
        <v>379</v>
      </c>
      <c r="D488">
        <v>4</v>
      </c>
      <c r="E488" t="s">
        <v>298</v>
      </c>
      <c r="F488" t="s">
        <v>278</v>
      </c>
      <c r="G488" s="5">
        <v>45585</v>
      </c>
    </row>
    <row r="489" spans="1:7" x14ac:dyDescent="0.2">
      <c r="A489" t="str">
        <f>VLOOKUP(B489,IDs!B:C,2,FALSE)</f>
        <v>PDUSYAWM</v>
      </c>
      <c r="B489" t="s">
        <v>73</v>
      </c>
      <c r="C489">
        <v>376</v>
      </c>
      <c r="D489">
        <v>4</v>
      </c>
      <c r="E489" t="s">
        <v>298</v>
      </c>
      <c r="F489" t="s">
        <v>278</v>
      </c>
      <c r="G489" s="5">
        <v>45585</v>
      </c>
    </row>
    <row r="490" spans="1:7" x14ac:dyDescent="0.2">
      <c r="A490" t="str">
        <f>VLOOKUP(B490,IDs!B:C,2,FALSE)</f>
        <v>7673XADV</v>
      </c>
      <c r="B490" t="s">
        <v>222</v>
      </c>
      <c r="C490">
        <v>375</v>
      </c>
      <c r="D490">
        <v>4</v>
      </c>
      <c r="E490" t="s">
        <v>298</v>
      </c>
      <c r="F490" t="s">
        <v>278</v>
      </c>
      <c r="G490" s="5">
        <v>45585</v>
      </c>
    </row>
    <row r="491" spans="1:7" x14ac:dyDescent="0.2">
      <c r="A491" t="str">
        <f>VLOOKUP(B491,IDs!B:C,2,FALSE)</f>
        <v>PETGJANK</v>
      </c>
      <c r="B491" t="s">
        <v>140</v>
      </c>
      <c r="C491">
        <v>355</v>
      </c>
      <c r="D491">
        <v>4</v>
      </c>
      <c r="E491" t="s">
        <v>298</v>
      </c>
      <c r="F491" t="s">
        <v>278</v>
      </c>
      <c r="G491" s="5">
        <v>45585</v>
      </c>
    </row>
    <row r="492" spans="1:7" x14ac:dyDescent="0.2">
      <c r="A492" t="str">
        <f>VLOOKUP(B492,IDs!B:C,2,FALSE)</f>
        <v>7RB4FADN</v>
      </c>
      <c r="B492" t="s">
        <v>245</v>
      </c>
      <c r="C492">
        <v>345</v>
      </c>
      <c r="D492">
        <v>4</v>
      </c>
      <c r="E492" t="s">
        <v>298</v>
      </c>
      <c r="F492" t="s">
        <v>278</v>
      </c>
      <c r="G492" s="5">
        <v>45585</v>
      </c>
    </row>
    <row r="493" spans="1:7" x14ac:dyDescent="0.2">
      <c r="A493" t="str">
        <f>VLOOKUP(B493,IDs!B:C,2,FALSE)</f>
        <v>7R5LSA8P</v>
      </c>
      <c r="B493" t="s">
        <v>211</v>
      </c>
      <c r="C493">
        <v>336</v>
      </c>
      <c r="D493">
        <v>4</v>
      </c>
      <c r="E493" t="s">
        <v>298</v>
      </c>
      <c r="F493" t="s">
        <v>278</v>
      </c>
      <c r="G493" s="5">
        <v>45585</v>
      </c>
    </row>
    <row r="494" spans="1:7" x14ac:dyDescent="0.2">
      <c r="A494" t="str">
        <f>VLOOKUP(B494,IDs!B:C,2,FALSE)</f>
        <v>74BQJATP</v>
      </c>
      <c r="B494" t="s">
        <v>206</v>
      </c>
      <c r="C494">
        <v>328</v>
      </c>
      <c r="D494">
        <v>4</v>
      </c>
      <c r="E494" t="s">
        <v>298</v>
      </c>
      <c r="F494" t="s">
        <v>278</v>
      </c>
      <c r="G494" s="5">
        <v>45585</v>
      </c>
    </row>
    <row r="495" spans="1:7" x14ac:dyDescent="0.2">
      <c r="A495" t="str">
        <f>VLOOKUP(B495,IDs!B:C,2,FALSE)</f>
        <v>PHHUYADX</v>
      </c>
      <c r="B495" t="s">
        <v>108</v>
      </c>
      <c r="C495">
        <v>323</v>
      </c>
      <c r="D495">
        <v>4</v>
      </c>
      <c r="E495" t="s">
        <v>298</v>
      </c>
      <c r="F495" t="s">
        <v>278</v>
      </c>
      <c r="G495" s="5">
        <v>45585</v>
      </c>
    </row>
    <row r="496" spans="1:7" x14ac:dyDescent="0.2">
      <c r="A496" t="str">
        <f>VLOOKUP(B496,IDs!B:C,2,FALSE)</f>
        <v>7WP99A96</v>
      </c>
      <c r="B496" t="s">
        <v>234</v>
      </c>
      <c r="C496">
        <v>318</v>
      </c>
      <c r="D496">
        <v>4</v>
      </c>
      <c r="E496" t="s">
        <v>298</v>
      </c>
      <c r="F496" t="s">
        <v>278</v>
      </c>
      <c r="G496" s="5">
        <v>45585</v>
      </c>
    </row>
    <row r="497" spans="1:7" x14ac:dyDescent="0.2">
      <c r="A497" t="str">
        <f>VLOOKUP(B497,IDs!B:C,2,FALSE)</f>
        <v>7NTYXAFY</v>
      </c>
      <c r="B497" t="s">
        <v>109</v>
      </c>
      <c r="C497">
        <v>316</v>
      </c>
      <c r="D497">
        <v>4</v>
      </c>
      <c r="E497" t="s">
        <v>298</v>
      </c>
      <c r="F497" t="s">
        <v>278</v>
      </c>
      <c r="G497" s="5">
        <v>45585</v>
      </c>
    </row>
    <row r="498" spans="1:7" x14ac:dyDescent="0.2">
      <c r="A498" t="str">
        <f>VLOOKUP(B498,IDs!B:C,2,FALSE)</f>
        <v>PHHUMAL7</v>
      </c>
      <c r="B498" t="s">
        <v>79</v>
      </c>
      <c r="C498">
        <v>201</v>
      </c>
      <c r="D498">
        <v>4</v>
      </c>
      <c r="E498" t="s">
        <v>298</v>
      </c>
      <c r="F498" t="s">
        <v>278</v>
      </c>
      <c r="G498" s="5">
        <v>45585</v>
      </c>
    </row>
    <row r="499" spans="1:7" x14ac:dyDescent="0.2">
      <c r="A499" t="str">
        <f>VLOOKUP(B499,IDs!B:C,2,FALSE)</f>
        <v>PV83UAHH</v>
      </c>
      <c r="B499" t="s">
        <v>137</v>
      </c>
      <c r="C499">
        <v>198</v>
      </c>
      <c r="D499">
        <v>4</v>
      </c>
      <c r="E499" t="s">
        <v>298</v>
      </c>
      <c r="F499" t="s">
        <v>278</v>
      </c>
      <c r="G499" s="5">
        <v>45585</v>
      </c>
    </row>
    <row r="500" spans="1:7" x14ac:dyDescent="0.2">
      <c r="A500" t="str">
        <f>VLOOKUP(B500,IDs!B:C,2,FALSE)</f>
        <v>PVFQLAYS</v>
      </c>
      <c r="B500" t="s">
        <v>146</v>
      </c>
      <c r="C500">
        <v>193</v>
      </c>
      <c r="D500">
        <v>4</v>
      </c>
      <c r="E500" t="s">
        <v>298</v>
      </c>
      <c r="F500" t="s">
        <v>278</v>
      </c>
      <c r="G500" s="5">
        <v>45585</v>
      </c>
    </row>
    <row r="501" spans="1:7" x14ac:dyDescent="0.2">
      <c r="A501" t="str">
        <f>VLOOKUP(B501,IDs!B:C,2,FALSE)</f>
        <v>P88Z6A87</v>
      </c>
      <c r="B501" t="s">
        <v>119</v>
      </c>
      <c r="C501">
        <v>190</v>
      </c>
      <c r="D501">
        <v>4</v>
      </c>
      <c r="E501" t="s">
        <v>298</v>
      </c>
      <c r="F501" t="s">
        <v>278</v>
      </c>
      <c r="G501" s="5">
        <v>45585</v>
      </c>
    </row>
    <row r="502" spans="1:7" x14ac:dyDescent="0.2">
      <c r="A502" t="str">
        <f>VLOOKUP(B502,IDs!B:C,2,FALSE)</f>
        <v>P86C3A87</v>
      </c>
      <c r="B502" t="s">
        <v>105</v>
      </c>
      <c r="C502">
        <v>178</v>
      </c>
      <c r="D502">
        <v>4</v>
      </c>
      <c r="E502" t="s">
        <v>298</v>
      </c>
      <c r="F502" t="s">
        <v>278</v>
      </c>
      <c r="G502" s="5">
        <v>45585</v>
      </c>
    </row>
    <row r="503" spans="1:7" x14ac:dyDescent="0.2">
      <c r="A503" t="str">
        <f>VLOOKUP(B503,IDs!B:C,2,FALSE)</f>
        <v>7RE7SASR</v>
      </c>
      <c r="B503" t="s">
        <v>220</v>
      </c>
      <c r="C503">
        <v>3820</v>
      </c>
      <c r="D503">
        <v>4</v>
      </c>
      <c r="E503" t="s">
        <v>298</v>
      </c>
      <c r="F503" t="s">
        <v>278</v>
      </c>
      <c r="G503" s="5">
        <v>45585</v>
      </c>
    </row>
    <row r="504" spans="1:7" x14ac:dyDescent="0.2">
      <c r="A504" t="str">
        <f>VLOOKUP(B504,IDs!B:C,2,FALSE)</f>
        <v>P8V8TA9X</v>
      </c>
      <c r="B504" t="s">
        <v>133</v>
      </c>
      <c r="C504">
        <v>1884</v>
      </c>
      <c r="D504">
        <v>4</v>
      </c>
      <c r="E504" t="s">
        <v>298</v>
      </c>
      <c r="F504" t="s">
        <v>278</v>
      </c>
      <c r="G504" s="5">
        <v>45585</v>
      </c>
    </row>
    <row r="505" spans="1:7" x14ac:dyDescent="0.2">
      <c r="A505" t="str">
        <f>VLOOKUP(B505,IDs!B:C,2,FALSE)</f>
        <v>7B2ZUAVK</v>
      </c>
      <c r="B505" t="s">
        <v>235</v>
      </c>
      <c r="C505">
        <v>1872</v>
      </c>
      <c r="D505">
        <v>4</v>
      </c>
      <c r="E505" t="s">
        <v>298</v>
      </c>
      <c r="F505" t="s">
        <v>278</v>
      </c>
      <c r="G505" s="5">
        <v>45585</v>
      </c>
    </row>
    <row r="506" spans="1:7" x14ac:dyDescent="0.2">
      <c r="A506" t="str">
        <f>VLOOKUP(B506,IDs!B:C,2,FALSE)</f>
        <v>PHU33AJN</v>
      </c>
      <c r="B506" t="s">
        <v>148</v>
      </c>
      <c r="C506">
        <v>1836</v>
      </c>
      <c r="D506">
        <v>4</v>
      </c>
      <c r="E506" t="s">
        <v>298</v>
      </c>
      <c r="F506" t="s">
        <v>278</v>
      </c>
      <c r="G506" s="5">
        <v>45585</v>
      </c>
    </row>
    <row r="507" spans="1:7" x14ac:dyDescent="0.2">
      <c r="A507" t="str">
        <f>VLOOKUP(B507,IDs!B:C,2,FALSE)</f>
        <v>PVJR3AJK</v>
      </c>
      <c r="B507" t="s">
        <v>89</v>
      </c>
      <c r="C507">
        <v>1685</v>
      </c>
      <c r="D507">
        <v>4</v>
      </c>
      <c r="E507" t="s">
        <v>298</v>
      </c>
      <c r="F507" t="s">
        <v>278</v>
      </c>
      <c r="G507" s="5">
        <v>45585</v>
      </c>
    </row>
    <row r="508" spans="1:7" x14ac:dyDescent="0.2">
      <c r="A508" t="str">
        <f>VLOOKUP(B508,IDs!B:C,2,FALSE)</f>
        <v>PEKV3AWQ</v>
      </c>
      <c r="B508" t="s">
        <v>97</v>
      </c>
      <c r="C508">
        <v>1216</v>
      </c>
      <c r="D508">
        <v>4</v>
      </c>
      <c r="E508" t="s">
        <v>298</v>
      </c>
      <c r="F508" t="s">
        <v>278</v>
      </c>
      <c r="G508" s="5">
        <v>45585</v>
      </c>
    </row>
    <row r="509" spans="1:7" x14ac:dyDescent="0.2">
      <c r="A509" t="str">
        <f>VLOOKUP(B509,IDs!B:C,2,FALSE)</f>
        <v>PECZTA63</v>
      </c>
      <c r="B509" t="s">
        <v>80</v>
      </c>
      <c r="C509">
        <v>993</v>
      </c>
      <c r="D509">
        <v>4</v>
      </c>
      <c r="E509" t="s">
        <v>298</v>
      </c>
      <c r="F509" t="s">
        <v>278</v>
      </c>
      <c r="G509" s="5">
        <v>45585</v>
      </c>
    </row>
    <row r="510" spans="1:7" x14ac:dyDescent="0.2">
      <c r="A510" t="str">
        <f>VLOOKUP(B510,IDs!B:C,2,FALSE)</f>
        <v>P86C3A87</v>
      </c>
      <c r="B510" t="s">
        <v>105</v>
      </c>
      <c r="C510">
        <v>834</v>
      </c>
      <c r="D510">
        <v>4</v>
      </c>
      <c r="E510" t="s">
        <v>298</v>
      </c>
      <c r="F510" t="s">
        <v>278</v>
      </c>
      <c r="G510" s="5">
        <v>45585</v>
      </c>
    </row>
    <row r="511" spans="1:7" x14ac:dyDescent="0.2">
      <c r="A511" t="str">
        <f>VLOOKUP(B511,IDs!B:C,2,FALSE)</f>
        <v>P8SGRAHG</v>
      </c>
      <c r="B511" t="s">
        <v>86</v>
      </c>
      <c r="C511">
        <v>831</v>
      </c>
      <c r="D511">
        <v>4</v>
      </c>
      <c r="E511" t="s">
        <v>298</v>
      </c>
      <c r="F511" t="s">
        <v>278</v>
      </c>
      <c r="G511" s="5">
        <v>45585</v>
      </c>
    </row>
    <row r="512" spans="1:7" x14ac:dyDescent="0.2">
      <c r="A512" t="str">
        <f>VLOOKUP(B512,IDs!B:C,2,FALSE)</f>
        <v>PV83UAHH</v>
      </c>
      <c r="B512" t="s">
        <v>137</v>
      </c>
      <c r="C512">
        <v>792</v>
      </c>
      <c r="D512">
        <v>4</v>
      </c>
      <c r="E512" t="s">
        <v>298</v>
      </c>
      <c r="F512" t="s">
        <v>278</v>
      </c>
      <c r="G512" s="5">
        <v>45585</v>
      </c>
    </row>
    <row r="513" spans="1:7" x14ac:dyDescent="0.2">
      <c r="A513" t="str">
        <f>VLOOKUP(B513,IDs!B:C,2,FALSE)</f>
        <v>7RS59AN6</v>
      </c>
      <c r="B513" t="s">
        <v>239</v>
      </c>
      <c r="C513">
        <v>660</v>
      </c>
      <c r="D513">
        <v>4</v>
      </c>
      <c r="E513" t="s">
        <v>298</v>
      </c>
      <c r="F513" t="s">
        <v>278</v>
      </c>
      <c r="G513" s="5">
        <v>45585</v>
      </c>
    </row>
    <row r="514" spans="1:7" x14ac:dyDescent="0.2">
      <c r="A514" t="str">
        <f>VLOOKUP(B514,IDs!B:C,2,FALSE)</f>
        <v>74UMKABQ</v>
      </c>
      <c r="B514" t="s">
        <v>259</v>
      </c>
      <c r="C514">
        <v>636</v>
      </c>
      <c r="D514">
        <v>4</v>
      </c>
      <c r="E514" t="s">
        <v>298</v>
      </c>
      <c r="F514" t="s">
        <v>278</v>
      </c>
      <c r="G514" s="5">
        <v>45585</v>
      </c>
    </row>
    <row r="515" spans="1:7" x14ac:dyDescent="0.2">
      <c r="A515" t="str">
        <f>VLOOKUP(B515,IDs!B:C,2,FALSE)</f>
        <v>PDUSYAWM</v>
      </c>
      <c r="B515" t="s">
        <v>73</v>
      </c>
      <c r="C515">
        <v>602</v>
      </c>
      <c r="D515">
        <v>4</v>
      </c>
      <c r="E515" t="s">
        <v>298</v>
      </c>
      <c r="F515" t="s">
        <v>278</v>
      </c>
      <c r="G515" s="5">
        <v>45585</v>
      </c>
    </row>
    <row r="516" spans="1:7" x14ac:dyDescent="0.2">
      <c r="A516" t="str">
        <f>VLOOKUP(B516,IDs!B:C,2,FALSE)</f>
        <v>7BC38A54</v>
      </c>
      <c r="B516" t="s">
        <v>218</v>
      </c>
      <c r="C516">
        <v>452</v>
      </c>
      <c r="D516">
        <v>4</v>
      </c>
      <c r="E516" t="s">
        <v>298</v>
      </c>
      <c r="F516" t="s">
        <v>278</v>
      </c>
      <c r="G516" s="5">
        <v>45585</v>
      </c>
    </row>
    <row r="517" spans="1:7" x14ac:dyDescent="0.2">
      <c r="A517" t="str">
        <f>VLOOKUP(B517,IDs!B:C,2,FALSE)</f>
        <v>PZUKHAD6</v>
      </c>
      <c r="B517" t="s">
        <v>85</v>
      </c>
      <c r="C517">
        <v>340</v>
      </c>
      <c r="D517">
        <v>4</v>
      </c>
      <c r="E517" t="s">
        <v>298</v>
      </c>
      <c r="F517" t="s">
        <v>278</v>
      </c>
      <c r="G517" s="5">
        <v>45585</v>
      </c>
    </row>
    <row r="518" spans="1:7" x14ac:dyDescent="0.2">
      <c r="A518" t="str">
        <f>VLOOKUP(B518,IDs!B:C,2,FALSE)</f>
        <v>PER2BALF</v>
      </c>
      <c r="B518" t="s">
        <v>118</v>
      </c>
      <c r="C518">
        <v>334</v>
      </c>
      <c r="D518">
        <v>4</v>
      </c>
      <c r="E518" t="s">
        <v>298</v>
      </c>
      <c r="F518" t="s">
        <v>278</v>
      </c>
      <c r="G518" s="5">
        <v>45585</v>
      </c>
    </row>
    <row r="519" spans="1:7" x14ac:dyDescent="0.2">
      <c r="A519" t="str">
        <f>VLOOKUP(B519,IDs!B:C,2,FALSE)</f>
        <v>P2XTYAM2</v>
      </c>
      <c r="B519" t="s">
        <v>129</v>
      </c>
      <c r="C519">
        <v>327</v>
      </c>
      <c r="D519">
        <v>4</v>
      </c>
      <c r="E519" t="s">
        <v>298</v>
      </c>
      <c r="F519" t="s">
        <v>278</v>
      </c>
      <c r="G519" s="5">
        <v>45585</v>
      </c>
    </row>
    <row r="520" spans="1:7" x14ac:dyDescent="0.2">
      <c r="A520" t="str">
        <f>VLOOKUP(B520,IDs!B:C,2,FALSE)</f>
        <v>76F35A38</v>
      </c>
      <c r="B520" t="s">
        <v>271</v>
      </c>
      <c r="C520">
        <v>325</v>
      </c>
      <c r="D520">
        <v>4</v>
      </c>
      <c r="E520" t="s">
        <v>298</v>
      </c>
      <c r="F520" t="s">
        <v>278</v>
      </c>
      <c r="G520" s="5">
        <v>45585</v>
      </c>
    </row>
    <row r="521" spans="1:7" x14ac:dyDescent="0.2">
      <c r="A521" t="str">
        <f>VLOOKUP(B521,IDs!B:C,2,FALSE)</f>
        <v>P2V3FAQF</v>
      </c>
      <c r="B521" t="s">
        <v>91</v>
      </c>
      <c r="C521">
        <v>210</v>
      </c>
      <c r="D521">
        <v>4</v>
      </c>
      <c r="E521" t="s">
        <v>298</v>
      </c>
      <c r="F521" t="s">
        <v>278</v>
      </c>
      <c r="G521" s="5">
        <v>45585</v>
      </c>
    </row>
    <row r="522" spans="1:7" x14ac:dyDescent="0.2">
      <c r="A522" t="str">
        <f>VLOOKUP(B522,IDs!B:C,2,FALSE)</f>
        <v>PSBRKA2T</v>
      </c>
      <c r="B522" t="s">
        <v>114</v>
      </c>
      <c r="C522">
        <v>181</v>
      </c>
      <c r="D522">
        <v>4</v>
      </c>
      <c r="E522" t="s">
        <v>298</v>
      </c>
      <c r="F522" t="s">
        <v>278</v>
      </c>
      <c r="G522" s="5">
        <v>45585</v>
      </c>
    </row>
    <row r="523" spans="1:7" x14ac:dyDescent="0.2">
      <c r="A523" t="str">
        <f>VLOOKUP(B523,IDs!B:C,2,FALSE)</f>
        <v>7Q33DAL6</v>
      </c>
      <c r="B523" t="s">
        <v>132</v>
      </c>
      <c r="C523">
        <v>171</v>
      </c>
      <c r="D523">
        <v>4</v>
      </c>
      <c r="E523" t="s">
        <v>298</v>
      </c>
      <c r="F523" t="s">
        <v>278</v>
      </c>
      <c r="G523" s="5">
        <v>45585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9C00-077B-AE4C-81F6-2A27C6B83AFD}">
  <dimension ref="A1:L270"/>
  <sheetViews>
    <sheetView tabSelected="1" topLeftCell="A70" workbookViewId="0">
      <selection activeCell="K98" sqref="K98"/>
    </sheetView>
  </sheetViews>
  <sheetFormatPr baseColWidth="10" defaultRowHeight="16" x14ac:dyDescent="0.2"/>
  <cols>
    <col min="2" max="2" width="25" customWidth="1"/>
  </cols>
  <sheetData>
    <row r="1" spans="1:5" x14ac:dyDescent="0.2">
      <c r="A1" s="14" t="s">
        <v>1</v>
      </c>
      <c r="B1" s="14" t="s">
        <v>0</v>
      </c>
      <c r="C1" s="14" t="s">
        <v>4</v>
      </c>
      <c r="D1" s="14" t="s">
        <v>3</v>
      </c>
      <c r="E1" s="14" t="s">
        <v>203</v>
      </c>
    </row>
    <row r="2" spans="1:5" x14ac:dyDescent="0.2">
      <c r="A2" t="str">
        <f>VLOOKUP(B2,IDs!B:C,2,FALSE)</f>
        <v>7RB4FADN</v>
      </c>
      <c r="B2" t="s">
        <v>221</v>
      </c>
      <c r="C2">
        <v>164980914</v>
      </c>
      <c r="D2" s="5">
        <v>45580</v>
      </c>
      <c r="E2" t="str">
        <f>_xlfn.CONCAT(A2,"|",VLOOKUP(D2,SupportLists!G:H,2,FALSE))</f>
        <v>7RB4FADN|2</v>
      </c>
    </row>
    <row r="3" spans="1:5" x14ac:dyDescent="0.2">
      <c r="A3" t="str">
        <f>VLOOKUP(B3,IDs!B:C,2,FALSE)</f>
        <v>PHHUYADX</v>
      </c>
      <c r="B3" t="s">
        <v>166</v>
      </c>
      <c r="C3">
        <v>154393724</v>
      </c>
      <c r="D3" s="5">
        <v>45580</v>
      </c>
      <c r="E3" t="str">
        <f>_xlfn.CONCAT(A3,"|",VLOOKUP(D3,SupportLists!G:H,2,FALSE))</f>
        <v>PHHUYADX|2</v>
      </c>
    </row>
    <row r="4" spans="1:5" x14ac:dyDescent="0.2">
      <c r="A4" t="str">
        <f>VLOOKUP(B4,IDs!B:C,2,FALSE)</f>
        <v>PHU33AJN</v>
      </c>
      <c r="B4" t="s">
        <v>148</v>
      </c>
      <c r="C4">
        <v>153364564</v>
      </c>
      <c r="D4" s="5">
        <v>45580</v>
      </c>
      <c r="E4" t="str">
        <f>_xlfn.CONCAT(A4,"|",VLOOKUP(D4,SupportLists!G:H,2,FALSE))</f>
        <v>PHU33AJN|2</v>
      </c>
    </row>
    <row r="5" spans="1:5" x14ac:dyDescent="0.2">
      <c r="A5" t="str">
        <f>VLOOKUP(B5,IDs!B:C,2,FALSE)</f>
        <v>7FB3MA8U</v>
      </c>
      <c r="B5" t="s">
        <v>209</v>
      </c>
      <c r="C5">
        <v>113639632</v>
      </c>
      <c r="D5" s="5">
        <v>45580</v>
      </c>
      <c r="E5" t="str">
        <f>_xlfn.CONCAT(A5,"|",VLOOKUP(D5,SupportLists!G:H,2,FALSE))</f>
        <v>7FB3MA8U|2</v>
      </c>
    </row>
    <row r="6" spans="1:5" x14ac:dyDescent="0.2">
      <c r="A6" t="str">
        <f>VLOOKUP(B6,IDs!B:C,2,FALSE)</f>
        <v>7QR4EALV</v>
      </c>
      <c r="B6" t="s">
        <v>117</v>
      </c>
      <c r="C6">
        <v>109596382</v>
      </c>
      <c r="D6" s="5">
        <v>45580</v>
      </c>
      <c r="E6" t="str">
        <f>_xlfn.CONCAT(A6,"|",VLOOKUP(D6,SupportLists!G:H,2,FALSE))</f>
        <v>7QR4EALV|2</v>
      </c>
    </row>
    <row r="7" spans="1:5" x14ac:dyDescent="0.2">
      <c r="A7" t="str">
        <f>VLOOKUP(B7,IDs!B:C,2,FALSE)</f>
        <v>PS3CMAKB</v>
      </c>
      <c r="B7" t="s">
        <v>125</v>
      </c>
      <c r="C7">
        <v>109117087</v>
      </c>
      <c r="D7" s="5">
        <v>45580</v>
      </c>
      <c r="E7" t="str">
        <f>_xlfn.CONCAT(A7,"|",VLOOKUP(D7,SupportLists!G:H,2,FALSE))</f>
        <v>PS3CMAKB|2</v>
      </c>
    </row>
    <row r="8" spans="1:5" x14ac:dyDescent="0.2">
      <c r="A8" t="str">
        <f>VLOOKUP(B8,IDs!B:C,2,FALSE)</f>
        <v>P2V3FAQF</v>
      </c>
      <c r="B8" t="s">
        <v>91</v>
      </c>
      <c r="C8">
        <v>105202849</v>
      </c>
      <c r="D8" s="5">
        <v>45580</v>
      </c>
      <c r="E8" t="str">
        <f>_xlfn.CONCAT(A8,"|",VLOOKUP(D8,SupportLists!G:H,2,FALSE))</f>
        <v>P2V3FAQF|2</v>
      </c>
    </row>
    <row r="9" spans="1:5" x14ac:dyDescent="0.2">
      <c r="A9" t="str">
        <f>VLOOKUP(B9,IDs!B:C,2,FALSE)</f>
        <v>7673XADV</v>
      </c>
      <c r="B9" t="s">
        <v>222</v>
      </c>
      <c r="C9">
        <v>102112308</v>
      </c>
      <c r="D9" s="5">
        <v>45580</v>
      </c>
      <c r="E9" t="str">
        <f>_xlfn.CONCAT(A9,"|",VLOOKUP(D9,SupportLists!G:H,2,FALSE))</f>
        <v>7673XADV|2</v>
      </c>
    </row>
    <row r="10" spans="1:5" x14ac:dyDescent="0.2">
      <c r="A10" t="str">
        <f>VLOOKUP(B10,IDs!B:C,2,FALSE)</f>
        <v>PEJDSAEZ</v>
      </c>
      <c r="B10" t="s">
        <v>115</v>
      </c>
      <c r="C10">
        <v>99473368</v>
      </c>
      <c r="D10" s="5">
        <v>45580</v>
      </c>
      <c r="E10" t="str">
        <f>_xlfn.CONCAT(A10,"|",VLOOKUP(D10,SupportLists!G:H,2,FALSE))</f>
        <v>PEJDSAEZ|2</v>
      </c>
    </row>
    <row r="11" spans="1:5" x14ac:dyDescent="0.2">
      <c r="A11" t="str">
        <f>VLOOKUP(B11,IDs!B:C,2,FALSE)</f>
        <v>PHNQCASN</v>
      </c>
      <c r="B11" t="s">
        <v>136</v>
      </c>
      <c r="C11">
        <v>98975129</v>
      </c>
      <c r="D11" s="5">
        <v>45580</v>
      </c>
      <c r="E11" t="str">
        <f>_xlfn.CONCAT(A11,"|",VLOOKUP(D11,SupportLists!G:H,2,FALSE))</f>
        <v>PHNQCASN|2</v>
      </c>
    </row>
    <row r="12" spans="1:5" x14ac:dyDescent="0.2">
      <c r="A12" t="str">
        <f>VLOOKUP(B12,IDs!B:C,2,FALSE)</f>
        <v>P8V8TA9X</v>
      </c>
      <c r="B12" t="s">
        <v>133</v>
      </c>
      <c r="C12">
        <v>96739601</v>
      </c>
      <c r="D12" s="5">
        <v>45580</v>
      </c>
      <c r="E12" t="str">
        <f>_xlfn.CONCAT(A12,"|",VLOOKUP(D12,SupportLists!G:H,2,FALSE))</f>
        <v>P8V8TA9X|2</v>
      </c>
    </row>
    <row r="13" spans="1:5" x14ac:dyDescent="0.2">
      <c r="A13" t="str">
        <f>VLOOKUP(B13,IDs!B:C,2,FALSE)</f>
        <v>7LS4WAXK</v>
      </c>
      <c r="B13" t="s">
        <v>223</v>
      </c>
      <c r="C13">
        <v>94240445</v>
      </c>
      <c r="D13" s="5">
        <v>45580</v>
      </c>
      <c r="E13" t="str">
        <f>_xlfn.CONCAT(A13,"|",VLOOKUP(D13,SupportLists!G:H,2,FALSE))</f>
        <v>7LS4WAXK|2</v>
      </c>
    </row>
    <row r="14" spans="1:5" x14ac:dyDescent="0.2">
      <c r="A14" t="str">
        <f>VLOOKUP(B14,IDs!B:C,2,FALSE)</f>
        <v>P82YGAEM</v>
      </c>
      <c r="B14" t="s">
        <v>113</v>
      </c>
      <c r="C14">
        <v>92007803</v>
      </c>
      <c r="D14" s="5">
        <v>45580</v>
      </c>
      <c r="E14" t="str">
        <f>_xlfn.CONCAT(A14,"|",VLOOKUP(D14,SupportLists!G:H,2,FALSE))</f>
        <v>P82YGAEM|2</v>
      </c>
    </row>
    <row r="15" spans="1:5" x14ac:dyDescent="0.2">
      <c r="A15" t="str">
        <f>VLOOKUP(B15,IDs!B:C,2,FALSE)</f>
        <v>76W5ZASP</v>
      </c>
      <c r="B15" t="s">
        <v>224</v>
      </c>
      <c r="C15">
        <v>91019017</v>
      </c>
      <c r="D15" s="5">
        <v>45580</v>
      </c>
      <c r="E15" t="str">
        <f>_xlfn.CONCAT(A15,"|",VLOOKUP(D15,SupportLists!G:H,2,FALSE))</f>
        <v>76W5ZASP|2</v>
      </c>
    </row>
    <row r="16" spans="1:5" x14ac:dyDescent="0.2">
      <c r="A16" t="str">
        <f>VLOOKUP(B16,IDs!B:C,2,FALSE)</f>
        <v>PVJR3AJK</v>
      </c>
      <c r="B16" t="s">
        <v>89</v>
      </c>
      <c r="C16">
        <v>89459690</v>
      </c>
      <c r="D16" s="5">
        <v>45580</v>
      </c>
      <c r="E16" t="str">
        <f>_xlfn.CONCAT(A16,"|",VLOOKUP(D16,SupportLists!G:H,2,FALSE))</f>
        <v>PVJR3AJK|2</v>
      </c>
    </row>
    <row r="17" spans="1:5" x14ac:dyDescent="0.2">
      <c r="A17" t="str">
        <f>VLOOKUP(B17,IDs!B:C,2,FALSE)</f>
        <v>7BC38A54</v>
      </c>
      <c r="B17" t="s">
        <v>218</v>
      </c>
      <c r="C17">
        <v>87270122</v>
      </c>
      <c r="D17" s="5">
        <v>45580</v>
      </c>
      <c r="E17" t="str">
        <f>_xlfn.CONCAT(A17,"|",VLOOKUP(D17,SupportLists!G:H,2,FALSE))</f>
        <v>7BC38A54|2</v>
      </c>
    </row>
    <row r="18" spans="1:5" x14ac:dyDescent="0.2">
      <c r="A18" t="str">
        <f>VLOOKUP(B18,IDs!B:C,2,FALSE)</f>
        <v>PMDSGAW9</v>
      </c>
      <c r="B18" t="s">
        <v>210</v>
      </c>
      <c r="C18">
        <v>86366029</v>
      </c>
      <c r="D18" s="5">
        <v>45580</v>
      </c>
      <c r="E18" t="str">
        <f>_xlfn.CONCAT(A18,"|",VLOOKUP(D18,SupportLists!G:H,2,FALSE))</f>
        <v>PMDSGAW9|2</v>
      </c>
    </row>
    <row r="19" spans="1:5" x14ac:dyDescent="0.2">
      <c r="A19" t="str">
        <f>VLOOKUP(B19,IDs!B:C,2,FALSE)</f>
        <v>PDUSYAWM</v>
      </c>
      <c r="B19" t="s">
        <v>73</v>
      </c>
      <c r="C19">
        <v>85052599</v>
      </c>
      <c r="D19" s="5">
        <v>45580</v>
      </c>
      <c r="E19" t="str">
        <f>_xlfn.CONCAT(A19,"|",VLOOKUP(D19,SupportLists!G:H,2,FALSE))</f>
        <v>PDUSYAWM|2</v>
      </c>
    </row>
    <row r="20" spans="1:5" x14ac:dyDescent="0.2">
      <c r="A20" t="str">
        <f>VLOOKUP(B20,IDs!B:C,2,FALSE)</f>
        <v>74W89ADT</v>
      </c>
      <c r="B20" t="s">
        <v>225</v>
      </c>
      <c r="C20">
        <v>84501017</v>
      </c>
      <c r="D20" s="5">
        <v>45580</v>
      </c>
      <c r="E20" t="str">
        <f>_xlfn.CONCAT(A20,"|",VLOOKUP(D20,SupportLists!G:H,2,FALSE))</f>
        <v>74W89ADT|2</v>
      </c>
    </row>
    <row r="21" spans="1:5" x14ac:dyDescent="0.2">
      <c r="A21" t="str">
        <f>VLOOKUP(B21,IDs!B:C,2,FALSE)</f>
        <v>P83FTAG7</v>
      </c>
      <c r="B21" t="s">
        <v>156</v>
      </c>
      <c r="C21">
        <v>81282316</v>
      </c>
      <c r="D21" s="5">
        <v>45580</v>
      </c>
      <c r="E21" t="str">
        <f>_xlfn.CONCAT(A21,"|",VLOOKUP(D21,SupportLists!G:H,2,FALSE))</f>
        <v>P83FTAG7|2</v>
      </c>
    </row>
    <row r="22" spans="1:5" x14ac:dyDescent="0.2">
      <c r="A22" t="str">
        <f>VLOOKUP(B22,IDs!B:C,2,FALSE)</f>
        <v>7LN63AKQ</v>
      </c>
      <c r="B22" t="s">
        <v>213</v>
      </c>
      <c r="C22">
        <v>80464324</v>
      </c>
      <c r="D22" s="5">
        <v>45580</v>
      </c>
      <c r="E22" t="str">
        <f>_xlfn.CONCAT(A22,"|",VLOOKUP(D22,SupportLists!G:H,2,FALSE))</f>
        <v>7LN63AKQ|2</v>
      </c>
    </row>
    <row r="23" spans="1:5" x14ac:dyDescent="0.2">
      <c r="A23" t="str">
        <f>VLOOKUP(B23,IDs!B:C,2,FALSE)</f>
        <v>76W92AHN</v>
      </c>
      <c r="B23" t="s">
        <v>226</v>
      </c>
      <c r="C23">
        <v>79708954</v>
      </c>
      <c r="D23" s="5">
        <v>45580</v>
      </c>
      <c r="E23" t="str">
        <f>_xlfn.CONCAT(A23,"|",VLOOKUP(D23,SupportLists!G:H,2,FALSE))</f>
        <v>76W92AHN|2</v>
      </c>
    </row>
    <row r="24" spans="1:5" x14ac:dyDescent="0.2">
      <c r="A24" t="str">
        <f>VLOOKUP(B24,IDs!B:C,2,FALSE)</f>
        <v>PECZTA63</v>
      </c>
      <c r="B24" t="s">
        <v>80</v>
      </c>
      <c r="C24">
        <v>79024624</v>
      </c>
      <c r="D24" s="5">
        <v>45580</v>
      </c>
      <c r="E24" t="str">
        <f>_xlfn.CONCAT(A24,"|",VLOOKUP(D24,SupportLists!G:H,2,FALSE))</f>
        <v>PECZTA63|2</v>
      </c>
    </row>
    <row r="25" spans="1:5" x14ac:dyDescent="0.2">
      <c r="A25" t="str">
        <f>VLOOKUP(B25,IDs!B:C,2,FALSE)</f>
        <v>P8D4NAVR</v>
      </c>
      <c r="B25" t="s">
        <v>139</v>
      </c>
      <c r="C25">
        <v>78062570</v>
      </c>
      <c r="D25" s="5">
        <v>45580</v>
      </c>
      <c r="E25" t="str">
        <f>_xlfn.CONCAT(A25,"|",VLOOKUP(D25,SupportLists!G:H,2,FALSE))</f>
        <v>P8D4NAVR|2</v>
      </c>
    </row>
    <row r="26" spans="1:5" x14ac:dyDescent="0.2">
      <c r="A26" t="str">
        <f>VLOOKUP(B26,IDs!B:C,2,FALSE)</f>
        <v>PVFQLAYS</v>
      </c>
      <c r="B26" t="s">
        <v>146</v>
      </c>
      <c r="C26">
        <v>74961073</v>
      </c>
      <c r="D26" s="5">
        <v>45580</v>
      </c>
      <c r="E26" t="str">
        <f>_xlfn.CONCAT(A26,"|",VLOOKUP(D26,SupportLists!G:H,2,FALSE))</f>
        <v>PVFQLAYS|2</v>
      </c>
    </row>
    <row r="27" spans="1:5" x14ac:dyDescent="0.2">
      <c r="A27" t="str">
        <f>VLOOKUP(B27,IDs!B:C,2,FALSE)</f>
        <v>7BFDTAN6</v>
      </c>
      <c r="B27" t="s">
        <v>208</v>
      </c>
      <c r="C27">
        <v>74878225</v>
      </c>
      <c r="D27" s="5">
        <v>45580</v>
      </c>
      <c r="E27" t="str">
        <f>_xlfn.CONCAT(A27,"|",VLOOKUP(D27,SupportLists!G:H,2,FALSE))</f>
        <v>7BFDTAN6|2</v>
      </c>
    </row>
    <row r="28" spans="1:5" x14ac:dyDescent="0.2">
      <c r="A28" t="str">
        <f>VLOOKUP(B28,IDs!B:C,2,FALSE)</f>
        <v>7R5LSA8P</v>
      </c>
      <c r="B28" t="s">
        <v>211</v>
      </c>
      <c r="C28">
        <v>74840279</v>
      </c>
      <c r="D28" s="5">
        <v>45580</v>
      </c>
      <c r="E28" t="str">
        <f>_xlfn.CONCAT(A28,"|",VLOOKUP(D28,SupportLists!G:H,2,FALSE))</f>
        <v>7R5LSA8P|2</v>
      </c>
    </row>
    <row r="29" spans="1:5" x14ac:dyDescent="0.2">
      <c r="A29" t="str">
        <f>VLOOKUP(B29,IDs!B:C,2,FALSE)</f>
        <v>PVGK4A97</v>
      </c>
      <c r="B29" t="s">
        <v>155</v>
      </c>
      <c r="C29">
        <v>74534882</v>
      </c>
      <c r="D29" s="5">
        <v>45580</v>
      </c>
      <c r="E29" t="str">
        <f>_xlfn.CONCAT(A29,"|",VLOOKUP(D29,SupportLists!G:H,2,FALSE))</f>
        <v>PVGK4A97|2</v>
      </c>
    </row>
    <row r="30" spans="1:5" x14ac:dyDescent="0.2">
      <c r="A30" t="str">
        <f>VLOOKUP(B30,IDs!B:C,2,FALSE)</f>
        <v>PHHUMAL7</v>
      </c>
      <c r="B30" t="s">
        <v>79</v>
      </c>
      <c r="C30">
        <v>74113948</v>
      </c>
      <c r="D30" s="5">
        <v>45580</v>
      </c>
      <c r="E30" t="str">
        <f>_xlfn.CONCAT(A30,"|",VLOOKUP(D30,SupportLists!G:H,2,FALSE))</f>
        <v>PHHUMAL7|2</v>
      </c>
    </row>
    <row r="31" spans="1:5" x14ac:dyDescent="0.2">
      <c r="A31" t="str">
        <f>VLOOKUP(B31,IDs!B:C,2,FALSE)</f>
        <v>PZC5LAML</v>
      </c>
      <c r="B31" t="s">
        <v>207</v>
      </c>
      <c r="C31">
        <v>74062475</v>
      </c>
      <c r="D31" s="5">
        <v>45580</v>
      </c>
      <c r="E31" t="str">
        <f>_xlfn.CONCAT(A31,"|",VLOOKUP(D31,SupportLists!G:H,2,FALSE))</f>
        <v>PZC5LAML|2</v>
      </c>
    </row>
    <row r="32" spans="1:5" x14ac:dyDescent="0.2">
      <c r="A32" t="str">
        <f>VLOOKUP(B32,IDs!B:C,2,FALSE)</f>
        <v>PV83UAHH</v>
      </c>
      <c r="B32" t="s">
        <v>137</v>
      </c>
      <c r="C32">
        <v>73793895</v>
      </c>
      <c r="D32" s="5">
        <v>45580</v>
      </c>
      <c r="E32" t="str">
        <f>_xlfn.CONCAT(A32,"|",VLOOKUP(D32,SupportLists!G:H,2,FALSE))</f>
        <v>PV83UAHH|2</v>
      </c>
    </row>
    <row r="33" spans="1:5" x14ac:dyDescent="0.2">
      <c r="A33" t="str">
        <f>VLOOKUP(B33,IDs!B:C,2,FALSE)</f>
        <v>7GZ7JAJZ</v>
      </c>
      <c r="B33" t="s">
        <v>227</v>
      </c>
      <c r="C33">
        <v>72605169</v>
      </c>
      <c r="D33" s="5">
        <v>45580</v>
      </c>
      <c r="E33" t="str">
        <f>_xlfn.CONCAT(A33,"|",VLOOKUP(D33,SupportLists!G:H,2,FALSE))</f>
        <v>7GZ7JAJZ|2</v>
      </c>
    </row>
    <row r="34" spans="1:5" x14ac:dyDescent="0.2">
      <c r="A34" t="str">
        <f>VLOOKUP(B34,IDs!B:C,2,FALSE)</f>
        <v>PHRCLAEP</v>
      </c>
      <c r="B34" t="s">
        <v>128</v>
      </c>
      <c r="C34">
        <v>72400640</v>
      </c>
      <c r="D34" s="5">
        <v>45580</v>
      </c>
      <c r="E34" t="str">
        <f>_xlfn.CONCAT(A34,"|",VLOOKUP(D34,SupportLists!G:H,2,FALSE))</f>
        <v>PHRCLAEP|2</v>
      </c>
    </row>
    <row r="35" spans="1:5" x14ac:dyDescent="0.2">
      <c r="A35" t="str">
        <f>VLOOKUP(B35,IDs!B:C,2,FALSE)</f>
        <v>PV8X5ACE</v>
      </c>
      <c r="B35" t="s">
        <v>81</v>
      </c>
      <c r="C35">
        <v>71858378</v>
      </c>
      <c r="D35" s="5">
        <v>45580</v>
      </c>
      <c r="E35" t="str">
        <f>_xlfn.CONCAT(A35,"|",VLOOKUP(D35,SupportLists!G:H,2,FALSE))</f>
        <v>PV8X5ACE|2</v>
      </c>
    </row>
    <row r="36" spans="1:5" x14ac:dyDescent="0.2">
      <c r="A36" t="str">
        <f>VLOOKUP(B36,IDs!B:C,2,FALSE)</f>
        <v>P88Z6A87</v>
      </c>
      <c r="B36" t="s">
        <v>119</v>
      </c>
      <c r="C36">
        <v>71767579</v>
      </c>
      <c r="D36" s="5">
        <v>45580</v>
      </c>
      <c r="E36" t="str">
        <f>_xlfn.CONCAT(A36,"|",VLOOKUP(D36,SupportLists!G:H,2,FALSE))</f>
        <v>P88Z6A87|2</v>
      </c>
    </row>
    <row r="37" spans="1:5" x14ac:dyDescent="0.2">
      <c r="A37" t="str">
        <f>VLOOKUP(B37,IDs!B:C,2,FALSE)</f>
        <v>PEKV3AWQ</v>
      </c>
      <c r="B37" t="s">
        <v>97</v>
      </c>
      <c r="C37">
        <v>71628633</v>
      </c>
      <c r="D37" s="5">
        <v>45580</v>
      </c>
      <c r="E37" t="str">
        <f>_xlfn.CONCAT(A37,"|",VLOOKUP(D37,SupportLists!G:H,2,FALSE))</f>
        <v>PEKV3AWQ|2</v>
      </c>
    </row>
    <row r="38" spans="1:5" x14ac:dyDescent="0.2">
      <c r="A38" t="str">
        <f>VLOOKUP(B38,IDs!B:C,2,FALSE)</f>
        <v>PTUC4AHG</v>
      </c>
      <c r="B38" t="s">
        <v>135</v>
      </c>
      <c r="C38">
        <v>70919312</v>
      </c>
      <c r="D38" s="5">
        <v>45580</v>
      </c>
      <c r="E38" t="str">
        <f>_xlfn.CONCAT(A38,"|",VLOOKUP(D38,SupportLists!G:H,2,FALSE))</f>
        <v>PTUC4AHG|2</v>
      </c>
    </row>
    <row r="39" spans="1:5" x14ac:dyDescent="0.2">
      <c r="A39" t="str">
        <f>VLOOKUP(B39,IDs!B:C,2,FALSE)</f>
        <v>PEQWRA3J</v>
      </c>
      <c r="B39" t="s">
        <v>134</v>
      </c>
      <c r="C39">
        <v>70148803</v>
      </c>
      <c r="D39" s="5">
        <v>45580</v>
      </c>
      <c r="E39" t="str">
        <f>_xlfn.CONCAT(A39,"|",VLOOKUP(D39,SupportLists!G:H,2,FALSE))</f>
        <v>PEQWRA3J|2</v>
      </c>
    </row>
    <row r="40" spans="1:5" x14ac:dyDescent="0.2">
      <c r="A40" t="str">
        <f>VLOOKUP(B40,IDs!B:C,2,FALSE)</f>
        <v>74UMKABQ</v>
      </c>
      <c r="B40" t="s">
        <v>214</v>
      </c>
      <c r="C40">
        <v>69086525</v>
      </c>
      <c r="D40" s="5">
        <v>45580</v>
      </c>
      <c r="E40" t="str">
        <f>_xlfn.CONCAT(A40,"|",VLOOKUP(D40,SupportLists!G:H,2,FALSE))</f>
        <v>74UMKABQ|2</v>
      </c>
    </row>
    <row r="41" spans="1:5" x14ac:dyDescent="0.2">
      <c r="A41" t="str">
        <f>VLOOKUP(B41,IDs!B:C,2,FALSE)</f>
        <v>PZUKHAD6</v>
      </c>
      <c r="B41" t="s">
        <v>85</v>
      </c>
      <c r="C41">
        <v>68534753</v>
      </c>
      <c r="D41" s="5">
        <v>45580</v>
      </c>
      <c r="E41" t="str">
        <f>_xlfn.CONCAT(A41,"|",VLOOKUP(D41,SupportLists!G:H,2,FALSE))</f>
        <v>PZUKHAD6|2</v>
      </c>
    </row>
    <row r="42" spans="1:5" x14ac:dyDescent="0.2">
      <c r="A42" t="str">
        <f>VLOOKUP(B42,IDs!B:C,2,FALSE)</f>
        <v>76F35A38</v>
      </c>
      <c r="B42" t="s">
        <v>216</v>
      </c>
      <c r="C42">
        <v>67535024</v>
      </c>
      <c r="D42" s="5">
        <v>45580</v>
      </c>
      <c r="E42" t="str">
        <f>_xlfn.CONCAT(A42,"|",VLOOKUP(D42,SupportLists!G:H,2,FALSE))</f>
        <v>76F35A38|2</v>
      </c>
    </row>
    <row r="43" spans="1:5" x14ac:dyDescent="0.2">
      <c r="A43" t="str">
        <f>VLOOKUP(B43,IDs!B:C,2,FALSE)</f>
        <v>PDEG2AWL</v>
      </c>
      <c r="B43" t="s">
        <v>112</v>
      </c>
      <c r="C43">
        <v>66971533</v>
      </c>
      <c r="D43" s="5">
        <v>45580</v>
      </c>
      <c r="E43" t="str">
        <f>_xlfn.CONCAT(A43,"|",VLOOKUP(D43,SupportLists!G:H,2,FALSE))</f>
        <v>PDEG2AWL|2</v>
      </c>
    </row>
    <row r="44" spans="1:5" x14ac:dyDescent="0.2">
      <c r="A44" t="str">
        <f>VLOOKUP(B44,IDs!B:C,2,FALSE)</f>
        <v>7BLGLA7T</v>
      </c>
      <c r="B44" t="s">
        <v>215</v>
      </c>
      <c r="C44">
        <v>66189368</v>
      </c>
      <c r="D44" s="5">
        <v>45580</v>
      </c>
      <c r="E44" t="str">
        <f>_xlfn.CONCAT(A44,"|",VLOOKUP(D44,SupportLists!G:H,2,FALSE))</f>
        <v>7BLGLA7T|2</v>
      </c>
    </row>
    <row r="45" spans="1:5" x14ac:dyDescent="0.2">
      <c r="A45" t="str">
        <f>VLOOKUP(B45,IDs!B:C,2,FALSE)</f>
        <v>P86C3A87</v>
      </c>
      <c r="B45" t="s">
        <v>105</v>
      </c>
      <c r="C45">
        <v>65967018</v>
      </c>
      <c r="D45" s="5">
        <v>45580</v>
      </c>
      <c r="E45" t="str">
        <f>_xlfn.CONCAT(A45,"|",VLOOKUP(D45,SupportLists!G:H,2,FALSE))</f>
        <v>P86C3A87|2</v>
      </c>
    </row>
    <row r="46" spans="1:5" x14ac:dyDescent="0.2">
      <c r="A46" t="str">
        <f>VLOOKUP(B46,IDs!B:C,2,FALSE)</f>
        <v>74BQJATP</v>
      </c>
      <c r="B46" t="s">
        <v>228</v>
      </c>
      <c r="C46">
        <v>65494879</v>
      </c>
      <c r="D46" s="5">
        <v>45580</v>
      </c>
      <c r="E46" t="str">
        <f>_xlfn.CONCAT(A46,"|",VLOOKUP(D46,SupportLists!G:H,2,FALSE))</f>
        <v>74BQJATP|2</v>
      </c>
    </row>
    <row r="47" spans="1:5" x14ac:dyDescent="0.2">
      <c r="A47" t="str">
        <f>VLOOKUP(B47,IDs!B:C,2,FALSE)</f>
        <v>PEUFDAKU</v>
      </c>
      <c r="B47" t="s">
        <v>110</v>
      </c>
      <c r="C47">
        <v>63384205</v>
      </c>
      <c r="D47" s="5">
        <v>45580</v>
      </c>
      <c r="E47" t="str">
        <f>_xlfn.CONCAT(A47,"|",VLOOKUP(D47,SupportLists!G:H,2,FALSE))</f>
        <v>PEUFDAKU|2</v>
      </c>
    </row>
    <row r="48" spans="1:5" x14ac:dyDescent="0.2">
      <c r="A48" t="str">
        <f>VLOOKUP(B48,IDs!B:C,2,FALSE)</f>
        <v>PXSSYAMS</v>
      </c>
      <c r="B48" t="s">
        <v>121</v>
      </c>
      <c r="C48">
        <v>61849683</v>
      </c>
      <c r="D48" s="5">
        <v>45580</v>
      </c>
      <c r="E48" t="str">
        <f>_xlfn.CONCAT(A48,"|",VLOOKUP(D48,SupportLists!G:H,2,FALSE))</f>
        <v>PXSSYAMS|2</v>
      </c>
    </row>
    <row r="49" spans="1:5" x14ac:dyDescent="0.2">
      <c r="A49" t="str">
        <f>VLOOKUP(B49,IDs!B:C,2,FALSE)</f>
        <v>PVNF2APD</v>
      </c>
      <c r="B49" t="s">
        <v>145</v>
      </c>
      <c r="C49">
        <v>61783964</v>
      </c>
      <c r="D49" s="5">
        <v>45580</v>
      </c>
      <c r="E49" t="str">
        <f>_xlfn.CONCAT(A49,"|",VLOOKUP(D49,SupportLists!G:H,2,FALSE))</f>
        <v>PVNF2APD|2</v>
      </c>
    </row>
    <row r="50" spans="1:5" x14ac:dyDescent="0.2">
      <c r="A50" t="str">
        <f>VLOOKUP(B50,IDs!B:C,2,FALSE)</f>
        <v>7LCK7AKH</v>
      </c>
      <c r="B50" t="s">
        <v>229</v>
      </c>
      <c r="C50">
        <v>61303529</v>
      </c>
      <c r="D50" s="5">
        <v>45580</v>
      </c>
      <c r="E50" t="str">
        <f>_xlfn.CONCAT(A50,"|",VLOOKUP(D50,SupportLists!G:H,2,FALSE))</f>
        <v>7LCK7AKH|2</v>
      </c>
    </row>
    <row r="51" spans="1:5" x14ac:dyDescent="0.2">
      <c r="A51" t="str">
        <f>VLOOKUP(B51,IDs!B:C,2,FALSE)</f>
        <v>P8Z7YA8P</v>
      </c>
      <c r="B51" t="s">
        <v>74</v>
      </c>
      <c r="C51">
        <v>59500300</v>
      </c>
      <c r="D51" s="5">
        <v>45580</v>
      </c>
      <c r="E51" t="str">
        <f>_xlfn.CONCAT(A51,"|",VLOOKUP(D51,SupportLists!G:H,2,FALSE))</f>
        <v>P8Z7YA8P|2</v>
      </c>
    </row>
    <row r="52" spans="1:5" x14ac:dyDescent="0.2">
      <c r="A52" t="str">
        <f>VLOOKUP(B52,IDs!B:C,2,FALSE)</f>
        <v>7Q9YZAM6</v>
      </c>
      <c r="B52" t="s">
        <v>92</v>
      </c>
      <c r="C52">
        <v>59469420</v>
      </c>
      <c r="D52" s="5">
        <v>45580</v>
      </c>
      <c r="E52" t="str">
        <f>_xlfn.CONCAT(A52,"|",VLOOKUP(D52,SupportLists!G:H,2,FALSE))</f>
        <v>7Q9YZAM6|2</v>
      </c>
    </row>
    <row r="53" spans="1:5" x14ac:dyDescent="0.2">
      <c r="A53" t="str">
        <f>VLOOKUP(B53,IDs!B:C,2,FALSE)</f>
        <v>767MXA8T</v>
      </c>
      <c r="B53" t="s">
        <v>230</v>
      </c>
      <c r="C53">
        <v>56531034</v>
      </c>
      <c r="D53" s="5">
        <v>45580</v>
      </c>
      <c r="E53" t="str">
        <f>_xlfn.CONCAT(A53,"|",VLOOKUP(D53,SupportLists!G:H,2,FALSE))</f>
        <v>767MXA8T|2</v>
      </c>
    </row>
    <row r="54" spans="1:5" x14ac:dyDescent="0.2">
      <c r="A54" t="str">
        <f>VLOOKUP(B54,IDs!B:C,2,FALSE)</f>
        <v>7NSPZA8N</v>
      </c>
      <c r="B54" t="s">
        <v>231</v>
      </c>
      <c r="C54">
        <v>56503735</v>
      </c>
      <c r="D54" s="5">
        <v>45580</v>
      </c>
      <c r="E54" t="str">
        <f>_xlfn.CONCAT(A54,"|",VLOOKUP(D54,SupportLists!G:H,2,FALSE))</f>
        <v>7NSPZA8N|2</v>
      </c>
    </row>
    <row r="55" spans="1:5" x14ac:dyDescent="0.2">
      <c r="A55" t="str">
        <f>VLOOKUP(B55,IDs!B:C,2,FALSE)</f>
        <v>PVPR5AFW</v>
      </c>
      <c r="B55" t="s">
        <v>95</v>
      </c>
      <c r="C55">
        <v>55323391</v>
      </c>
      <c r="D55" s="5">
        <v>45580</v>
      </c>
      <c r="E55" t="str">
        <f>_xlfn.CONCAT(A55,"|",VLOOKUP(D55,SupportLists!G:H,2,FALSE))</f>
        <v>PVPR5AFW|2</v>
      </c>
    </row>
    <row r="56" spans="1:5" x14ac:dyDescent="0.2">
      <c r="A56" t="str">
        <f>VLOOKUP(B56,IDs!B:C,2,FALSE)</f>
        <v>7RS59AN6</v>
      </c>
      <c r="B56" t="s">
        <v>232</v>
      </c>
      <c r="C56">
        <v>54024673</v>
      </c>
      <c r="D56" s="5">
        <v>45580</v>
      </c>
      <c r="E56" t="str">
        <f>_xlfn.CONCAT(A56,"|",VLOOKUP(D56,SupportLists!G:H,2,FALSE))</f>
        <v>7RS59AN6|2</v>
      </c>
    </row>
    <row r="57" spans="1:5" x14ac:dyDescent="0.2">
      <c r="A57" t="str">
        <f>VLOOKUP(B57,IDs!B:C,2,FALSE)</f>
        <v>P6RN5A57</v>
      </c>
      <c r="B57" t="s">
        <v>75</v>
      </c>
      <c r="C57">
        <v>53419757</v>
      </c>
      <c r="D57" s="5">
        <v>45580</v>
      </c>
      <c r="E57" t="str">
        <f>_xlfn.CONCAT(A57,"|",VLOOKUP(D57,SupportLists!G:H,2,FALSE))</f>
        <v>P6RN5A57|2</v>
      </c>
    </row>
    <row r="58" spans="1:5" x14ac:dyDescent="0.2">
      <c r="A58" t="str">
        <f>VLOOKUP(B58,IDs!B:C,2,FALSE)</f>
        <v>7GMJYA4L</v>
      </c>
      <c r="B58" t="s">
        <v>233</v>
      </c>
      <c r="C58">
        <v>53136124</v>
      </c>
      <c r="D58" s="5">
        <v>45580</v>
      </c>
      <c r="E58" t="str">
        <f>_xlfn.CONCAT(A58,"|",VLOOKUP(D58,SupportLists!G:H,2,FALSE))</f>
        <v>7GMJYA4L|2</v>
      </c>
    </row>
    <row r="59" spans="1:5" x14ac:dyDescent="0.2">
      <c r="A59" t="str">
        <f>VLOOKUP(B59,IDs!B:C,2,FALSE)</f>
        <v>P2XTYAM2</v>
      </c>
      <c r="B59" t="s">
        <v>129</v>
      </c>
      <c r="C59">
        <v>52014897</v>
      </c>
      <c r="D59" s="5">
        <v>45580</v>
      </c>
      <c r="E59" t="str">
        <f>_xlfn.CONCAT(A59,"|",VLOOKUP(D59,SupportLists!G:H,2,FALSE))</f>
        <v>P2XTYAM2|2</v>
      </c>
    </row>
    <row r="60" spans="1:5" x14ac:dyDescent="0.2">
      <c r="A60" t="str">
        <f>VLOOKUP(B60,IDs!B:C,2,FALSE)</f>
        <v>7RE7SASR</v>
      </c>
      <c r="B60" t="s">
        <v>220</v>
      </c>
      <c r="C60">
        <v>51307348</v>
      </c>
      <c r="D60" s="5">
        <v>45580</v>
      </c>
      <c r="E60" t="str">
        <f>_xlfn.CONCAT(A60,"|",VLOOKUP(D60,SupportLists!G:H,2,FALSE))</f>
        <v>7RE7SASR|2</v>
      </c>
    </row>
    <row r="61" spans="1:5" x14ac:dyDescent="0.2">
      <c r="A61" t="str">
        <f>VLOOKUP(B61,IDs!B:C,2,FALSE)</f>
        <v>7WP99A96</v>
      </c>
      <c r="B61" t="s">
        <v>234</v>
      </c>
      <c r="C61">
        <v>50961597</v>
      </c>
      <c r="D61" s="5">
        <v>45580</v>
      </c>
      <c r="E61" t="str">
        <f>_xlfn.CONCAT(A61,"|",VLOOKUP(D61,SupportLists!G:H,2,FALSE))</f>
        <v>7WP99A96|2</v>
      </c>
    </row>
    <row r="62" spans="1:5" x14ac:dyDescent="0.2">
      <c r="A62" t="str">
        <f>VLOOKUP(B62,IDs!B:C,2,FALSE)</f>
        <v>7WP99A96</v>
      </c>
      <c r="B62" t="s">
        <v>234</v>
      </c>
      <c r="C62">
        <v>50961597</v>
      </c>
      <c r="D62" s="5">
        <v>45580</v>
      </c>
      <c r="E62" t="str">
        <f>_xlfn.CONCAT(A62,"|",VLOOKUP(D62,SupportLists!G:H,2,FALSE))</f>
        <v>7WP99A96|2</v>
      </c>
    </row>
    <row r="63" spans="1:5" x14ac:dyDescent="0.2">
      <c r="A63" t="str">
        <f>VLOOKUP(B63,IDs!B:C,2,FALSE)</f>
        <v>PZWVSA2C</v>
      </c>
      <c r="B63" t="s">
        <v>103</v>
      </c>
      <c r="C63">
        <v>50724792</v>
      </c>
      <c r="D63" s="5">
        <v>45580</v>
      </c>
      <c r="E63" t="str">
        <f>_xlfn.CONCAT(A63,"|",VLOOKUP(D63,SupportLists!G:H,2,FALSE))</f>
        <v>PZWVSA2C|2</v>
      </c>
    </row>
    <row r="64" spans="1:5" x14ac:dyDescent="0.2">
      <c r="A64" t="str">
        <f>VLOOKUP(B64,IDs!B:C,2,FALSE)</f>
        <v>PV648AQ5</v>
      </c>
      <c r="B64" t="s">
        <v>144</v>
      </c>
      <c r="C64">
        <v>49990255</v>
      </c>
      <c r="D64" s="5">
        <v>45580</v>
      </c>
      <c r="E64" t="str">
        <f>_xlfn.CONCAT(A64,"|",VLOOKUP(D64,SupportLists!G:H,2,FALSE))</f>
        <v>PV648AQ5|2</v>
      </c>
    </row>
    <row r="65" spans="1:5" x14ac:dyDescent="0.2">
      <c r="A65" t="str">
        <f>VLOOKUP(B65,IDs!B:C,2,FALSE)</f>
        <v>7QYLJA25</v>
      </c>
      <c r="B65" t="s">
        <v>142</v>
      </c>
      <c r="C65">
        <v>48563380</v>
      </c>
      <c r="D65" s="5">
        <v>45580</v>
      </c>
      <c r="E65" t="str">
        <f>_xlfn.CONCAT(A65,"|",VLOOKUP(D65,SupportLists!G:H,2,FALSE))</f>
        <v>7QYLJA25|2</v>
      </c>
    </row>
    <row r="66" spans="1:5" x14ac:dyDescent="0.2">
      <c r="A66" t="str">
        <f>VLOOKUP(B66,IDs!B:C,2,FALSE)</f>
        <v>PS474ALJ</v>
      </c>
      <c r="B66" t="s">
        <v>122</v>
      </c>
      <c r="C66">
        <v>48375395</v>
      </c>
      <c r="D66" s="5">
        <v>45580</v>
      </c>
      <c r="E66" t="str">
        <f>_xlfn.CONCAT(A66,"|",VLOOKUP(D66,SupportLists!G:H,2,FALSE))</f>
        <v>PS474ALJ|2</v>
      </c>
    </row>
    <row r="67" spans="1:5" x14ac:dyDescent="0.2">
      <c r="A67" t="str">
        <f>VLOOKUP(B67,IDs!B:C,2,FALSE)</f>
        <v>7QCM6A6Y</v>
      </c>
      <c r="B67" t="s">
        <v>82</v>
      </c>
      <c r="C67">
        <v>47396775</v>
      </c>
      <c r="D67" s="5">
        <v>45580</v>
      </c>
      <c r="E67" t="str">
        <f>_xlfn.CONCAT(A67,"|",VLOOKUP(D67,SupportLists!G:H,2,FALSE))</f>
        <v>7QCM6A6Y|2</v>
      </c>
    </row>
    <row r="68" spans="1:5" x14ac:dyDescent="0.2">
      <c r="A68" t="str">
        <f>VLOOKUP(B68,IDs!B:C,2,FALSE)</f>
        <v>PHVX6AUM</v>
      </c>
      <c r="B68" t="s">
        <v>94</v>
      </c>
      <c r="C68">
        <v>47320858</v>
      </c>
      <c r="D68" s="5">
        <v>45580</v>
      </c>
      <c r="E68" t="str">
        <f>_xlfn.CONCAT(A68,"|",VLOOKUP(D68,SupportLists!G:H,2,FALSE))</f>
        <v>PHVX6AUM|2</v>
      </c>
    </row>
    <row r="69" spans="1:5" x14ac:dyDescent="0.2">
      <c r="A69" t="str">
        <f>VLOOKUP(B69,IDs!B:C,2,FALSE)</f>
        <v>P8EDGAPB</v>
      </c>
      <c r="B69" t="s">
        <v>120</v>
      </c>
      <c r="C69">
        <v>46636853</v>
      </c>
      <c r="D69" s="5">
        <v>45580</v>
      </c>
      <c r="E69" t="str">
        <f>_xlfn.CONCAT(A69,"|",VLOOKUP(D69,SupportLists!G:H,2,FALSE))</f>
        <v>P8EDGAPB|2</v>
      </c>
    </row>
    <row r="70" spans="1:5" x14ac:dyDescent="0.2">
      <c r="A70" t="str">
        <f>VLOOKUP(B70,IDs!B:C,2,FALSE)</f>
        <v>PETGJANK</v>
      </c>
      <c r="B70" t="s">
        <v>140</v>
      </c>
      <c r="C70">
        <v>43617016</v>
      </c>
      <c r="D70" s="5">
        <v>45580</v>
      </c>
      <c r="E70" t="str">
        <f>_xlfn.CONCAT(A70,"|",VLOOKUP(D70,SupportLists!G:H,2,FALSE))</f>
        <v>PETGJANK|2</v>
      </c>
    </row>
    <row r="71" spans="1:5" x14ac:dyDescent="0.2">
      <c r="A71" t="str">
        <f>VLOOKUP(B71,IDs!B:C,2,FALSE)</f>
        <v>7B2ZUAVK</v>
      </c>
      <c r="B71" t="s">
        <v>235</v>
      </c>
      <c r="C71">
        <v>42704128</v>
      </c>
      <c r="D71" s="5">
        <v>45580</v>
      </c>
      <c r="E71" t="str">
        <f>_xlfn.CONCAT(A71,"|",VLOOKUP(D71,SupportLists!G:H,2,FALSE))</f>
        <v>7B2ZUAVK|2</v>
      </c>
    </row>
    <row r="72" spans="1:5" x14ac:dyDescent="0.2">
      <c r="A72" t="str">
        <f>VLOOKUP(B72,IDs!B:C,2,FALSE)</f>
        <v>74ZRNAZ7</v>
      </c>
      <c r="B72" t="s">
        <v>236</v>
      </c>
      <c r="C72">
        <v>42280227</v>
      </c>
      <c r="D72" s="5">
        <v>45580</v>
      </c>
      <c r="E72" t="str">
        <f>_xlfn.CONCAT(A72,"|",VLOOKUP(D72,SupportLists!G:H,2,FALSE))</f>
        <v>74ZRNAZ7|2</v>
      </c>
    </row>
    <row r="73" spans="1:5" x14ac:dyDescent="0.2">
      <c r="A73" t="str">
        <f>VLOOKUP(B73,IDs!B:C,2,FALSE)</f>
        <v>PSQRRA4Y</v>
      </c>
      <c r="B73" t="s">
        <v>90</v>
      </c>
      <c r="C73">
        <v>42152602</v>
      </c>
      <c r="D73" s="5">
        <v>45580</v>
      </c>
      <c r="E73" t="str">
        <f>_xlfn.CONCAT(A73,"|",VLOOKUP(D73,SupportLists!G:H,2,FALSE))</f>
        <v>PSQRRA4Y|2</v>
      </c>
    </row>
    <row r="74" spans="1:5" x14ac:dyDescent="0.2">
      <c r="A74" t="str">
        <f>VLOOKUP(B74,IDs!B:C,2,FALSE)</f>
        <v>7NTYXAFY</v>
      </c>
      <c r="B74" t="s">
        <v>109</v>
      </c>
      <c r="C74">
        <v>41326323</v>
      </c>
      <c r="D74" s="5">
        <v>45580</v>
      </c>
      <c r="E74" t="str">
        <f>_xlfn.CONCAT(A74,"|",VLOOKUP(D74,SupportLists!G:H,2,FALSE))</f>
        <v>7NTYXAFY|2</v>
      </c>
    </row>
    <row r="75" spans="1:5" x14ac:dyDescent="0.2">
      <c r="A75" t="str">
        <f>VLOOKUP(B75,IDs!B:C,2,FALSE)</f>
        <v>P27RMAKR</v>
      </c>
      <c r="B75" t="s">
        <v>149</v>
      </c>
      <c r="C75">
        <v>41258577</v>
      </c>
      <c r="D75" s="5">
        <v>45580</v>
      </c>
      <c r="E75" t="str">
        <f>_xlfn.CONCAT(A75,"|",VLOOKUP(D75,SupportLists!G:H,2,FALSE))</f>
        <v>P27RMAKR|2</v>
      </c>
    </row>
    <row r="76" spans="1:5" x14ac:dyDescent="0.2">
      <c r="A76" t="str">
        <f>VLOOKUP(B76,IDs!B:C,2,FALSE)</f>
        <v>PHEK5AVE</v>
      </c>
      <c r="B76" t="s">
        <v>131</v>
      </c>
      <c r="C76">
        <v>41060629</v>
      </c>
      <c r="D76" s="5">
        <v>45580</v>
      </c>
      <c r="E76" t="str">
        <f>_xlfn.CONCAT(A76,"|",VLOOKUP(D76,SupportLists!G:H,2,FALSE))</f>
        <v>PHEK5AVE|2</v>
      </c>
    </row>
    <row r="77" spans="1:5" x14ac:dyDescent="0.2">
      <c r="A77" t="str">
        <f>VLOOKUP(B77,IDs!B:C,2,FALSE)</f>
        <v>PVYB6A5F</v>
      </c>
      <c r="B77" t="s">
        <v>106</v>
      </c>
      <c r="C77">
        <v>40801426</v>
      </c>
      <c r="D77" s="5">
        <v>45580</v>
      </c>
      <c r="E77" t="str">
        <f>_xlfn.CONCAT(A77,"|",VLOOKUP(D77,SupportLists!G:H,2,FALSE))</f>
        <v>PVYB6A5F|2</v>
      </c>
    </row>
    <row r="78" spans="1:5" x14ac:dyDescent="0.2">
      <c r="A78" t="str">
        <f>VLOOKUP(B78,IDs!B:C,2,FALSE)</f>
        <v>P8H9EAKP</v>
      </c>
      <c r="B78" t="s">
        <v>138</v>
      </c>
      <c r="C78">
        <v>40692908</v>
      </c>
      <c r="D78" s="5">
        <v>45580</v>
      </c>
      <c r="E78" t="str">
        <f>_xlfn.CONCAT(A78,"|",VLOOKUP(D78,SupportLists!G:H,2,FALSE))</f>
        <v>P8H9EAKP|2</v>
      </c>
    </row>
    <row r="79" spans="1:5" x14ac:dyDescent="0.2">
      <c r="A79" t="str">
        <f>VLOOKUP(B79,IDs!B:C,2,FALSE)</f>
        <v>PEZ5XAG4</v>
      </c>
      <c r="B79" t="s">
        <v>107</v>
      </c>
      <c r="C79">
        <v>40569290</v>
      </c>
      <c r="D79" s="5">
        <v>45580</v>
      </c>
      <c r="E79" t="str">
        <f>_xlfn.CONCAT(A79,"|",VLOOKUP(D79,SupportLists!G:H,2,FALSE))</f>
        <v>PEZ5XAG4|2</v>
      </c>
    </row>
    <row r="80" spans="1:5" x14ac:dyDescent="0.2">
      <c r="A80" t="str">
        <f>VLOOKUP(B80,IDs!B:C,2,FALSE)</f>
        <v>PHXRCAV5</v>
      </c>
      <c r="B80" t="s">
        <v>237</v>
      </c>
      <c r="C80">
        <v>40415234</v>
      </c>
      <c r="D80" s="5">
        <v>45580</v>
      </c>
      <c r="E80" t="str">
        <f>_xlfn.CONCAT(A80,"|",VLOOKUP(D80,SupportLists!G:H,2,FALSE))</f>
        <v>PHXRCAV5|2</v>
      </c>
    </row>
    <row r="81" spans="1:5" x14ac:dyDescent="0.2">
      <c r="A81" t="str">
        <f>VLOOKUP(B81,IDs!B:C,2,FALSE)</f>
        <v>PSBRKA2T</v>
      </c>
      <c r="B81" t="s">
        <v>114</v>
      </c>
      <c r="C81">
        <v>38293214</v>
      </c>
      <c r="D81" s="5">
        <v>45580</v>
      </c>
      <c r="E81" t="str">
        <f>_xlfn.CONCAT(A81,"|",VLOOKUP(D81,SupportLists!G:H,2,FALSE))</f>
        <v>PSBRKA2T|2</v>
      </c>
    </row>
    <row r="82" spans="1:5" x14ac:dyDescent="0.2">
      <c r="A82" t="str">
        <f>VLOOKUP(B82,IDs!B:C,2,FALSE)</f>
        <v>7TJ5TATN</v>
      </c>
      <c r="B82" t="s">
        <v>98</v>
      </c>
      <c r="C82">
        <v>37056406</v>
      </c>
      <c r="D82" s="5">
        <v>45580</v>
      </c>
      <c r="E82" t="str">
        <f>_xlfn.CONCAT(A82,"|",VLOOKUP(D82,SupportLists!G:H,2,FALSE))</f>
        <v>7TJ5TATN|2</v>
      </c>
    </row>
    <row r="83" spans="1:5" x14ac:dyDescent="0.2">
      <c r="A83" t="str">
        <f>VLOOKUP(B83,IDs!B:C,2,FALSE)</f>
        <v>PEP2NAB7</v>
      </c>
      <c r="B83" t="s">
        <v>83</v>
      </c>
      <c r="C83">
        <v>37027308</v>
      </c>
      <c r="D83" s="5">
        <v>45580</v>
      </c>
      <c r="E83" t="str">
        <f>_xlfn.CONCAT(A83,"|",VLOOKUP(D83,SupportLists!G:H,2,FALSE))</f>
        <v>PEP2NAB7|2</v>
      </c>
    </row>
    <row r="84" spans="1:5" x14ac:dyDescent="0.2">
      <c r="A84" t="str">
        <f>VLOOKUP(B84,IDs!B:C,2,FALSE)</f>
        <v>PER2BALF</v>
      </c>
      <c r="B84" t="s">
        <v>118</v>
      </c>
      <c r="C84">
        <v>36240752</v>
      </c>
      <c r="D84" s="5">
        <v>45580</v>
      </c>
      <c r="E84" t="str">
        <f>_xlfn.CONCAT(A84,"|",VLOOKUP(D84,SupportLists!G:H,2,FALSE))</f>
        <v>PER2BALF|2</v>
      </c>
    </row>
    <row r="85" spans="1:5" x14ac:dyDescent="0.2">
      <c r="A85" t="str">
        <f>VLOOKUP(B85,IDs!B:C,2,FALSE)</f>
        <v>PVPMSAF2</v>
      </c>
      <c r="B85" t="s">
        <v>116</v>
      </c>
      <c r="C85">
        <v>36145831</v>
      </c>
      <c r="D85" s="5">
        <v>45580</v>
      </c>
      <c r="E85" t="str">
        <f>_xlfn.CONCAT(A85,"|",VLOOKUP(D85,SupportLists!G:H,2,FALSE))</f>
        <v>PVPMSAF2|2</v>
      </c>
    </row>
    <row r="86" spans="1:5" x14ac:dyDescent="0.2">
      <c r="A86" t="str">
        <f>VLOOKUP(B86,IDs!B:C,2,FALSE)</f>
        <v>P8SGRAHG</v>
      </c>
      <c r="B86" t="s">
        <v>86</v>
      </c>
      <c r="C86">
        <v>35969660</v>
      </c>
      <c r="D86" s="5">
        <v>45580</v>
      </c>
      <c r="E86" t="str">
        <f>_xlfn.CONCAT(A86,"|",VLOOKUP(D86,SupportLists!G:H,2,FALSE))</f>
        <v>P8SGRAHG|2</v>
      </c>
    </row>
    <row r="87" spans="1:5" x14ac:dyDescent="0.2">
      <c r="A87" t="str">
        <f>VLOOKUP(B87,IDs!B:C,2,FALSE)</f>
        <v>PVHCVAE8</v>
      </c>
      <c r="B87" t="s">
        <v>127</v>
      </c>
      <c r="C87">
        <v>35269760</v>
      </c>
      <c r="D87" s="5">
        <v>45580</v>
      </c>
      <c r="E87" t="str">
        <f>_xlfn.CONCAT(A87,"|",VLOOKUP(D87,SupportLists!G:H,2,FALSE))</f>
        <v>PVHCVAE8|2</v>
      </c>
    </row>
    <row r="88" spans="1:5" x14ac:dyDescent="0.2">
      <c r="A88" t="str">
        <f>VLOOKUP(B88,IDs!B:C,2,FALSE)</f>
        <v>P8W89A5U</v>
      </c>
      <c r="B88" t="s">
        <v>104</v>
      </c>
      <c r="C88">
        <v>32578784</v>
      </c>
      <c r="D88" s="5">
        <v>45580</v>
      </c>
      <c r="E88" t="str">
        <f>_xlfn.CONCAT(A88,"|",VLOOKUP(D88,SupportLists!G:H,2,FALSE))</f>
        <v>P8W89A5U|2</v>
      </c>
    </row>
    <row r="89" spans="1:5" x14ac:dyDescent="0.2">
      <c r="A89" t="str">
        <f>VLOOKUP(B89,IDs!B:C,2,FALSE)</f>
        <v>7Q33DAL6</v>
      </c>
      <c r="B89" t="s">
        <v>132</v>
      </c>
      <c r="C89">
        <v>30521132</v>
      </c>
      <c r="D89" s="5">
        <v>45580</v>
      </c>
      <c r="E89" t="str">
        <f>_xlfn.CONCAT(A89,"|",VLOOKUP(D89,SupportLists!G:H,2,FALSE))</f>
        <v>7Q33DAL6|2</v>
      </c>
    </row>
    <row r="90" spans="1:5" x14ac:dyDescent="0.2">
      <c r="A90" t="str">
        <f>VLOOKUP(B90,IDs!B:C,2,FALSE)</f>
        <v>7QUJCA33</v>
      </c>
      <c r="B90" t="s">
        <v>78</v>
      </c>
      <c r="C90">
        <v>26166607</v>
      </c>
      <c r="D90" s="5">
        <v>45580</v>
      </c>
      <c r="E90" t="str">
        <f>_xlfn.CONCAT(A90,"|",VLOOKUP(D90,SupportLists!G:H,2,FALSE))</f>
        <v>7QUJCA33|2</v>
      </c>
    </row>
    <row r="91" spans="1:5" x14ac:dyDescent="0.2">
      <c r="A91" t="str">
        <f>VLOOKUP(B91,IDs!B:C,2,FALSE)</f>
        <v>PVFMZAJ8</v>
      </c>
      <c r="B91" t="s">
        <v>88</v>
      </c>
      <c r="C91">
        <v>25525033</v>
      </c>
      <c r="D91" s="5">
        <v>45580</v>
      </c>
      <c r="E91" t="str">
        <f>_xlfn.CONCAT(A91,"|",VLOOKUP(D91,SupportLists!G:H,2,FALSE))</f>
        <v>PVFMZAJ8|2</v>
      </c>
    </row>
    <row r="92" spans="1:5" x14ac:dyDescent="0.2">
      <c r="A92" t="str">
        <f>VLOOKUP(B92,IDs!B:C,2,FALSE)</f>
        <v>PZRCCA4B</v>
      </c>
      <c r="B92" t="s">
        <v>101</v>
      </c>
      <c r="C92">
        <v>11905772</v>
      </c>
      <c r="D92" s="5">
        <v>45580</v>
      </c>
      <c r="E92" t="str">
        <f>_xlfn.CONCAT(A92,"|",VLOOKUP(D92,SupportLists!G:H,2,FALSE))</f>
        <v>PZRCCA4B|2</v>
      </c>
    </row>
    <row r="93" spans="1:5" x14ac:dyDescent="0.2">
      <c r="D93" s="5"/>
    </row>
    <row r="94" spans="1:5" x14ac:dyDescent="0.2">
      <c r="D94" s="5"/>
    </row>
    <row r="95" spans="1:5" x14ac:dyDescent="0.2">
      <c r="D95" s="5"/>
    </row>
    <row r="96" spans="1:5" x14ac:dyDescent="0.2">
      <c r="D96" s="5"/>
    </row>
    <row r="97" spans="4:4" x14ac:dyDescent="0.2">
      <c r="D97" s="5"/>
    </row>
    <row r="98" spans="4:4" x14ac:dyDescent="0.2">
      <c r="D98" s="5"/>
    </row>
    <row r="99" spans="4:4" x14ac:dyDescent="0.2">
      <c r="D99" s="5"/>
    </row>
    <row r="100" spans="4:4" x14ac:dyDescent="0.2">
      <c r="D100" s="5"/>
    </row>
    <row r="101" spans="4:4" x14ac:dyDescent="0.2">
      <c r="D101" s="5"/>
    </row>
    <row r="102" spans="4:4" x14ac:dyDescent="0.2">
      <c r="D102" s="5"/>
    </row>
    <row r="103" spans="4:4" x14ac:dyDescent="0.2">
      <c r="D103" s="5"/>
    </row>
    <row r="104" spans="4:4" x14ac:dyDescent="0.2">
      <c r="D104" s="5"/>
    </row>
    <row r="105" spans="4:4" x14ac:dyDescent="0.2">
      <c r="D105" s="5"/>
    </row>
    <row r="106" spans="4:4" x14ac:dyDescent="0.2">
      <c r="D106" s="5"/>
    </row>
    <row r="107" spans="4:4" x14ac:dyDescent="0.2">
      <c r="D107" s="5"/>
    </row>
    <row r="108" spans="4:4" x14ac:dyDescent="0.2">
      <c r="D108" s="5"/>
    </row>
    <row r="109" spans="4:4" x14ac:dyDescent="0.2">
      <c r="D109" s="5"/>
    </row>
    <row r="110" spans="4:4" x14ac:dyDescent="0.2">
      <c r="D110" s="5"/>
    </row>
    <row r="111" spans="4:4" x14ac:dyDescent="0.2">
      <c r="D111" s="5"/>
    </row>
    <row r="112" spans="4:4" x14ac:dyDescent="0.2">
      <c r="D112" s="5"/>
    </row>
    <row r="113" spans="4:12" x14ac:dyDescent="0.2">
      <c r="D113" s="5"/>
    </row>
    <row r="114" spans="4:12" x14ac:dyDescent="0.2">
      <c r="D114" s="5"/>
    </row>
    <row r="115" spans="4:12" x14ac:dyDescent="0.2">
      <c r="D115" s="5"/>
    </row>
    <row r="116" spans="4:12" x14ac:dyDescent="0.2">
      <c r="D116" s="5"/>
    </row>
    <row r="117" spans="4:12" x14ac:dyDescent="0.2">
      <c r="D117" s="5"/>
    </row>
    <row r="118" spans="4:12" x14ac:dyDescent="0.2">
      <c r="D118" s="5"/>
    </row>
    <row r="119" spans="4:12" x14ac:dyDescent="0.2">
      <c r="D119" s="5"/>
    </row>
    <row r="120" spans="4:12" x14ac:dyDescent="0.2">
      <c r="D120" s="5"/>
    </row>
    <row r="121" spans="4:12" x14ac:dyDescent="0.2">
      <c r="D121" s="5"/>
    </row>
    <row r="122" spans="4:12" x14ac:dyDescent="0.2">
      <c r="D122" s="5"/>
    </row>
    <row r="123" spans="4:12" x14ac:dyDescent="0.2">
      <c r="D123" s="5"/>
    </row>
    <row r="124" spans="4:12" x14ac:dyDescent="0.2">
      <c r="D124" s="5"/>
    </row>
    <row r="125" spans="4:12" x14ac:dyDescent="0.2">
      <c r="D125" s="5"/>
    </row>
    <row r="126" spans="4:12" x14ac:dyDescent="0.2">
      <c r="D126" s="5"/>
    </row>
    <row r="127" spans="4:12" x14ac:dyDescent="0.2">
      <c r="D127" s="5"/>
    </row>
    <row r="128" spans="4:12" x14ac:dyDescent="0.2">
      <c r="D128" s="5"/>
      <c r="L128" s="5"/>
    </row>
    <row r="129" spans="4:12" x14ac:dyDescent="0.2">
      <c r="D129" s="5"/>
      <c r="L129" s="5"/>
    </row>
    <row r="130" spans="4:12" x14ac:dyDescent="0.2">
      <c r="D130" s="5"/>
      <c r="L130" s="5"/>
    </row>
    <row r="131" spans="4:12" x14ac:dyDescent="0.2">
      <c r="D131" s="5"/>
      <c r="L131" s="5"/>
    </row>
    <row r="132" spans="4:12" x14ac:dyDescent="0.2">
      <c r="D132" s="5"/>
      <c r="L132" s="5"/>
    </row>
    <row r="133" spans="4:12" x14ac:dyDescent="0.2">
      <c r="D133" s="5"/>
      <c r="L133" s="5"/>
    </row>
    <row r="134" spans="4:12" x14ac:dyDescent="0.2">
      <c r="D134" s="5"/>
      <c r="L134" s="5"/>
    </row>
    <row r="135" spans="4:12" x14ac:dyDescent="0.2">
      <c r="D135" s="5"/>
      <c r="L135" s="5"/>
    </row>
    <row r="136" spans="4:12" x14ac:dyDescent="0.2">
      <c r="D136" s="5"/>
      <c r="L136" s="5"/>
    </row>
    <row r="137" spans="4:12" x14ac:dyDescent="0.2">
      <c r="D137" s="5"/>
      <c r="L137" s="5"/>
    </row>
    <row r="138" spans="4:12" x14ac:dyDescent="0.2">
      <c r="D138" s="5"/>
      <c r="L138" s="5"/>
    </row>
    <row r="139" spans="4:12" x14ac:dyDescent="0.2">
      <c r="D139" s="5"/>
      <c r="L139" s="5"/>
    </row>
    <row r="140" spans="4:12" x14ac:dyDescent="0.2">
      <c r="D140" s="5"/>
    </row>
    <row r="141" spans="4:12" x14ac:dyDescent="0.2">
      <c r="D141" s="5"/>
    </row>
    <row r="142" spans="4:12" x14ac:dyDescent="0.2">
      <c r="D142" s="5"/>
    </row>
    <row r="143" spans="4:12" x14ac:dyDescent="0.2">
      <c r="D143" s="5"/>
    </row>
    <row r="144" spans="4:12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4:4" x14ac:dyDescent="0.2">
      <c r="D241" s="5"/>
    </row>
    <row r="242" spans="4:4" x14ac:dyDescent="0.2">
      <c r="D242" s="5"/>
    </row>
    <row r="243" spans="4:4" x14ac:dyDescent="0.2">
      <c r="D243" s="5"/>
    </row>
    <row r="244" spans="4:4" x14ac:dyDescent="0.2">
      <c r="D244" s="5"/>
    </row>
    <row r="245" spans="4:4" x14ac:dyDescent="0.2">
      <c r="D245" s="5"/>
    </row>
    <row r="246" spans="4:4" x14ac:dyDescent="0.2">
      <c r="D246" s="5"/>
    </row>
    <row r="247" spans="4:4" x14ac:dyDescent="0.2">
      <c r="D247" s="5"/>
    </row>
    <row r="248" spans="4:4" x14ac:dyDescent="0.2">
      <c r="D248" s="5"/>
    </row>
    <row r="249" spans="4:4" x14ac:dyDescent="0.2">
      <c r="D249" s="5"/>
    </row>
    <row r="250" spans="4:4" x14ac:dyDescent="0.2">
      <c r="D250" s="5"/>
    </row>
    <row r="251" spans="4:4" x14ac:dyDescent="0.2">
      <c r="D251" s="5"/>
    </row>
    <row r="252" spans="4:4" x14ac:dyDescent="0.2">
      <c r="D252" s="5"/>
    </row>
    <row r="253" spans="4:4" x14ac:dyDescent="0.2">
      <c r="D253" s="5"/>
    </row>
    <row r="254" spans="4:4" x14ac:dyDescent="0.2">
      <c r="D254" s="5"/>
    </row>
    <row r="255" spans="4:4" x14ac:dyDescent="0.2">
      <c r="D255" s="5"/>
    </row>
    <row r="256" spans="4:4" x14ac:dyDescent="0.2">
      <c r="D256" s="5"/>
    </row>
    <row r="257" spans="4:4" x14ac:dyDescent="0.2">
      <c r="D257" s="5"/>
    </row>
    <row r="258" spans="4:4" x14ac:dyDescent="0.2">
      <c r="D258" s="5"/>
    </row>
    <row r="259" spans="4:4" x14ac:dyDescent="0.2">
      <c r="D259" s="5"/>
    </row>
    <row r="260" spans="4:4" x14ac:dyDescent="0.2">
      <c r="D260" s="5"/>
    </row>
    <row r="261" spans="4:4" x14ac:dyDescent="0.2">
      <c r="D261" s="5"/>
    </row>
    <row r="262" spans="4:4" x14ac:dyDescent="0.2">
      <c r="D262" s="5"/>
    </row>
    <row r="263" spans="4:4" x14ac:dyDescent="0.2">
      <c r="D263" s="5"/>
    </row>
    <row r="264" spans="4:4" x14ac:dyDescent="0.2">
      <c r="D264" s="5"/>
    </row>
    <row r="265" spans="4:4" x14ac:dyDescent="0.2">
      <c r="D265" s="5"/>
    </row>
    <row r="266" spans="4:4" x14ac:dyDescent="0.2">
      <c r="D266" s="5"/>
    </row>
    <row r="267" spans="4:4" x14ac:dyDescent="0.2">
      <c r="D267" s="5"/>
    </row>
    <row r="268" spans="4:4" x14ac:dyDescent="0.2">
      <c r="D268" s="5"/>
    </row>
    <row r="269" spans="4:4" x14ac:dyDescent="0.2">
      <c r="D269" s="5"/>
    </row>
    <row r="270" spans="4:4" x14ac:dyDescent="0.2">
      <c r="D270" s="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0B43-8AC5-E94F-83F0-5A0BD844D0DA}">
  <dimension ref="A1:D1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s="1" t="s">
        <v>1</v>
      </c>
      <c r="B1" s="1" t="s">
        <v>0</v>
      </c>
      <c r="C1" s="1" t="s">
        <v>5</v>
      </c>
      <c r="D1" s="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B655-290E-5940-B34A-5E753D4C62F3}">
  <dimension ref="A1:D1"/>
  <sheetViews>
    <sheetView workbookViewId="0">
      <selection activeCell="E12" sqref="E12"/>
    </sheetView>
  </sheetViews>
  <sheetFormatPr baseColWidth="10" defaultRowHeight="16" x14ac:dyDescent="0.2"/>
  <sheetData>
    <row r="1" spans="1:4" x14ac:dyDescent="0.2">
      <c r="A1" s="14" t="s">
        <v>1</v>
      </c>
      <c r="B1" s="14" t="s">
        <v>0</v>
      </c>
      <c r="C1" s="14" t="s">
        <v>4</v>
      </c>
      <c r="D1" s="1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E897-3333-8C4A-B8FB-1EB99D9A9719}">
  <dimension ref="A1:F91"/>
  <sheetViews>
    <sheetView topLeftCell="A76" workbookViewId="0">
      <selection activeCell="C91" sqref="C91"/>
    </sheetView>
  </sheetViews>
  <sheetFormatPr baseColWidth="10" defaultRowHeight="16" x14ac:dyDescent="0.2"/>
  <cols>
    <col min="1" max="1" width="11.6640625" bestFit="1" customWidth="1"/>
    <col min="2" max="2" width="14.5" bestFit="1" customWidth="1"/>
    <col min="3" max="3" width="9" bestFit="1" customWidth="1"/>
  </cols>
  <sheetData>
    <row r="1" spans="1:6" x14ac:dyDescent="0.2">
      <c r="A1" t="s">
        <v>1</v>
      </c>
      <c r="B1" t="s">
        <v>0</v>
      </c>
      <c r="C1" t="s">
        <v>6</v>
      </c>
    </row>
    <row r="2" spans="1:6" x14ac:dyDescent="0.2">
      <c r="A2" s="10" t="s">
        <v>238</v>
      </c>
      <c r="B2" t="str">
        <f>VLOOKUP(A2,IDs!A:C,2,FALSE)</f>
        <v>Aileen</v>
      </c>
      <c r="C2" t="s">
        <v>273</v>
      </c>
      <c r="F2" s="10"/>
    </row>
    <row r="3" spans="1:6" x14ac:dyDescent="0.2">
      <c r="A3" s="10" t="s">
        <v>240</v>
      </c>
      <c r="B3" t="str">
        <f>VLOOKUP(A3,IDs!A:C,2,FALSE)</f>
        <v>Alecks_</v>
      </c>
      <c r="C3" t="s">
        <v>273</v>
      </c>
      <c r="F3" s="10"/>
    </row>
    <row r="4" spans="1:6" x14ac:dyDescent="0.2">
      <c r="A4" s="10" t="s">
        <v>241</v>
      </c>
      <c r="B4" t="str">
        <f>VLOOKUP(A4,IDs!A:C,2,FALSE)</f>
        <v>Amcoone</v>
      </c>
      <c r="C4" t="s">
        <v>273</v>
      </c>
      <c r="F4" s="10"/>
    </row>
    <row r="5" spans="1:6" x14ac:dyDescent="0.2">
      <c r="A5" s="10" t="s">
        <v>7</v>
      </c>
      <c r="B5" t="str">
        <f>VLOOKUP(A5,IDs!A:C,2,FALSE)</f>
        <v>BasilFawlty</v>
      </c>
      <c r="C5" t="s">
        <v>192</v>
      </c>
      <c r="F5" s="10"/>
    </row>
    <row r="6" spans="1:6" x14ac:dyDescent="0.2">
      <c r="A6" s="10" t="s">
        <v>8</v>
      </c>
      <c r="B6" t="str">
        <f>VLOOKUP(A6,IDs!A:C,2,FALSE)</f>
        <v>Brilith</v>
      </c>
      <c r="C6" t="s">
        <v>273</v>
      </c>
      <c r="F6" s="10"/>
    </row>
    <row r="7" spans="1:6" x14ac:dyDescent="0.2">
      <c r="A7" s="11" t="s">
        <v>9</v>
      </c>
      <c r="B7" t="str">
        <f>VLOOKUP(A7,IDs!A:C,2,FALSE)</f>
        <v>Busijay</v>
      </c>
      <c r="C7" t="s">
        <v>190</v>
      </c>
      <c r="F7" s="11"/>
    </row>
    <row r="8" spans="1:6" x14ac:dyDescent="0.2">
      <c r="A8" s="10" t="s">
        <v>242</v>
      </c>
      <c r="B8" t="str">
        <f>VLOOKUP(A8,IDs!A:C,2,FALSE)</f>
        <v>CharLee</v>
      </c>
      <c r="C8" t="s">
        <v>273</v>
      </c>
      <c r="F8" s="10"/>
    </row>
    <row r="9" spans="1:6" x14ac:dyDescent="0.2">
      <c r="A9" s="10" t="s">
        <v>10</v>
      </c>
      <c r="B9" t="str">
        <f>VLOOKUP(A9,IDs!A:C,2,FALSE)</f>
        <v>chenjun</v>
      </c>
      <c r="C9" t="s">
        <v>189</v>
      </c>
      <c r="F9" s="10"/>
    </row>
    <row r="10" spans="1:6" x14ac:dyDescent="0.2">
      <c r="A10" s="10" t="s">
        <v>11</v>
      </c>
      <c r="B10" t="str">
        <f>VLOOKUP(A10,IDs!A:C,2,FALSE)</f>
        <v>CMLTO</v>
      </c>
      <c r="C10" t="s">
        <v>189</v>
      </c>
      <c r="F10" s="10"/>
    </row>
    <row r="11" spans="1:6" x14ac:dyDescent="0.2">
      <c r="A11" s="10" t="s">
        <v>12</v>
      </c>
      <c r="B11" t="str">
        <f>VLOOKUP(A11,IDs!A:C,2,FALSE)</f>
        <v>Corba59</v>
      </c>
      <c r="C11" t="s">
        <v>192</v>
      </c>
      <c r="F11" s="10"/>
    </row>
    <row r="12" spans="1:6" x14ac:dyDescent="0.2">
      <c r="A12" s="10" t="s">
        <v>13</v>
      </c>
      <c r="B12" t="str">
        <f>VLOOKUP(A12,IDs!A:C,2,FALSE)</f>
        <v>CrankyCajun</v>
      </c>
      <c r="C12" t="s">
        <v>193</v>
      </c>
      <c r="F12" s="10"/>
    </row>
    <row r="13" spans="1:6" x14ac:dyDescent="0.2">
      <c r="A13" s="10" t="s">
        <v>14</v>
      </c>
      <c r="B13" t="str">
        <f>VLOOKUP(A13,IDs!A:C,2,FALSE)</f>
        <v>Daeloan</v>
      </c>
      <c r="C13" t="s">
        <v>189</v>
      </c>
      <c r="F13" s="10"/>
    </row>
    <row r="14" spans="1:6" x14ac:dyDescent="0.2">
      <c r="A14" s="10" t="s">
        <v>15</v>
      </c>
      <c r="B14" t="str">
        <f>VLOOKUP(A14,IDs!A:C,2,FALSE)</f>
        <v>DangerMouse</v>
      </c>
      <c r="C14" t="s">
        <v>273</v>
      </c>
      <c r="F14" s="10"/>
    </row>
    <row r="15" spans="1:6" x14ac:dyDescent="0.2">
      <c r="A15" s="10" t="s">
        <v>243</v>
      </c>
      <c r="B15" t="str">
        <f>VLOOKUP(A15,IDs!A:C,2,FALSE)</f>
        <v>Daut</v>
      </c>
      <c r="C15" t="s">
        <v>273</v>
      </c>
      <c r="F15" s="10"/>
    </row>
    <row r="16" spans="1:6" x14ac:dyDescent="0.2">
      <c r="A16" s="10" t="s">
        <v>244</v>
      </c>
      <c r="B16" t="str">
        <f>VLOOKUP(A16,IDs!A:C,2,FALSE)</f>
        <v>Dinamit22</v>
      </c>
      <c r="C16" t="s">
        <v>273</v>
      </c>
      <c r="F16" s="10"/>
    </row>
    <row r="17" spans="1:6" x14ac:dyDescent="0.2">
      <c r="A17" s="10" t="s">
        <v>16</v>
      </c>
      <c r="B17" t="str">
        <f>VLOOKUP(A17,IDs!A:C,2,FALSE)</f>
        <v>dragSD</v>
      </c>
      <c r="C17" t="s">
        <v>194</v>
      </c>
      <c r="F17" s="10"/>
    </row>
    <row r="18" spans="1:6" x14ac:dyDescent="0.2">
      <c r="A18" s="10" t="s">
        <v>17</v>
      </c>
      <c r="B18" t="str">
        <f>VLOOKUP(A18,IDs!A:C,2,FALSE)</f>
        <v>DropKick4</v>
      </c>
      <c r="C18" t="s">
        <v>273</v>
      </c>
      <c r="F18" s="10"/>
    </row>
    <row r="19" spans="1:6" x14ac:dyDescent="0.2">
      <c r="A19" s="10" t="s">
        <v>18</v>
      </c>
      <c r="B19" t="str">
        <f>VLOOKUP(A19,IDs!A:C,2,FALSE)</f>
        <v>Elo785</v>
      </c>
      <c r="C19" t="s">
        <v>273</v>
      </c>
      <c r="F19" s="10"/>
    </row>
    <row r="20" spans="1:6" x14ac:dyDescent="0.2">
      <c r="A20" s="10" t="s">
        <v>19</v>
      </c>
      <c r="B20" t="str">
        <f>VLOOKUP(A20,IDs!A:C,2,FALSE)</f>
        <v>Evita.Q</v>
      </c>
      <c r="C20" t="s">
        <v>192</v>
      </c>
      <c r="F20" s="10"/>
    </row>
    <row r="21" spans="1:6" x14ac:dyDescent="0.2">
      <c r="A21" s="10" t="s">
        <v>20</v>
      </c>
      <c r="B21" t="str">
        <f>VLOOKUP(A21,IDs!A:C,2,FALSE)</f>
        <v>Fab1250</v>
      </c>
      <c r="C21" t="s">
        <v>273</v>
      </c>
      <c r="F21" s="10"/>
    </row>
    <row r="22" spans="1:6" x14ac:dyDescent="0.2">
      <c r="A22" s="10" t="s">
        <v>21</v>
      </c>
      <c r="B22" t="str">
        <f>VLOOKUP(A22,IDs!A:C,2,FALSE)</f>
        <v>finanzamtt</v>
      </c>
      <c r="C22" t="s">
        <v>192</v>
      </c>
      <c r="F22" s="10"/>
    </row>
    <row r="23" spans="1:6" x14ac:dyDescent="0.2">
      <c r="A23" s="10" t="s">
        <v>22</v>
      </c>
      <c r="B23" t="str">
        <f>VLOOKUP(A23,IDs!A:C,2,FALSE)</f>
        <v>FloridaGirl4321</v>
      </c>
      <c r="C23" t="s">
        <v>189</v>
      </c>
      <c r="F23" s="10"/>
    </row>
    <row r="24" spans="1:6" x14ac:dyDescent="0.2">
      <c r="A24" s="10" t="s">
        <v>246</v>
      </c>
      <c r="B24" t="str">
        <f>VLOOKUP(A24,IDs!A:C,2,FALSE)</f>
        <v>Garrrfield</v>
      </c>
      <c r="C24" t="s">
        <v>273</v>
      </c>
      <c r="F24" s="10"/>
    </row>
    <row r="25" spans="1:6" x14ac:dyDescent="0.2">
      <c r="A25" s="10" t="s">
        <v>23</v>
      </c>
      <c r="B25" t="str">
        <f>VLOOKUP(A25,IDs!A:C,2,FALSE)</f>
        <v>GhostSlayer</v>
      </c>
      <c r="C25" t="s">
        <v>273</v>
      </c>
      <c r="F25" s="10"/>
    </row>
    <row r="26" spans="1:6" x14ac:dyDescent="0.2">
      <c r="A26" s="10" t="s">
        <v>248</v>
      </c>
      <c r="B26" t="str">
        <f>VLOOKUP(A26,IDs!A:C,2,FALSE)</f>
        <v>Gmmaj</v>
      </c>
      <c r="C26" t="s">
        <v>273</v>
      </c>
      <c r="F26" s="10"/>
    </row>
    <row r="27" spans="1:6" x14ac:dyDescent="0.2">
      <c r="A27" s="10" t="s">
        <v>24</v>
      </c>
      <c r="B27" t="str">
        <f>VLOOKUP(A27,IDs!A:C,2,FALSE)</f>
        <v>Goldvale</v>
      </c>
      <c r="C27" t="s">
        <v>273</v>
      </c>
      <c r="F27" s="10"/>
    </row>
    <row r="28" spans="1:6" x14ac:dyDescent="0.2">
      <c r="A28" s="10" t="s">
        <v>249</v>
      </c>
      <c r="B28" t="str">
        <f>VLOOKUP(A28,IDs!A:C,2,FALSE)</f>
        <v>Grizzly</v>
      </c>
      <c r="C28" t="s">
        <v>273</v>
      </c>
      <c r="F28" s="10"/>
    </row>
    <row r="29" spans="1:6" x14ac:dyDescent="0.2">
      <c r="A29" s="10" t="s">
        <v>25</v>
      </c>
      <c r="B29" t="str">
        <f>VLOOKUP(A29,IDs!A:C,2,FALSE)</f>
        <v>Hallen98</v>
      </c>
      <c r="C29" t="s">
        <v>197</v>
      </c>
      <c r="F29" s="10"/>
    </row>
    <row r="30" spans="1:6" x14ac:dyDescent="0.2">
      <c r="A30" s="10" t="s">
        <v>250</v>
      </c>
      <c r="B30" t="str">
        <f>VLOOKUP(A30,IDs!A:C,2,FALSE)</f>
        <v>Horizen</v>
      </c>
      <c r="C30" t="s">
        <v>273</v>
      </c>
      <c r="F30" s="10"/>
    </row>
    <row r="31" spans="1:6" x14ac:dyDescent="0.2">
      <c r="A31" s="10" t="s">
        <v>26</v>
      </c>
      <c r="B31" t="str">
        <f>VLOOKUP(A31,IDs!A:C,2,FALSE)</f>
        <v>I am Groot</v>
      </c>
      <c r="C31" t="s">
        <v>189</v>
      </c>
      <c r="F31" s="10"/>
    </row>
    <row r="32" spans="1:6" x14ac:dyDescent="0.2">
      <c r="A32" s="10" t="s">
        <v>251</v>
      </c>
      <c r="B32" t="str">
        <f>VLOOKUP(A32,IDs!A:C,2,FALSE)</f>
        <v>itaca90909090</v>
      </c>
      <c r="C32" t="s">
        <v>273</v>
      </c>
      <c r="F32" s="10"/>
    </row>
    <row r="33" spans="1:6" x14ac:dyDescent="0.2">
      <c r="A33" s="10" t="s">
        <v>27</v>
      </c>
      <c r="B33" t="str">
        <f>VLOOKUP(A33,IDs!A:C,2,FALSE)</f>
        <v>JJLegend70</v>
      </c>
      <c r="C33" t="s">
        <v>194</v>
      </c>
      <c r="F33" s="10"/>
    </row>
    <row r="34" spans="1:6" x14ac:dyDescent="0.2">
      <c r="A34" s="10" t="s">
        <v>28</v>
      </c>
      <c r="B34" t="str">
        <f>VLOOKUP(A34,IDs!A:C,2,FALSE)</f>
        <v>kafka</v>
      </c>
      <c r="C34" t="s">
        <v>273</v>
      </c>
      <c r="F34" s="10"/>
    </row>
    <row r="35" spans="1:6" x14ac:dyDescent="0.2">
      <c r="A35" s="10" t="s">
        <v>43</v>
      </c>
      <c r="B35" t="str">
        <f>VLOOKUP(A35,IDs!A:C,2,FALSE)</f>
        <v>Kevo1707</v>
      </c>
      <c r="C35" t="s">
        <v>273</v>
      </c>
      <c r="F35" s="10"/>
    </row>
    <row r="36" spans="1:6" x14ac:dyDescent="0.2">
      <c r="A36" s="10" t="s">
        <v>253</v>
      </c>
      <c r="B36" t="str">
        <f>VLOOKUP(A36,IDs!A:C,2,FALSE)</f>
        <v>Kingkõõbra</v>
      </c>
      <c r="C36" t="s">
        <v>273</v>
      </c>
      <c r="F36" s="10"/>
    </row>
    <row r="37" spans="1:6" x14ac:dyDescent="0.2">
      <c r="A37" s="10" t="s">
        <v>29</v>
      </c>
      <c r="B37" t="str">
        <f>VLOOKUP(A37,IDs!A:C,2,FALSE)</f>
        <v>KingLiz</v>
      </c>
      <c r="C37" t="s">
        <v>273</v>
      </c>
      <c r="F37" s="10"/>
    </row>
    <row r="38" spans="1:6" x14ac:dyDescent="0.2">
      <c r="A38" s="10" t="s">
        <v>30</v>
      </c>
      <c r="B38" t="str">
        <f>VLOOKUP(A38,IDs!A:C,2,FALSE)</f>
        <v>Kivrin</v>
      </c>
      <c r="C38" t="s">
        <v>189</v>
      </c>
      <c r="F38" s="10"/>
    </row>
    <row r="39" spans="1:6" x14ac:dyDescent="0.2">
      <c r="A39" s="10" t="s">
        <v>31</v>
      </c>
      <c r="B39" t="str">
        <f>VLOOKUP(A39,IDs!A:C,2,FALSE)</f>
        <v>Kyredneck30</v>
      </c>
      <c r="C39" t="s">
        <v>189</v>
      </c>
      <c r="F39" s="10"/>
    </row>
    <row r="40" spans="1:6" x14ac:dyDescent="0.2">
      <c r="A40" s="10" t="s">
        <v>32</v>
      </c>
      <c r="B40" t="str">
        <f>VLOOKUP(A40,IDs!A:C,2,FALSE)</f>
        <v>LESINVINCIBLES</v>
      </c>
      <c r="C40" t="s">
        <v>192</v>
      </c>
      <c r="F40" s="10"/>
    </row>
    <row r="41" spans="1:6" x14ac:dyDescent="0.2">
      <c r="A41" s="10" t="s">
        <v>33</v>
      </c>
      <c r="B41" t="str">
        <f>VLOOKUP(A41,IDs!A:C,2,FALSE)</f>
        <v>Letsi</v>
      </c>
      <c r="C41" t="s">
        <v>273</v>
      </c>
      <c r="F41" s="10"/>
    </row>
    <row r="42" spans="1:6" x14ac:dyDescent="0.2">
      <c r="A42" s="10" t="s">
        <v>34</v>
      </c>
      <c r="B42" t="str">
        <f>VLOOKUP(A42,IDs!A:C,2,FALSE)</f>
        <v>LewkSkywatcher</v>
      </c>
      <c r="C42" t="s">
        <v>199</v>
      </c>
      <c r="F42" s="10"/>
    </row>
    <row r="43" spans="1:6" x14ac:dyDescent="0.2">
      <c r="A43" s="10" t="s">
        <v>35</v>
      </c>
      <c r="B43" t="str">
        <f>VLOOKUP(A43,IDs!A:C,2,FALSE)</f>
        <v>Lililulu</v>
      </c>
      <c r="C43" t="s">
        <v>190</v>
      </c>
      <c r="F43" s="10"/>
    </row>
    <row r="44" spans="1:6" x14ac:dyDescent="0.2">
      <c r="A44" s="10" t="s">
        <v>36</v>
      </c>
      <c r="B44" t="str">
        <f>VLOOKUP(A44,IDs!A:C,2,FALSE)</f>
        <v>LittleKnights</v>
      </c>
      <c r="C44" t="s">
        <v>196</v>
      </c>
      <c r="F44" s="10"/>
    </row>
    <row r="45" spans="1:6" x14ac:dyDescent="0.2">
      <c r="A45" s="10" t="s">
        <v>255</v>
      </c>
      <c r="B45" t="str">
        <f>VLOOKUP(A45,IDs!A:C,2,FALSE)</f>
        <v>Lucky6612</v>
      </c>
      <c r="C45" t="s">
        <v>273</v>
      </c>
      <c r="F45" s="10"/>
    </row>
    <row r="46" spans="1:6" x14ac:dyDescent="0.2">
      <c r="A46" s="10" t="s">
        <v>37</v>
      </c>
      <c r="B46" t="str">
        <f>VLOOKUP(A46,IDs!A:C,2,FALSE)</f>
        <v>Luna_Lulu</v>
      </c>
      <c r="C46" t="s">
        <v>273</v>
      </c>
      <c r="F46" s="10"/>
    </row>
    <row r="47" spans="1:6" x14ac:dyDescent="0.2">
      <c r="A47" s="10" t="s">
        <v>38</v>
      </c>
      <c r="B47" t="str">
        <f>VLOOKUP(A47,IDs!A:C,2,FALSE)</f>
        <v>MadSan</v>
      </c>
      <c r="C47" t="s">
        <v>194</v>
      </c>
      <c r="F47" s="10"/>
    </row>
    <row r="48" spans="1:6" x14ac:dyDescent="0.2">
      <c r="A48" s="10" t="s">
        <v>39</v>
      </c>
      <c r="B48" t="str">
        <f>VLOOKUP(A48,IDs!A:C,2,FALSE)</f>
        <v>Maria4612</v>
      </c>
      <c r="C48" t="s">
        <v>273</v>
      </c>
      <c r="F48" s="10"/>
    </row>
    <row r="49" spans="1:6" x14ac:dyDescent="0.2">
      <c r="A49" s="10" t="s">
        <v>40</v>
      </c>
      <c r="B49" t="str">
        <f>VLOOKUP(A49,IDs!A:C,2,FALSE)</f>
        <v>mido009</v>
      </c>
      <c r="C49" t="s">
        <v>273</v>
      </c>
      <c r="F49" s="10"/>
    </row>
    <row r="50" spans="1:6" x14ac:dyDescent="0.2">
      <c r="A50" s="10" t="s">
        <v>41</v>
      </c>
      <c r="B50" t="str">
        <f>VLOOKUP(A50,IDs!A:C,2,FALSE)</f>
        <v>MizzBond</v>
      </c>
      <c r="C50" t="s">
        <v>193</v>
      </c>
      <c r="F50" s="10"/>
    </row>
    <row r="51" spans="1:6" x14ac:dyDescent="0.2">
      <c r="A51" s="10" t="s">
        <v>42</v>
      </c>
      <c r="B51" t="str">
        <f>VLOOKUP(A51,IDs!A:C,2,FALSE)</f>
        <v>MR.Grinch</v>
      </c>
      <c r="C51" t="s">
        <v>189</v>
      </c>
      <c r="F51" s="10"/>
    </row>
    <row r="52" spans="1:6" x14ac:dyDescent="0.2">
      <c r="A52" s="10" t="s">
        <v>256</v>
      </c>
      <c r="B52" t="str">
        <f>VLOOKUP(A52,IDs!A:C,2,FALSE)</f>
        <v>Nefi85</v>
      </c>
      <c r="C52" t="s">
        <v>273</v>
      </c>
      <c r="F52" s="10"/>
    </row>
    <row r="53" spans="1:6" x14ac:dyDescent="0.2">
      <c r="A53" s="10" t="s">
        <v>257</v>
      </c>
      <c r="B53" t="str">
        <f>VLOOKUP(A53,IDs!A:C,2,FALSE)</f>
        <v>NightKnight2023</v>
      </c>
      <c r="C53" t="s">
        <v>273</v>
      </c>
      <c r="F53" s="10"/>
    </row>
    <row r="54" spans="1:6" x14ac:dyDescent="0.2">
      <c r="A54" s="10" t="s">
        <v>44</v>
      </c>
      <c r="B54" t="str">
        <f>VLOOKUP(A54,IDs!A:C,2,FALSE)</f>
        <v>Niimphy</v>
      </c>
      <c r="C54" t="s">
        <v>273</v>
      </c>
      <c r="F54" s="10"/>
    </row>
    <row r="55" spans="1:6" x14ac:dyDescent="0.2">
      <c r="A55" s="10" t="s">
        <v>258</v>
      </c>
      <c r="B55" t="str">
        <f>VLOOKUP(A55,IDs!A:C,2,FALSE)</f>
        <v>Noah</v>
      </c>
      <c r="C55" t="s">
        <v>273</v>
      </c>
      <c r="F55" s="10"/>
    </row>
    <row r="56" spans="1:6" x14ac:dyDescent="0.2">
      <c r="A56" s="10" t="s">
        <v>260</v>
      </c>
      <c r="B56" t="str">
        <f>VLOOKUP(A56,IDs!A:C,2,FALSE)</f>
        <v>Nyarlathotep</v>
      </c>
      <c r="C56" t="s">
        <v>273</v>
      </c>
      <c r="F56" s="10"/>
    </row>
    <row r="57" spans="1:6" x14ac:dyDescent="0.2">
      <c r="A57" s="10" t="s">
        <v>45</v>
      </c>
      <c r="B57" t="str">
        <f>VLOOKUP(A57,IDs!A:C,2,FALSE)</f>
        <v>ocdMonkey</v>
      </c>
      <c r="C57" t="s">
        <v>189</v>
      </c>
      <c r="F57" s="10"/>
    </row>
    <row r="58" spans="1:6" x14ac:dyDescent="0.2">
      <c r="A58" s="10" t="s">
        <v>46</v>
      </c>
      <c r="B58" t="str">
        <f>VLOOKUP(A58,IDs!A:C,2,FALSE)</f>
        <v>Odin1206</v>
      </c>
      <c r="C58" t="s">
        <v>273</v>
      </c>
      <c r="F58" s="10"/>
    </row>
    <row r="59" spans="1:6" x14ac:dyDescent="0.2">
      <c r="A59" s="10" t="s">
        <v>47</v>
      </c>
      <c r="B59" t="str">
        <f>VLOOKUP(A59,IDs!A:C,2,FALSE)</f>
        <v>OldManLogan</v>
      </c>
      <c r="C59" t="s">
        <v>199</v>
      </c>
      <c r="F59" s="10"/>
    </row>
    <row r="60" spans="1:6" x14ac:dyDescent="0.2">
      <c r="A60" s="10" t="s">
        <v>48</v>
      </c>
      <c r="B60" t="str">
        <f>VLOOKUP(A60,IDs!A:C,2,FALSE)</f>
        <v>Omilixo</v>
      </c>
      <c r="C60" t="s">
        <v>196</v>
      </c>
      <c r="F60" s="10"/>
    </row>
    <row r="61" spans="1:6" x14ac:dyDescent="0.2">
      <c r="A61" s="11" t="s">
        <v>49</v>
      </c>
      <c r="B61" t="str">
        <f>VLOOKUP(A61,IDs!A:C,2,FALSE)</f>
        <v>OptimusOssi</v>
      </c>
      <c r="C61" t="s">
        <v>192</v>
      </c>
      <c r="F61" s="11"/>
    </row>
    <row r="62" spans="1:6" x14ac:dyDescent="0.2">
      <c r="A62" s="10" t="s">
        <v>262</v>
      </c>
      <c r="B62" t="str">
        <f>VLOOKUP(A62,IDs!A:C,2,FALSE)</f>
        <v>Permobil</v>
      </c>
      <c r="C62" t="s">
        <v>273</v>
      </c>
      <c r="F62" s="10"/>
    </row>
    <row r="63" spans="1:6" x14ac:dyDescent="0.2">
      <c r="A63" s="10" t="s">
        <v>263</v>
      </c>
      <c r="B63" t="str">
        <f>VLOOKUP(A63,IDs!A:C,2,FALSE)</f>
        <v>Pilot_</v>
      </c>
      <c r="C63" t="s">
        <v>273</v>
      </c>
      <c r="F63" s="10"/>
    </row>
    <row r="64" spans="1:6" x14ac:dyDescent="0.2">
      <c r="A64" s="10" t="s">
        <v>50</v>
      </c>
      <c r="B64" t="str">
        <f>VLOOKUP(A64,IDs!A:C,2,FALSE)</f>
        <v>POLAR-BEAR</v>
      </c>
      <c r="C64" t="s">
        <v>189</v>
      </c>
      <c r="F64" s="10"/>
    </row>
    <row r="65" spans="1:6" x14ac:dyDescent="0.2">
      <c r="A65" s="10" t="s">
        <v>51</v>
      </c>
      <c r="B65" t="str">
        <f>VLOOKUP(A65,IDs!A:C,2,FALSE)</f>
        <v>RaquelsHero</v>
      </c>
      <c r="C65" t="s">
        <v>189</v>
      </c>
      <c r="F65" s="10"/>
    </row>
    <row r="66" spans="1:6" x14ac:dyDescent="0.2">
      <c r="A66" s="10" t="s">
        <v>52</v>
      </c>
      <c r="B66" t="str">
        <f>VLOOKUP(A66,IDs!A:C,2,FALSE)</f>
        <v>RJShuda</v>
      </c>
      <c r="C66" t="s">
        <v>193</v>
      </c>
      <c r="F66" s="10"/>
    </row>
    <row r="67" spans="1:6" x14ac:dyDescent="0.2">
      <c r="A67" s="10" t="s">
        <v>53</v>
      </c>
      <c r="B67" t="str">
        <f>VLOOKUP(A67,IDs!A:C,2,FALSE)</f>
        <v>RockerFoo</v>
      </c>
      <c r="C67" t="s">
        <v>190</v>
      </c>
      <c r="F67" s="10"/>
    </row>
    <row r="68" spans="1:6" x14ac:dyDescent="0.2">
      <c r="A68" s="10" t="s">
        <v>54</v>
      </c>
      <c r="B68" t="str">
        <f>VLOOKUP(A68,IDs!A:C,2,FALSE)</f>
        <v>Ruby Sunday</v>
      </c>
      <c r="C68" t="s">
        <v>193</v>
      </c>
      <c r="F68" s="10"/>
    </row>
    <row r="69" spans="1:6" x14ac:dyDescent="0.2">
      <c r="A69" s="10" t="s">
        <v>55</v>
      </c>
      <c r="B69" t="str">
        <f>VLOOKUP(A69,IDs!A:C,2,FALSE)</f>
        <v>runyaover</v>
      </c>
      <c r="C69" t="s">
        <v>273</v>
      </c>
      <c r="F69" s="10"/>
    </row>
    <row r="70" spans="1:6" x14ac:dyDescent="0.2">
      <c r="A70" s="10" t="s">
        <v>56</v>
      </c>
      <c r="B70" t="str">
        <f>VLOOKUP(A70,IDs!A:C,2,FALSE)</f>
        <v>Schneeman</v>
      </c>
      <c r="C70" t="s">
        <v>194</v>
      </c>
      <c r="F70" s="10"/>
    </row>
    <row r="71" spans="1:6" x14ac:dyDescent="0.2">
      <c r="A71" s="10" t="s">
        <v>57</v>
      </c>
      <c r="B71" t="str">
        <f>VLOOKUP(A71,IDs!A:C,2,FALSE)</f>
        <v>Schockaletta</v>
      </c>
      <c r="C71" t="s">
        <v>200</v>
      </c>
      <c r="F71" s="10"/>
    </row>
    <row r="72" spans="1:6" x14ac:dyDescent="0.2">
      <c r="A72" s="10" t="s">
        <v>264</v>
      </c>
      <c r="B72" t="str">
        <f>VLOOKUP(A72,IDs!A:C,2,FALSE)</f>
        <v>SengCheng</v>
      </c>
      <c r="C72" t="s">
        <v>273</v>
      </c>
      <c r="F72" s="10"/>
    </row>
    <row r="73" spans="1:6" x14ac:dyDescent="0.2">
      <c r="A73" s="11" t="s">
        <v>58</v>
      </c>
      <c r="B73" t="str">
        <f>VLOOKUP(A73,IDs!A:C,2,FALSE)</f>
        <v>Señor.1.</v>
      </c>
      <c r="C73" t="s">
        <v>273</v>
      </c>
      <c r="F73" s="11"/>
    </row>
    <row r="74" spans="1:6" x14ac:dyDescent="0.2">
      <c r="A74" s="10" t="s">
        <v>265</v>
      </c>
      <c r="B74" t="str">
        <f>VLOOKUP(A74,IDs!A:C,2,FALSE)</f>
        <v>Sevenupurs</v>
      </c>
      <c r="C74" t="s">
        <v>273</v>
      </c>
      <c r="F74" s="10"/>
    </row>
    <row r="75" spans="1:6" x14ac:dyDescent="0.2">
      <c r="A75" s="10" t="s">
        <v>59</v>
      </c>
      <c r="B75" t="str">
        <f>VLOOKUP(A75,IDs!A:C,2,FALSE)</f>
        <v>ShaRopi69</v>
      </c>
      <c r="C75" t="s">
        <v>273</v>
      </c>
      <c r="F75" s="10"/>
    </row>
    <row r="76" spans="1:6" x14ac:dyDescent="0.2">
      <c r="A76" s="10" t="s">
        <v>266</v>
      </c>
      <c r="B76" t="str">
        <f>VLOOKUP(A76,IDs!A:C,2,FALSE)</f>
        <v>ShyDust</v>
      </c>
      <c r="C76" t="s">
        <v>273</v>
      </c>
      <c r="F76" s="10"/>
    </row>
    <row r="77" spans="1:6" x14ac:dyDescent="0.2">
      <c r="A77" s="10" t="s">
        <v>267</v>
      </c>
      <c r="B77" t="str">
        <f>VLOOKUP(A77,IDs!A:C,2,FALSE)</f>
        <v>SKIF3006</v>
      </c>
      <c r="C77" t="s">
        <v>273</v>
      </c>
      <c r="F77" s="10"/>
    </row>
    <row r="78" spans="1:6" x14ac:dyDescent="0.2">
      <c r="A78" s="10" t="s">
        <v>60</v>
      </c>
      <c r="B78" t="str">
        <f>VLOOKUP(A78,IDs!A:C,2,FALSE)</f>
        <v>SoulKnightSK</v>
      </c>
      <c r="C78" t="s">
        <v>190</v>
      </c>
      <c r="F78" s="10"/>
    </row>
    <row r="79" spans="1:6" x14ac:dyDescent="0.2">
      <c r="A79" s="10" t="s">
        <v>269</v>
      </c>
      <c r="B79" t="str">
        <f>VLOOKUP(A79,IDs!A:C,2,FALSE)</f>
        <v>Stefan333</v>
      </c>
      <c r="C79" t="s">
        <v>273</v>
      </c>
      <c r="F79" s="10"/>
    </row>
    <row r="80" spans="1:6" x14ac:dyDescent="0.2">
      <c r="A80" s="10" t="s">
        <v>61</v>
      </c>
      <c r="B80" t="str">
        <f>VLOOKUP(A80,IDs!A:C,2,FALSE)</f>
        <v>Tassin</v>
      </c>
      <c r="C80" t="s">
        <v>200</v>
      </c>
      <c r="F80" s="10"/>
    </row>
    <row r="81" spans="1:6" x14ac:dyDescent="0.2">
      <c r="A81" s="10" t="s">
        <v>62</v>
      </c>
      <c r="B81" t="str">
        <f>VLOOKUP(A81,IDs!A:C,2,FALSE)</f>
        <v>TearsOfCthulu</v>
      </c>
      <c r="C81" t="s">
        <v>273</v>
      </c>
      <c r="F81" s="10"/>
    </row>
    <row r="82" spans="1:6" x14ac:dyDescent="0.2">
      <c r="A82" s="10" t="s">
        <v>270</v>
      </c>
      <c r="B82" t="str">
        <f>VLOOKUP(A82,IDs!A:C,2,FALSE)</f>
        <v>The RoastPotato</v>
      </c>
      <c r="C82" t="s">
        <v>273</v>
      </c>
      <c r="F82" s="10"/>
    </row>
    <row r="83" spans="1:6" x14ac:dyDescent="0.2">
      <c r="A83" s="10" t="s">
        <v>63</v>
      </c>
      <c r="B83" t="str">
        <f>VLOOKUP(A83,IDs!A:C,2,FALSE)</f>
        <v>The_Valley</v>
      </c>
      <c r="C83" t="s">
        <v>201</v>
      </c>
      <c r="F83" s="10"/>
    </row>
    <row r="84" spans="1:6" x14ac:dyDescent="0.2">
      <c r="A84" s="10" t="s">
        <v>64</v>
      </c>
      <c r="B84" t="str">
        <f>VLOOKUP(A84,IDs!A:C,2,FALSE)</f>
        <v>TrebleMaker</v>
      </c>
      <c r="C84" t="s">
        <v>193</v>
      </c>
      <c r="F84" s="10"/>
    </row>
    <row r="85" spans="1:6" x14ac:dyDescent="0.2">
      <c r="A85" s="10" t="s">
        <v>65</v>
      </c>
      <c r="B85" t="str">
        <f>VLOOKUP(A85,IDs!A:C,2,FALSE)</f>
        <v>Valessa</v>
      </c>
      <c r="C85" t="s">
        <v>196</v>
      </c>
      <c r="F85" s="10"/>
    </row>
    <row r="86" spans="1:6" x14ac:dyDescent="0.2">
      <c r="A86" s="10" t="s">
        <v>66</v>
      </c>
      <c r="B86" t="str">
        <f>VLOOKUP(A86,IDs!A:C,2,FALSE)</f>
        <v>VON</v>
      </c>
      <c r="C86" t="s">
        <v>273</v>
      </c>
      <c r="F86" s="10"/>
    </row>
    <row r="87" spans="1:6" x14ac:dyDescent="0.2">
      <c r="A87" s="10" t="s">
        <v>272</v>
      </c>
      <c r="B87" t="str">
        <f>VLOOKUP(A87,IDs!A:C,2,FALSE)</f>
        <v>VonTempsky</v>
      </c>
      <c r="C87" t="s">
        <v>273</v>
      </c>
      <c r="F87" s="10"/>
    </row>
    <row r="88" spans="1:6" x14ac:dyDescent="0.2">
      <c r="A88" s="10" t="s">
        <v>67</v>
      </c>
      <c r="B88" t="str">
        <f>VLOOKUP(A88,IDs!A:C,2,FALSE)</f>
        <v>WhoDey812</v>
      </c>
      <c r="C88" t="s">
        <v>189</v>
      </c>
      <c r="F88" s="10"/>
    </row>
    <row r="89" spans="1:6" x14ac:dyDescent="0.2">
      <c r="A89" s="10" t="s">
        <v>68</v>
      </c>
      <c r="B89" t="str">
        <f>VLOOKUP(A89,IDs!A:C,2,FALSE)</f>
        <v>xljhx31</v>
      </c>
      <c r="C89" t="s">
        <v>196</v>
      </c>
      <c r="F89" s="10"/>
    </row>
    <row r="90" spans="1:6" x14ac:dyDescent="0.2">
      <c r="A90" s="10" t="s">
        <v>69</v>
      </c>
      <c r="B90" t="str">
        <f>VLOOKUP(A90,IDs!A:C,2,FALSE)</f>
        <v>Xorron</v>
      </c>
      <c r="C90" t="s">
        <v>194</v>
      </c>
      <c r="F90" s="10"/>
    </row>
    <row r="91" spans="1:6" x14ac:dyDescent="0.2">
      <c r="A91" s="10" t="s">
        <v>70</v>
      </c>
      <c r="B91" t="str">
        <f>VLOOKUP(A91,IDs!A:C,2,FALSE)</f>
        <v>ZeroX_47</v>
      </c>
      <c r="C91" t="s">
        <v>273</v>
      </c>
      <c r="F9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8649-E735-BC44-B50A-869135D93ED8}">
  <dimension ref="A1:N13"/>
  <sheetViews>
    <sheetView workbookViewId="0">
      <selection activeCell="G3" sqref="G3"/>
    </sheetView>
  </sheetViews>
  <sheetFormatPr baseColWidth="10" defaultRowHeight="16" x14ac:dyDescent="0.2"/>
  <cols>
    <col min="1" max="1" width="20" customWidth="1"/>
  </cols>
  <sheetData>
    <row r="1" spans="1:14" x14ac:dyDescent="0.2">
      <c r="D1" t="s">
        <v>2</v>
      </c>
      <c r="G1" t="s">
        <v>152</v>
      </c>
      <c r="J1" t="s">
        <v>202</v>
      </c>
    </row>
    <row r="2" spans="1:14" x14ac:dyDescent="0.2">
      <c r="A2" t="s">
        <v>185</v>
      </c>
      <c r="B2">
        <f>MAX(E:E)</f>
        <v>3</v>
      </c>
      <c r="D2" t="s">
        <v>3</v>
      </c>
      <c r="E2" t="s">
        <v>184</v>
      </c>
      <c r="G2" t="s">
        <v>3</v>
      </c>
      <c r="H2" t="s">
        <v>184</v>
      </c>
      <c r="J2" s="3" t="s">
        <v>189</v>
      </c>
      <c r="N2" s="3"/>
    </row>
    <row r="3" spans="1:14" x14ac:dyDescent="0.2">
      <c r="A3" t="s">
        <v>186</v>
      </c>
      <c r="B3">
        <f>MAX(H:H)</f>
        <v>2</v>
      </c>
      <c r="D3" s="5">
        <v>45539</v>
      </c>
      <c r="E3">
        <v>1</v>
      </c>
      <c r="G3" s="5">
        <v>45549</v>
      </c>
      <c r="H3">
        <v>1</v>
      </c>
      <c r="J3" s="3" t="s">
        <v>190</v>
      </c>
    </row>
    <row r="4" spans="1:14" x14ac:dyDescent="0.2">
      <c r="D4" s="5">
        <v>45580</v>
      </c>
      <c r="E4">
        <v>2</v>
      </c>
      <c r="G4" s="5">
        <v>45580</v>
      </c>
      <c r="H4">
        <v>2</v>
      </c>
      <c r="J4" s="3" t="s">
        <v>191</v>
      </c>
    </row>
    <row r="5" spans="1:14" x14ac:dyDescent="0.2">
      <c r="D5" s="5">
        <v>45584</v>
      </c>
      <c r="E5">
        <v>3</v>
      </c>
      <c r="J5" s="3" t="s">
        <v>192</v>
      </c>
    </row>
    <row r="6" spans="1:14" x14ac:dyDescent="0.2">
      <c r="J6" s="3" t="s">
        <v>193</v>
      </c>
    </row>
    <row r="7" spans="1:14" x14ac:dyDescent="0.2">
      <c r="J7" s="3" t="s">
        <v>194</v>
      </c>
    </row>
    <row r="8" spans="1:14" x14ac:dyDescent="0.2">
      <c r="J8" s="3" t="s">
        <v>195</v>
      </c>
    </row>
    <row r="9" spans="1:14" x14ac:dyDescent="0.2">
      <c r="J9" s="3" t="s">
        <v>196</v>
      </c>
    </row>
    <row r="10" spans="1:14" x14ac:dyDescent="0.2">
      <c r="J10" s="3" t="s">
        <v>198</v>
      </c>
    </row>
    <row r="11" spans="1:14" x14ac:dyDescent="0.2">
      <c r="J11" s="3" t="s">
        <v>199</v>
      </c>
    </row>
    <row r="12" spans="1:14" x14ac:dyDescent="0.2">
      <c r="J12" s="3" t="s">
        <v>200</v>
      </c>
    </row>
    <row r="13" spans="1:14" x14ac:dyDescent="0.2">
      <c r="J13" s="3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IDs</vt:lpstr>
      <vt:lpstr>CPs</vt:lpstr>
      <vt:lpstr>Cities</vt:lpstr>
      <vt:lpstr>ADs</vt:lpstr>
      <vt:lpstr>LVLs</vt:lpstr>
      <vt:lpstr>Fountain</vt:lpstr>
      <vt:lpstr>TZs</vt:lpstr>
      <vt:lpstr>SupportLists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Kejzlar, Tomas</dc:creator>
  <cp:keywords/>
  <dc:description/>
  <cp:lastModifiedBy>Kejzlar, Tomas</cp:lastModifiedBy>
  <dcterms:created xsi:type="dcterms:W3CDTF">2024-09-04T05:06:06Z</dcterms:created>
  <dcterms:modified xsi:type="dcterms:W3CDTF">2024-10-20T13:33:35Z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2024-09-04T06:16:05Z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f54c6892-ff21-44a4-abe4-496bb8abce2a</vt:lpwstr>
  </property>
  <property fmtid="{D5CDD505-2E9C-101B-9397-08002B2CF9AE}" pid="8" name="MSIP_Label_e81acc0d-dcc4-4dc9-a2c5-be70b05a2fe6_ContentBits">
    <vt:lpwstr>0</vt:lpwstr>
  </property>
</Properties>
</file>