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30" windowWidth="14355" windowHeight="7050" activeTab="3"/>
  </bookViews>
  <sheets>
    <sheet name="Data" sheetId="4" r:id="rId1"/>
    <sheet name="Bond Yield MA" sheetId="1" r:id="rId2"/>
    <sheet name="BY Exp Smooth" sheetId="2" r:id="rId3"/>
    <sheet name="Lag" sheetId="3" r:id="rId4"/>
  </sheets>
  <calcPr calcId="145621"/>
</workbook>
</file>

<file path=xl/calcChain.xml><?xml version="1.0" encoding="utf-8"?>
<calcChain xmlns="http://schemas.openxmlformats.org/spreadsheetml/2006/main">
  <c r="E6" i="2" l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5" i="2"/>
  <c r="E4" i="2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4" i="2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F5" i="3" l="1"/>
  <c r="F6" i="3" l="1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4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3" i="3"/>
  <c r="E12" i="1" l="1"/>
  <c r="D7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</calcChain>
</file>

<file path=xl/sharedStrings.xml><?xml version="1.0" encoding="utf-8"?>
<sst xmlns="http://schemas.openxmlformats.org/spreadsheetml/2006/main" count="52" uniqueCount="44">
  <si>
    <t>Year</t>
  </si>
  <si>
    <t>Annual Bond Yield</t>
  </si>
  <si>
    <t>MA(3)</t>
  </si>
  <si>
    <t xml:space="preserve">MA(9)  </t>
  </si>
  <si>
    <t>MA(19)</t>
  </si>
  <si>
    <t>MA(29)</t>
  </si>
  <si>
    <t>Lag(1) Series</t>
  </si>
  <si>
    <t>Lag(2) Series</t>
  </si>
  <si>
    <t>Diff(1)</t>
  </si>
  <si>
    <t>Diff(2)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</si>
  <si>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</si>
  <si>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</si>
  <si>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</si>
  <si>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</si>
  <si>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</si>
  <si>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</si>
  <si>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</si>
  <si>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</si>
  <si>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</si>
  <si>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</si>
  <si>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</si>
  <si>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</si>
  <si>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</si>
  <si>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</si>
  <si>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</si>
  <si>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</si>
  <si>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</si>
  <si>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</si>
  <si>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</si>
  <si>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</si>
  <si>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</si>
  <si>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</si>
  <si>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</si>
  <si>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</si>
  <si>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</si>
  <si>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</si>
  <si>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</si>
  <si>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</si>
  <si>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</si>
  <si>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Smooth Trend</t>
  </si>
  <si>
    <t>Moving Average</t>
  </si>
  <si>
    <t>alpha = 0.2</t>
  </si>
  <si>
    <t>alpha=0.5</t>
  </si>
  <si>
    <t>alpha=0.8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</si>
</sst>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mbria"/>
      <family val="1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19" fillId="0" borderId="0" xfId="0" applyFont="1"/>
    <xf numFmtId="0" fontId="19" fillId="0" borderId="0" xfId="0" applyFont="1" applyFill="1"/>
    <xf numFmtId="0" fontId="19" fillId="0" borderId="0" xfId="0" applyFont="1" applyFill="1" applyAlignment="1">
      <alignment wrapText="1"/>
    </xf>
    <xf numFmtId="0" fontId="19" fillId="33" borderId="0" xfId="0" applyFont="1" applyFill="1"/>
    <xf numFmtId="0" fontId="19" fillId="0" borderId="0" xfId="0" applyFont="1" applyFill="1" applyBorder="1"/>
    <xf numFmtId="0" fontId="19" fillId="0" borderId="0" xfId="0" applyFont="1" applyFill="1" applyBorder="1" applyAlignment="1">
      <alignment wrapText="1"/>
    </xf>
    <xf numFmtId="164" fontId="19" fillId="0" borderId="0" xfId="0" applyNumberFormat="1" applyFont="1" applyFill="1" applyBorder="1" applyAlignment="1">
      <alignment horizontal="center"/>
    </xf>
    <xf numFmtId="164" fontId="19" fillId="0" borderId="0" xfId="0" applyNumberFormat="1" applyFont="1" applyFill="1" applyBorder="1"/>
    <xf numFmtId="0" fontId="19" fillId="0" borderId="0" xfId="0" applyFont="1" applyAlignment="1">
      <alignment horizontal="center"/>
    </xf>
    <xf numFmtId="0" fontId="19" fillId="0" borderId="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3300"/>
      <color rgb="FF800080"/>
      <color rgb="FF000066"/>
      <color rgb="FF008000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Annual Bond Yield</c:v>
                </c:pt>
              </c:strCache>
            </c:strRef>
          </c:tx>
          <c:spPr>
            <a:ln>
              <a:solidFill>
                <a:srgbClr val="000066"/>
              </a:solidFill>
            </a:ln>
          </c:spPr>
          <c:marker>
            <c:symbol val="none"/>
          </c:marker>
          <c:val>
            <c:numRef>
              <c:f>Data!$B$2:$B$72</c:f>
              <c:numCache>
                <c:formatCode>General</c:formatCode>
                <c:ptCount val="71"/>
                <c:pt idx="0">
                  <c:v>3.3</c:v>
                </c:pt>
                <c:pt idx="1">
                  <c:v>3.25</c:v>
                </c:pt>
                <c:pt idx="2">
                  <c:v>3.3</c:v>
                </c:pt>
                <c:pt idx="3">
                  <c:v>3.45</c:v>
                </c:pt>
                <c:pt idx="4">
                  <c:v>3.6</c:v>
                </c:pt>
                <c:pt idx="5">
                  <c:v>3.5</c:v>
                </c:pt>
                <c:pt idx="6">
                  <c:v>3.55</c:v>
                </c:pt>
                <c:pt idx="7">
                  <c:v>3.8</c:v>
                </c:pt>
                <c:pt idx="8">
                  <c:v>3.95</c:v>
                </c:pt>
                <c:pt idx="9">
                  <c:v>3.77</c:v>
                </c:pt>
                <c:pt idx="10">
                  <c:v>3.8</c:v>
                </c:pt>
                <c:pt idx="11">
                  <c:v>3.9</c:v>
                </c:pt>
                <c:pt idx="12">
                  <c:v>3.9</c:v>
                </c:pt>
                <c:pt idx="13">
                  <c:v>4</c:v>
                </c:pt>
                <c:pt idx="14">
                  <c:v>4.0999999999999996</c:v>
                </c:pt>
                <c:pt idx="15">
                  <c:v>4.1500000000000004</c:v>
                </c:pt>
                <c:pt idx="16">
                  <c:v>4.05</c:v>
                </c:pt>
                <c:pt idx="17">
                  <c:v>4.05</c:v>
                </c:pt>
                <c:pt idx="18">
                  <c:v>4.75</c:v>
                </c:pt>
                <c:pt idx="19">
                  <c:v>4.75</c:v>
                </c:pt>
                <c:pt idx="20">
                  <c:v>5.0999999999999996</c:v>
                </c:pt>
                <c:pt idx="21">
                  <c:v>5.17</c:v>
                </c:pt>
                <c:pt idx="22">
                  <c:v>4.71</c:v>
                </c:pt>
                <c:pt idx="23">
                  <c:v>4.6100000000000003</c:v>
                </c:pt>
                <c:pt idx="24">
                  <c:v>4.66</c:v>
                </c:pt>
                <c:pt idx="25">
                  <c:v>4.5</c:v>
                </c:pt>
                <c:pt idx="26">
                  <c:v>4.4000000000000004</c:v>
                </c:pt>
                <c:pt idx="27">
                  <c:v>4.3</c:v>
                </c:pt>
                <c:pt idx="28">
                  <c:v>4.05</c:v>
                </c:pt>
                <c:pt idx="29">
                  <c:v>4.42</c:v>
                </c:pt>
                <c:pt idx="30">
                  <c:v>4.4000000000000004</c:v>
                </c:pt>
                <c:pt idx="31">
                  <c:v>4.0999999999999996</c:v>
                </c:pt>
                <c:pt idx="32">
                  <c:v>4.7</c:v>
                </c:pt>
                <c:pt idx="33">
                  <c:v>4.1500000000000004</c:v>
                </c:pt>
                <c:pt idx="34">
                  <c:v>3.99</c:v>
                </c:pt>
                <c:pt idx="35">
                  <c:v>3.5</c:v>
                </c:pt>
                <c:pt idx="36">
                  <c:v>3.2</c:v>
                </c:pt>
                <c:pt idx="37">
                  <c:v>3.08</c:v>
                </c:pt>
                <c:pt idx="38">
                  <c:v>3</c:v>
                </c:pt>
                <c:pt idx="39">
                  <c:v>2.75</c:v>
                </c:pt>
                <c:pt idx="40">
                  <c:v>2.7</c:v>
                </c:pt>
                <c:pt idx="41">
                  <c:v>2.65</c:v>
                </c:pt>
                <c:pt idx="42">
                  <c:v>2.65</c:v>
                </c:pt>
                <c:pt idx="43">
                  <c:v>2.65</c:v>
                </c:pt>
                <c:pt idx="44">
                  <c:v>2.6</c:v>
                </c:pt>
                <c:pt idx="45">
                  <c:v>2.5499999999999998</c:v>
                </c:pt>
                <c:pt idx="46">
                  <c:v>2.4300000000000002</c:v>
                </c:pt>
                <c:pt idx="47">
                  <c:v>2.5</c:v>
                </c:pt>
                <c:pt idx="48">
                  <c:v>2.8</c:v>
                </c:pt>
                <c:pt idx="49">
                  <c:v>2.74</c:v>
                </c:pt>
                <c:pt idx="50">
                  <c:v>2.58</c:v>
                </c:pt>
                <c:pt idx="51">
                  <c:v>2.67</c:v>
                </c:pt>
                <c:pt idx="52">
                  <c:v>3</c:v>
                </c:pt>
                <c:pt idx="53">
                  <c:v>3.15</c:v>
                </c:pt>
                <c:pt idx="54">
                  <c:v>3</c:v>
                </c:pt>
                <c:pt idx="55">
                  <c:v>3.04</c:v>
                </c:pt>
                <c:pt idx="56">
                  <c:v>3.09</c:v>
                </c:pt>
                <c:pt idx="57">
                  <c:v>3.68</c:v>
                </c:pt>
                <c:pt idx="58">
                  <c:v>3.61</c:v>
                </c:pt>
                <c:pt idx="59">
                  <c:v>4.0999999999999996</c:v>
                </c:pt>
                <c:pt idx="60">
                  <c:v>4.55</c:v>
                </c:pt>
                <c:pt idx="61">
                  <c:v>4.22</c:v>
                </c:pt>
                <c:pt idx="62">
                  <c:v>4.42</c:v>
                </c:pt>
                <c:pt idx="63">
                  <c:v>4.16</c:v>
                </c:pt>
                <c:pt idx="64">
                  <c:v>4.33</c:v>
                </c:pt>
                <c:pt idx="65">
                  <c:v>4.3499999999999996</c:v>
                </c:pt>
                <c:pt idx="66">
                  <c:v>4.75</c:v>
                </c:pt>
                <c:pt idx="67">
                  <c:v>4.95</c:v>
                </c:pt>
                <c:pt idx="68">
                  <c:v>5.93</c:v>
                </c:pt>
                <c:pt idx="69">
                  <c:v>6.54</c:v>
                </c:pt>
                <c:pt idx="70">
                  <c:v>7.6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780800"/>
        <c:axId val="132782336"/>
      </c:lineChart>
      <c:catAx>
        <c:axId val="132780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2782336"/>
        <c:crosses val="autoZero"/>
        <c:auto val="1"/>
        <c:lblAlgn val="ctr"/>
        <c:lblOffset val="100"/>
        <c:noMultiLvlLbl val="0"/>
      </c:catAx>
      <c:valAx>
        <c:axId val="132782336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780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'Bond Yield MA'!$B$2</c:f>
              <c:strCache>
                <c:ptCount val="1"/>
                <c:pt idx="0">
                  <c:v>Annual Bond Yield</c:v>
                </c:pt>
              </c:strCache>
            </c:strRef>
          </c:tx>
          <c:spPr>
            <a:ln w="22225">
              <a:solidFill>
                <a:schemeClr val="bg1">
                  <a:lumMod val="25000"/>
                </a:schemeClr>
              </a:solidFill>
            </a:ln>
          </c:spPr>
          <c:marker>
            <c:symbol val="none"/>
          </c:marker>
          <c:cat>
            <c:numRef>
              <c:f>'Bond Yield MA'!$A$3:$A$73</c:f>
              <c:numCache>
                <c:formatCode>General</c:formatCode>
                <c:ptCount val="7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</c:numCache>
            </c:numRef>
          </c:cat>
          <c:val>
            <c:numRef>
              <c:f>'Bond Yield MA'!$B$3:$B$73</c:f>
              <c:numCache>
                <c:formatCode>General</c:formatCode>
                <c:ptCount val="71"/>
                <c:pt idx="0">
                  <c:v>3.3</c:v>
                </c:pt>
                <c:pt idx="1">
                  <c:v>3.25</c:v>
                </c:pt>
                <c:pt idx="2">
                  <c:v>3.3</c:v>
                </c:pt>
                <c:pt idx="3">
                  <c:v>3.45</c:v>
                </c:pt>
                <c:pt idx="4">
                  <c:v>3.6</c:v>
                </c:pt>
                <c:pt idx="5">
                  <c:v>3.5</c:v>
                </c:pt>
                <c:pt idx="6">
                  <c:v>3.55</c:v>
                </c:pt>
                <c:pt idx="7">
                  <c:v>3.8</c:v>
                </c:pt>
                <c:pt idx="8">
                  <c:v>3.95</c:v>
                </c:pt>
                <c:pt idx="9">
                  <c:v>3.77</c:v>
                </c:pt>
                <c:pt idx="10">
                  <c:v>3.8</c:v>
                </c:pt>
                <c:pt idx="11">
                  <c:v>3.9</c:v>
                </c:pt>
                <c:pt idx="12">
                  <c:v>3.9</c:v>
                </c:pt>
                <c:pt idx="13">
                  <c:v>4</c:v>
                </c:pt>
                <c:pt idx="14">
                  <c:v>4.0999999999999996</c:v>
                </c:pt>
                <c:pt idx="15">
                  <c:v>4.1500000000000004</c:v>
                </c:pt>
                <c:pt idx="16">
                  <c:v>4.05</c:v>
                </c:pt>
                <c:pt idx="17">
                  <c:v>4.05</c:v>
                </c:pt>
                <c:pt idx="18">
                  <c:v>4.75</c:v>
                </c:pt>
                <c:pt idx="19">
                  <c:v>4.75</c:v>
                </c:pt>
                <c:pt idx="20">
                  <c:v>5.0999999999999996</c:v>
                </c:pt>
                <c:pt idx="21">
                  <c:v>5.17</c:v>
                </c:pt>
                <c:pt idx="22">
                  <c:v>4.71</c:v>
                </c:pt>
                <c:pt idx="23">
                  <c:v>4.6100000000000003</c:v>
                </c:pt>
                <c:pt idx="24">
                  <c:v>4.66</c:v>
                </c:pt>
                <c:pt idx="25">
                  <c:v>4.5</c:v>
                </c:pt>
                <c:pt idx="26">
                  <c:v>4.4000000000000004</c:v>
                </c:pt>
                <c:pt idx="27">
                  <c:v>4.3</c:v>
                </c:pt>
                <c:pt idx="28">
                  <c:v>4.05</c:v>
                </c:pt>
                <c:pt idx="29">
                  <c:v>4.42</c:v>
                </c:pt>
                <c:pt idx="30">
                  <c:v>4.4000000000000004</c:v>
                </c:pt>
                <c:pt idx="31">
                  <c:v>4.0999999999999996</c:v>
                </c:pt>
                <c:pt idx="32">
                  <c:v>4.7</c:v>
                </c:pt>
                <c:pt idx="33">
                  <c:v>4.1500000000000004</c:v>
                </c:pt>
                <c:pt idx="34">
                  <c:v>3.99</c:v>
                </c:pt>
                <c:pt idx="35">
                  <c:v>3.5</c:v>
                </c:pt>
                <c:pt idx="36">
                  <c:v>3.2</c:v>
                </c:pt>
                <c:pt idx="37">
                  <c:v>3.08</c:v>
                </c:pt>
                <c:pt idx="38">
                  <c:v>3</c:v>
                </c:pt>
                <c:pt idx="39">
                  <c:v>2.75</c:v>
                </c:pt>
                <c:pt idx="40">
                  <c:v>2.7</c:v>
                </c:pt>
                <c:pt idx="41">
                  <c:v>2.65</c:v>
                </c:pt>
                <c:pt idx="42">
                  <c:v>2.65</c:v>
                </c:pt>
                <c:pt idx="43">
                  <c:v>2.65</c:v>
                </c:pt>
                <c:pt idx="44">
                  <c:v>2.6</c:v>
                </c:pt>
                <c:pt idx="45">
                  <c:v>2.5499999999999998</c:v>
                </c:pt>
                <c:pt idx="46">
                  <c:v>2.4300000000000002</c:v>
                </c:pt>
                <c:pt idx="47">
                  <c:v>2.5</c:v>
                </c:pt>
                <c:pt idx="48">
                  <c:v>2.8</c:v>
                </c:pt>
                <c:pt idx="49">
                  <c:v>2.74</c:v>
                </c:pt>
                <c:pt idx="50">
                  <c:v>2.58</c:v>
                </c:pt>
                <c:pt idx="51">
                  <c:v>2.67</c:v>
                </c:pt>
                <c:pt idx="52">
                  <c:v>3</c:v>
                </c:pt>
                <c:pt idx="53">
                  <c:v>3.15</c:v>
                </c:pt>
                <c:pt idx="54">
                  <c:v>3</c:v>
                </c:pt>
                <c:pt idx="55">
                  <c:v>3.04</c:v>
                </c:pt>
                <c:pt idx="56">
                  <c:v>3.09</c:v>
                </c:pt>
                <c:pt idx="57">
                  <c:v>3.68</c:v>
                </c:pt>
                <c:pt idx="58">
                  <c:v>3.61</c:v>
                </c:pt>
                <c:pt idx="59">
                  <c:v>4.0999999999999996</c:v>
                </c:pt>
                <c:pt idx="60">
                  <c:v>4.55</c:v>
                </c:pt>
                <c:pt idx="61">
                  <c:v>4.22</c:v>
                </c:pt>
                <c:pt idx="62">
                  <c:v>4.42</c:v>
                </c:pt>
                <c:pt idx="63">
                  <c:v>4.16</c:v>
                </c:pt>
                <c:pt idx="64">
                  <c:v>4.33</c:v>
                </c:pt>
                <c:pt idx="65">
                  <c:v>4.3499999999999996</c:v>
                </c:pt>
                <c:pt idx="66">
                  <c:v>4.75</c:v>
                </c:pt>
                <c:pt idx="67">
                  <c:v>4.95</c:v>
                </c:pt>
                <c:pt idx="68">
                  <c:v>5.93</c:v>
                </c:pt>
                <c:pt idx="69">
                  <c:v>6.54</c:v>
                </c:pt>
                <c:pt idx="70">
                  <c:v>7.6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'Bond Yield MA'!$C$2</c:f>
              <c:strCache>
                <c:ptCount val="1"/>
                <c:pt idx="0">
                  <c:v>MA(3)</c:v>
                </c:pt>
              </c:strCache>
            </c:strRef>
          </c:tx>
          <c:spPr>
            <a:ln w="15875">
              <a:solidFill>
                <a:srgbClr val="000066"/>
              </a:solidFill>
            </a:ln>
          </c:spPr>
          <c:marker>
            <c:symbol val="none"/>
          </c:marker>
          <c:cat>
            <c:numRef>
              <c:f>'Bond Yield MA'!$A$3:$A$73</c:f>
              <c:numCache>
                <c:formatCode>General</c:formatCode>
                <c:ptCount val="7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</c:numCache>
            </c:numRef>
          </c:cat>
          <c:val>
            <c:numRef>
              <c:f>'Bond Yield MA'!$C$3:$C$73</c:f>
              <c:numCache>
                <c:formatCode>General</c:formatCode>
                <c:ptCount val="71"/>
                <c:pt idx="1">
                  <c:v>3.2833333333333332</c:v>
                </c:pt>
                <c:pt idx="2">
                  <c:v>3.3333333333333335</c:v>
                </c:pt>
                <c:pt idx="3">
                  <c:v>3.4499999999999997</c:v>
                </c:pt>
                <c:pt idx="4">
                  <c:v>3.5166666666666671</c:v>
                </c:pt>
                <c:pt idx="5">
                  <c:v>3.5499999999999994</c:v>
                </c:pt>
                <c:pt idx="6">
                  <c:v>3.6166666666666667</c:v>
                </c:pt>
                <c:pt idx="7">
                  <c:v>3.7666666666666671</c:v>
                </c:pt>
                <c:pt idx="8">
                  <c:v>3.84</c:v>
                </c:pt>
                <c:pt idx="9">
                  <c:v>3.84</c:v>
                </c:pt>
                <c:pt idx="10">
                  <c:v>3.8233333333333337</c:v>
                </c:pt>
                <c:pt idx="11">
                  <c:v>3.8666666666666667</c:v>
                </c:pt>
                <c:pt idx="12">
                  <c:v>3.9333333333333336</c:v>
                </c:pt>
                <c:pt idx="13">
                  <c:v>4</c:v>
                </c:pt>
                <c:pt idx="14">
                  <c:v>4.083333333333333</c:v>
                </c:pt>
                <c:pt idx="15">
                  <c:v>4.1000000000000005</c:v>
                </c:pt>
                <c:pt idx="16">
                  <c:v>4.083333333333333</c:v>
                </c:pt>
                <c:pt idx="17">
                  <c:v>4.2833333333333332</c:v>
                </c:pt>
                <c:pt idx="18">
                  <c:v>4.5166666666666666</c:v>
                </c:pt>
                <c:pt idx="19">
                  <c:v>4.8666666666666663</c:v>
                </c:pt>
                <c:pt idx="20">
                  <c:v>5.0066666666666668</c:v>
                </c:pt>
                <c:pt idx="21">
                  <c:v>4.9933333333333332</c:v>
                </c:pt>
                <c:pt idx="22">
                  <c:v>4.8299999999999992</c:v>
                </c:pt>
                <c:pt idx="23">
                  <c:v>4.66</c:v>
                </c:pt>
                <c:pt idx="24">
                  <c:v>4.59</c:v>
                </c:pt>
                <c:pt idx="25">
                  <c:v>4.5200000000000005</c:v>
                </c:pt>
                <c:pt idx="26">
                  <c:v>4.3999999999999995</c:v>
                </c:pt>
                <c:pt idx="27">
                  <c:v>4.25</c:v>
                </c:pt>
                <c:pt idx="28">
                  <c:v>4.2566666666666668</c:v>
                </c:pt>
                <c:pt idx="29">
                  <c:v>4.29</c:v>
                </c:pt>
                <c:pt idx="30">
                  <c:v>4.3066666666666666</c:v>
                </c:pt>
                <c:pt idx="31">
                  <c:v>4.3999999999999995</c:v>
                </c:pt>
                <c:pt idx="32">
                  <c:v>4.3166666666666673</c:v>
                </c:pt>
                <c:pt idx="33">
                  <c:v>4.28</c:v>
                </c:pt>
                <c:pt idx="34">
                  <c:v>3.8800000000000003</c:v>
                </c:pt>
                <c:pt idx="35">
                  <c:v>3.5633333333333339</c:v>
                </c:pt>
                <c:pt idx="36">
                  <c:v>3.2600000000000002</c:v>
                </c:pt>
                <c:pt idx="37">
                  <c:v>3.0933333333333337</c:v>
                </c:pt>
                <c:pt idx="38">
                  <c:v>2.9433333333333334</c:v>
                </c:pt>
                <c:pt idx="39">
                  <c:v>2.8166666666666664</c:v>
                </c:pt>
                <c:pt idx="40">
                  <c:v>2.6999999999999997</c:v>
                </c:pt>
                <c:pt idx="41">
                  <c:v>2.6666666666666665</c:v>
                </c:pt>
                <c:pt idx="42">
                  <c:v>2.65</c:v>
                </c:pt>
                <c:pt idx="43">
                  <c:v>2.6333333333333333</c:v>
                </c:pt>
                <c:pt idx="44">
                  <c:v>2.6</c:v>
                </c:pt>
                <c:pt idx="45">
                  <c:v>2.5266666666666668</c:v>
                </c:pt>
                <c:pt idx="46">
                  <c:v>2.4933333333333336</c:v>
                </c:pt>
                <c:pt idx="47">
                  <c:v>2.5766666666666667</c:v>
                </c:pt>
                <c:pt idx="48">
                  <c:v>2.6799999999999997</c:v>
                </c:pt>
                <c:pt idx="49">
                  <c:v>2.706666666666667</c:v>
                </c:pt>
                <c:pt idx="50">
                  <c:v>2.6633333333333336</c:v>
                </c:pt>
                <c:pt idx="51">
                  <c:v>2.75</c:v>
                </c:pt>
                <c:pt idx="52">
                  <c:v>2.94</c:v>
                </c:pt>
                <c:pt idx="53">
                  <c:v>3.0500000000000003</c:v>
                </c:pt>
                <c:pt idx="54">
                  <c:v>3.0633333333333339</c:v>
                </c:pt>
                <c:pt idx="55">
                  <c:v>3.043333333333333</c:v>
                </c:pt>
                <c:pt idx="56">
                  <c:v>3.27</c:v>
                </c:pt>
                <c:pt idx="57">
                  <c:v>3.4599999999999995</c:v>
                </c:pt>
                <c:pt idx="58">
                  <c:v>3.7966666666666669</c:v>
                </c:pt>
                <c:pt idx="59">
                  <c:v>4.086666666666666</c:v>
                </c:pt>
                <c:pt idx="60">
                  <c:v>4.2899999999999991</c:v>
                </c:pt>
                <c:pt idx="61">
                  <c:v>4.3966666666666665</c:v>
                </c:pt>
                <c:pt idx="62">
                  <c:v>4.2666666666666666</c:v>
                </c:pt>
                <c:pt idx="63">
                  <c:v>4.3033333333333337</c:v>
                </c:pt>
                <c:pt idx="64">
                  <c:v>4.28</c:v>
                </c:pt>
                <c:pt idx="65">
                  <c:v>4.4766666666666666</c:v>
                </c:pt>
                <c:pt idx="66">
                  <c:v>4.6833333333333336</c:v>
                </c:pt>
                <c:pt idx="67">
                  <c:v>5.21</c:v>
                </c:pt>
                <c:pt idx="68">
                  <c:v>5.8066666666666658</c:v>
                </c:pt>
                <c:pt idx="69">
                  <c:v>6.69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'Bond Yield MA'!$D$2</c:f>
              <c:strCache>
                <c:ptCount val="1"/>
                <c:pt idx="0">
                  <c:v>MA(9)  </c:v>
                </c:pt>
              </c:strCache>
            </c:strRef>
          </c:tx>
          <c:spPr>
            <a:ln w="15875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'Bond Yield MA'!$A$3:$A$73</c:f>
              <c:numCache>
                <c:formatCode>General</c:formatCode>
                <c:ptCount val="7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</c:numCache>
            </c:numRef>
          </c:cat>
          <c:val>
            <c:numRef>
              <c:f>'Bond Yield MA'!$D$3:$D$73</c:f>
              <c:numCache>
                <c:formatCode>General</c:formatCode>
                <c:ptCount val="71"/>
                <c:pt idx="4">
                  <c:v>3.5222222222222226</c:v>
                </c:pt>
                <c:pt idx="5">
                  <c:v>3.5744444444444445</c:v>
                </c:pt>
                <c:pt idx="6">
                  <c:v>3.6355555555555554</c:v>
                </c:pt>
                <c:pt idx="7">
                  <c:v>3.7022222222222223</c:v>
                </c:pt>
                <c:pt idx="8">
                  <c:v>3.7522222222222217</c:v>
                </c:pt>
                <c:pt idx="9">
                  <c:v>3.7966666666666669</c:v>
                </c:pt>
                <c:pt idx="10">
                  <c:v>3.8633333333333328</c:v>
                </c:pt>
                <c:pt idx="11">
                  <c:v>3.9299999999999997</c:v>
                </c:pt>
                <c:pt idx="12">
                  <c:v>3.9577777777777774</c:v>
                </c:pt>
                <c:pt idx="13">
                  <c:v>3.9688888888888889</c:v>
                </c:pt>
                <c:pt idx="14">
                  <c:v>4.0777777777777784</c:v>
                </c:pt>
                <c:pt idx="15">
                  <c:v>4.1833333333333336</c:v>
                </c:pt>
                <c:pt idx="16">
                  <c:v>4.3166666666666664</c:v>
                </c:pt>
                <c:pt idx="17">
                  <c:v>4.4577777777777783</c:v>
                </c:pt>
                <c:pt idx="18">
                  <c:v>4.5366666666666671</c:v>
                </c:pt>
                <c:pt idx="19">
                  <c:v>4.5933333333333337</c:v>
                </c:pt>
                <c:pt idx="20">
                  <c:v>4.6500000000000012</c:v>
                </c:pt>
                <c:pt idx="21">
                  <c:v>4.6999999999999993</c:v>
                </c:pt>
                <c:pt idx="22">
                  <c:v>4.7388888888888889</c:v>
                </c:pt>
                <c:pt idx="23">
                  <c:v>4.6888888888888882</c:v>
                </c:pt>
                <c:pt idx="24">
                  <c:v>4.6111111111111107</c:v>
                </c:pt>
                <c:pt idx="25">
                  <c:v>4.5355555555555549</c:v>
                </c:pt>
                <c:pt idx="26">
                  <c:v>4.45</c:v>
                </c:pt>
                <c:pt idx="27">
                  <c:v>4.3822222222222225</c:v>
                </c:pt>
                <c:pt idx="28">
                  <c:v>4.3922222222222222</c:v>
                </c:pt>
                <c:pt idx="29">
                  <c:v>4.3355555555555556</c:v>
                </c:pt>
                <c:pt idx="30">
                  <c:v>4.2788888888888899</c:v>
                </c:pt>
                <c:pt idx="31">
                  <c:v>4.1788888888888893</c:v>
                </c:pt>
                <c:pt idx="32">
                  <c:v>4.0566666666666675</c:v>
                </c:pt>
                <c:pt idx="33">
                  <c:v>3.9488888888888898</c:v>
                </c:pt>
                <c:pt idx="34">
                  <c:v>3.7911111111111118</c:v>
                </c:pt>
                <c:pt idx="35">
                  <c:v>3.6077777777777778</c:v>
                </c:pt>
                <c:pt idx="36">
                  <c:v>3.4522222222222227</c:v>
                </c:pt>
                <c:pt idx="37">
                  <c:v>3.2244444444444444</c:v>
                </c:pt>
                <c:pt idx="38">
                  <c:v>3.0577777777777779</c:v>
                </c:pt>
                <c:pt idx="39">
                  <c:v>2.9088888888888884</c:v>
                </c:pt>
                <c:pt idx="40">
                  <c:v>2.8088888888888888</c:v>
                </c:pt>
                <c:pt idx="41">
                  <c:v>2.7366666666666668</c:v>
                </c:pt>
                <c:pt idx="42">
                  <c:v>2.6644444444444444</c:v>
                </c:pt>
                <c:pt idx="43">
                  <c:v>2.608888888888889</c:v>
                </c:pt>
                <c:pt idx="44">
                  <c:v>2.6144444444444446</c:v>
                </c:pt>
                <c:pt idx="45">
                  <c:v>2.6188888888888888</c:v>
                </c:pt>
                <c:pt idx="46">
                  <c:v>2.6111111111111112</c:v>
                </c:pt>
                <c:pt idx="47">
                  <c:v>2.6133333333333337</c:v>
                </c:pt>
                <c:pt idx="48">
                  <c:v>2.652222222222222</c:v>
                </c:pt>
                <c:pt idx="49">
                  <c:v>2.7133333333333334</c:v>
                </c:pt>
                <c:pt idx="50">
                  <c:v>2.7633333333333332</c:v>
                </c:pt>
                <c:pt idx="51">
                  <c:v>2.8311111111111109</c:v>
                </c:pt>
                <c:pt idx="52">
                  <c:v>2.8966666666666665</c:v>
                </c:pt>
                <c:pt idx="53">
                  <c:v>2.9944444444444445</c:v>
                </c:pt>
                <c:pt idx="54">
                  <c:v>3.0911111111111111</c:v>
                </c:pt>
                <c:pt idx="55">
                  <c:v>3.26</c:v>
                </c:pt>
                <c:pt idx="56">
                  <c:v>3.4688888888888894</c:v>
                </c:pt>
                <c:pt idx="57">
                  <c:v>3.6044444444444448</c:v>
                </c:pt>
                <c:pt idx="58">
                  <c:v>3.7455555555555549</c:v>
                </c:pt>
                <c:pt idx="59">
                  <c:v>3.8744444444444448</c:v>
                </c:pt>
                <c:pt idx="60">
                  <c:v>4.017777777777777</c:v>
                </c:pt>
                <c:pt idx="61">
                  <c:v>4.1577777777777776</c:v>
                </c:pt>
                <c:pt idx="62">
                  <c:v>4.2766666666666673</c:v>
                </c:pt>
                <c:pt idx="63">
                  <c:v>4.4255555555555564</c:v>
                </c:pt>
                <c:pt idx="64">
                  <c:v>4.6288888888888895</c:v>
                </c:pt>
                <c:pt idx="65">
                  <c:v>4.8499999999999996</c:v>
                </c:pt>
                <c:pt idx="66">
                  <c:v>5.2255555555555553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'Bond Yield MA'!$E$2</c:f>
              <c:strCache>
                <c:ptCount val="1"/>
                <c:pt idx="0">
                  <c:v>MA(19)</c:v>
                </c:pt>
              </c:strCache>
            </c:strRef>
          </c:tx>
          <c:spPr>
            <a:ln w="15875">
              <a:solidFill>
                <a:srgbClr val="000066"/>
              </a:solidFill>
            </a:ln>
          </c:spPr>
          <c:marker>
            <c:symbol val="none"/>
          </c:marker>
          <c:cat>
            <c:numRef>
              <c:f>'Bond Yield MA'!$A$3:$A$73</c:f>
              <c:numCache>
                <c:formatCode>General</c:formatCode>
                <c:ptCount val="7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</c:numCache>
            </c:numRef>
          </c:cat>
          <c:val>
            <c:numRef>
              <c:f>'Bond Yield MA'!$E$3:$E$73</c:f>
              <c:numCache>
                <c:formatCode>General</c:formatCode>
                <c:ptCount val="71"/>
                <c:pt idx="9">
                  <c:v>3.7984210526315789</c:v>
                </c:pt>
                <c:pt idx="10">
                  <c:v>3.8747368421052628</c:v>
                </c:pt>
                <c:pt idx="11">
                  <c:v>3.9721052631578941</c:v>
                </c:pt>
                <c:pt idx="12">
                  <c:v>4.0705263157894729</c:v>
                </c:pt>
                <c:pt idx="13">
                  <c:v>4.136842105263157</c:v>
                </c:pt>
                <c:pt idx="14">
                  <c:v>4.1899999999999995</c:v>
                </c:pt>
                <c:pt idx="15">
                  <c:v>4.2510526315789461</c:v>
                </c:pt>
                <c:pt idx="16">
                  <c:v>4.3010526315789468</c:v>
                </c:pt>
                <c:pt idx="17">
                  <c:v>4.3326315789473684</c:v>
                </c:pt>
                <c:pt idx="18">
                  <c:v>4.3510526315789475</c:v>
                </c:pt>
                <c:pt idx="19">
                  <c:v>4.3657894736842104</c:v>
                </c:pt>
                <c:pt idx="20">
                  <c:v>4.398421052631579</c:v>
                </c:pt>
                <c:pt idx="21">
                  <c:v>4.424736842105264</c:v>
                </c:pt>
                <c:pt idx="22">
                  <c:v>4.4352631578947372</c:v>
                </c:pt>
                <c:pt idx="23">
                  <c:v>4.4721052631578955</c:v>
                </c:pt>
                <c:pt idx="24">
                  <c:v>4.4747368421052629</c:v>
                </c:pt>
                <c:pt idx="25">
                  <c:v>4.4663157894736845</c:v>
                </c:pt>
                <c:pt idx="26">
                  <c:v>4.4373684210526312</c:v>
                </c:pt>
                <c:pt idx="27">
                  <c:v>4.392631578947368</c:v>
                </c:pt>
                <c:pt idx="28">
                  <c:v>4.304736842105263</c:v>
                </c:pt>
                <c:pt idx="29">
                  <c:v>4.2126315789473683</c:v>
                </c:pt>
                <c:pt idx="30">
                  <c:v>4.0889473684210529</c:v>
                </c:pt>
                <c:pt idx="31">
                  <c:v>3.9589473684210534</c:v>
                </c:pt>
                <c:pt idx="32">
                  <c:v>3.8505263157894745</c:v>
                </c:pt>
                <c:pt idx="33">
                  <c:v>3.7473684210526326</c:v>
                </c:pt>
                <c:pt idx="34">
                  <c:v>3.6415789473684215</c:v>
                </c:pt>
                <c:pt idx="35">
                  <c:v>3.5415789473684214</c:v>
                </c:pt>
                <c:pt idx="36">
                  <c:v>3.4442105263157901</c:v>
                </c:pt>
                <c:pt idx="37">
                  <c:v>3.3457894736842104</c:v>
                </c:pt>
                <c:pt idx="38">
                  <c:v>3.2642105263157895</c:v>
                </c:pt>
                <c:pt idx="39">
                  <c:v>3.1789473684210527</c:v>
                </c:pt>
                <c:pt idx="40">
                  <c:v>3.0915789473684208</c:v>
                </c:pt>
                <c:pt idx="41">
                  <c:v>3.0115789473684211</c:v>
                </c:pt>
                <c:pt idx="42">
                  <c:v>2.9047368421052631</c:v>
                </c:pt>
                <c:pt idx="43">
                  <c:v>2.8442105263157891</c:v>
                </c:pt>
                <c:pt idx="44">
                  <c:v>2.8</c:v>
                </c:pt>
                <c:pt idx="45">
                  <c:v>2.7736842105263158</c:v>
                </c:pt>
                <c:pt idx="46">
                  <c:v>2.7652631578947369</c:v>
                </c:pt>
                <c:pt idx="47">
                  <c:v>2.7657894736842104</c:v>
                </c:pt>
                <c:pt idx="48">
                  <c:v>2.8015789473684207</c:v>
                </c:pt>
                <c:pt idx="49">
                  <c:v>2.8468421052631578</c:v>
                </c:pt>
                <c:pt idx="50">
                  <c:v>2.9205263157894734</c:v>
                </c:pt>
                <c:pt idx="51">
                  <c:v>3.0205263157894735</c:v>
                </c:pt>
                <c:pt idx="52">
                  <c:v>3.1031578947368419</c:v>
                </c:pt>
                <c:pt idx="53">
                  <c:v>3.1963157894736836</c:v>
                </c:pt>
                <c:pt idx="54">
                  <c:v>3.2784210526315785</c:v>
                </c:pt>
                <c:pt idx="55">
                  <c:v>3.3721052631578945</c:v>
                </c:pt>
                <c:pt idx="56">
                  <c:v>3.473157894736842</c:v>
                </c:pt>
                <c:pt idx="57">
                  <c:v>3.5915789473684216</c:v>
                </c:pt>
                <c:pt idx="58">
                  <c:v>3.7047368421052633</c:v>
                </c:pt>
                <c:pt idx="59">
                  <c:v>3.8726315789473675</c:v>
                </c:pt>
                <c:pt idx="60">
                  <c:v>4.0810526315789479</c:v>
                </c:pt>
                <c:pt idx="61">
                  <c:v>4.3405263157894742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'Bond Yield MA'!$F$2</c:f>
              <c:strCache>
                <c:ptCount val="1"/>
                <c:pt idx="0">
                  <c:v>MA(29)</c:v>
                </c:pt>
              </c:strCache>
            </c:strRef>
          </c:tx>
          <c:spPr>
            <a:ln w="158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'Bond Yield MA'!$A$3:$A$73</c:f>
              <c:numCache>
                <c:formatCode>General</c:formatCode>
                <c:ptCount val="7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</c:numCache>
            </c:numRef>
          </c:cat>
          <c:val>
            <c:numRef>
              <c:f>'Bond Yield MA'!$F$3:$F$73</c:f>
              <c:numCache>
                <c:formatCode>General</c:formatCode>
                <c:ptCount val="71"/>
                <c:pt idx="16">
                  <c:v>4.0834482758620689</c:v>
                </c:pt>
                <c:pt idx="17">
                  <c:v>4.1220689655172409</c:v>
                </c:pt>
                <c:pt idx="18">
                  <c:v>4.1617241379310341</c:v>
                </c:pt>
                <c:pt idx="19">
                  <c:v>4.1893103448275859</c:v>
                </c:pt>
                <c:pt idx="20">
                  <c:v>4.232413793103448</c:v>
                </c:pt>
                <c:pt idx="21">
                  <c:v>4.2513793103448272</c:v>
                </c:pt>
                <c:pt idx="22">
                  <c:v>4.2682758620689647</c:v>
                </c:pt>
                <c:pt idx="23">
                  <c:v>4.2665517241379307</c:v>
                </c:pt>
                <c:pt idx="24">
                  <c:v>4.2458620689655167</c:v>
                </c:pt>
                <c:pt idx="25">
                  <c:v>4.2158620689655173</c:v>
                </c:pt>
                <c:pt idx="26">
                  <c:v>4.1893103448275868</c:v>
                </c:pt>
                <c:pt idx="27">
                  <c:v>4.1531034482758624</c:v>
                </c:pt>
                <c:pt idx="28">
                  <c:v>4.1117241379310352</c:v>
                </c:pt>
                <c:pt idx="29">
                  <c:v>4.0686206896551731</c:v>
                </c:pt>
                <c:pt idx="30">
                  <c:v>4.0220689655172421</c:v>
                </c:pt>
                <c:pt idx="31">
                  <c:v>3.9720689655172419</c:v>
                </c:pt>
                <c:pt idx="32">
                  <c:v>3.9186206896551727</c:v>
                </c:pt>
                <c:pt idx="33">
                  <c:v>3.866896551724138</c:v>
                </c:pt>
                <c:pt idx="34">
                  <c:v>3.8110344827586209</c:v>
                </c:pt>
                <c:pt idx="35">
                  <c:v>3.7334482758620693</c:v>
                </c:pt>
                <c:pt idx="36">
                  <c:v>3.6662068965517243</c:v>
                </c:pt>
                <c:pt idx="37">
                  <c:v>3.584827586206897</c:v>
                </c:pt>
                <c:pt idx="38">
                  <c:v>3.4955172413793112</c:v>
                </c:pt>
                <c:pt idx="39">
                  <c:v>3.4251724137931037</c:v>
                </c:pt>
                <c:pt idx="40">
                  <c:v>3.3696551724137938</c:v>
                </c:pt>
                <c:pt idx="41">
                  <c:v>3.3175862068965518</c:v>
                </c:pt>
                <c:pt idx="42">
                  <c:v>3.2658620689655176</c:v>
                </c:pt>
                <c:pt idx="43">
                  <c:v>3.2189655172413802</c:v>
                </c:pt>
                <c:pt idx="44">
                  <c:v>3.1772413793103449</c:v>
                </c:pt>
                <c:pt idx="45">
                  <c:v>3.1644827586206903</c:v>
                </c:pt>
                <c:pt idx="46">
                  <c:v>3.1365517241379317</c:v>
                </c:pt>
                <c:pt idx="47">
                  <c:v>3.1262068965517247</c:v>
                </c:pt>
                <c:pt idx="48">
                  <c:v>3.141724137931035</c:v>
                </c:pt>
                <c:pt idx="49">
                  <c:v>3.1251724137931038</c:v>
                </c:pt>
                <c:pt idx="50">
                  <c:v>3.1344827586206891</c:v>
                </c:pt>
                <c:pt idx="51">
                  <c:v>3.1403448275862065</c:v>
                </c:pt>
                <c:pt idx="52">
                  <c:v>3.1689655172413791</c:v>
                </c:pt>
                <c:pt idx="53">
                  <c:v>3.2086206896551719</c:v>
                </c:pt>
                <c:pt idx="54">
                  <c:v>3.2662068965517235</c:v>
                </c:pt>
                <c:pt idx="55">
                  <c:v>3.3334482758620685</c:v>
                </c:pt>
                <c:pt idx="56">
                  <c:v>3.443103448275862</c:v>
                </c:pt>
                <c:pt idx="57">
                  <c:v>3.5755172413793099</c:v>
                </c:pt>
                <c:pt idx="58">
                  <c:v>3.7462068965517243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14048"/>
        <c:axId val="133315584"/>
      </c:lineChart>
      <c:dateAx>
        <c:axId val="13331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315584"/>
        <c:crosses val="autoZero"/>
        <c:auto val="0"/>
        <c:lblOffset val="100"/>
        <c:baseTimeUnit val="days"/>
        <c:majorUnit val="10"/>
        <c:minorUnit val="5"/>
      </c:dateAx>
      <c:valAx>
        <c:axId val="133315584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3140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Exp Smooth'!$B$2</c:f>
              <c:strCache>
                <c:ptCount val="1"/>
                <c:pt idx="0">
                  <c:v>Annual Bond Yield</c:v>
                </c:pt>
              </c:strCache>
            </c:strRef>
          </c:tx>
          <c:spPr>
            <a:ln w="22225">
              <a:solidFill>
                <a:srgbClr val="000066"/>
              </a:solidFill>
            </a:ln>
          </c:spPr>
          <c:marker>
            <c:symbol val="none"/>
          </c:marker>
          <c:val>
            <c:numRef>
              <c:f>'BY Exp Smooth'!$B$3:$B$73</c:f>
              <c:numCache>
                <c:formatCode>General</c:formatCode>
                <c:ptCount val="71"/>
                <c:pt idx="0">
                  <c:v>3.3</c:v>
                </c:pt>
                <c:pt idx="1">
                  <c:v>3.25</c:v>
                </c:pt>
                <c:pt idx="2">
                  <c:v>3.3</c:v>
                </c:pt>
                <c:pt idx="3">
                  <c:v>3.45</c:v>
                </c:pt>
                <c:pt idx="4">
                  <c:v>3.6</c:v>
                </c:pt>
                <c:pt idx="5">
                  <c:v>3.5</c:v>
                </c:pt>
                <c:pt idx="6">
                  <c:v>3.55</c:v>
                </c:pt>
                <c:pt idx="7">
                  <c:v>3.8</c:v>
                </c:pt>
                <c:pt idx="8">
                  <c:v>3.95</c:v>
                </c:pt>
                <c:pt idx="9">
                  <c:v>3.77</c:v>
                </c:pt>
                <c:pt idx="10">
                  <c:v>3.8</c:v>
                </c:pt>
                <c:pt idx="11">
                  <c:v>3.9</c:v>
                </c:pt>
                <c:pt idx="12">
                  <c:v>3.9</c:v>
                </c:pt>
                <c:pt idx="13">
                  <c:v>4</c:v>
                </c:pt>
                <c:pt idx="14">
                  <c:v>4.0999999999999996</c:v>
                </c:pt>
                <c:pt idx="15">
                  <c:v>4.1500000000000004</c:v>
                </c:pt>
                <c:pt idx="16">
                  <c:v>4.05</c:v>
                </c:pt>
                <c:pt idx="17">
                  <c:v>4.05</c:v>
                </c:pt>
                <c:pt idx="18">
                  <c:v>4.75</c:v>
                </c:pt>
                <c:pt idx="19">
                  <c:v>4.75</c:v>
                </c:pt>
                <c:pt idx="20">
                  <c:v>5.0999999999999996</c:v>
                </c:pt>
                <c:pt idx="21">
                  <c:v>5.17</c:v>
                </c:pt>
                <c:pt idx="22">
                  <c:v>4.71</c:v>
                </c:pt>
                <c:pt idx="23">
                  <c:v>4.6100000000000003</c:v>
                </c:pt>
                <c:pt idx="24">
                  <c:v>4.66</c:v>
                </c:pt>
                <c:pt idx="25">
                  <c:v>4.5</c:v>
                </c:pt>
                <c:pt idx="26">
                  <c:v>4.4000000000000004</c:v>
                </c:pt>
                <c:pt idx="27">
                  <c:v>4.3</c:v>
                </c:pt>
                <c:pt idx="28">
                  <c:v>4.05</c:v>
                </c:pt>
                <c:pt idx="29">
                  <c:v>4.42</c:v>
                </c:pt>
                <c:pt idx="30">
                  <c:v>4.4000000000000004</c:v>
                </c:pt>
                <c:pt idx="31">
                  <c:v>4.0999999999999996</c:v>
                </c:pt>
                <c:pt idx="32">
                  <c:v>4.7</c:v>
                </c:pt>
                <c:pt idx="33">
                  <c:v>4.1500000000000004</c:v>
                </c:pt>
                <c:pt idx="34">
                  <c:v>3.99</c:v>
                </c:pt>
                <c:pt idx="35">
                  <c:v>3.5</c:v>
                </c:pt>
                <c:pt idx="36">
                  <c:v>3.2</c:v>
                </c:pt>
                <c:pt idx="37">
                  <c:v>3.08</c:v>
                </c:pt>
                <c:pt idx="38">
                  <c:v>3</c:v>
                </c:pt>
                <c:pt idx="39">
                  <c:v>2.75</c:v>
                </c:pt>
                <c:pt idx="40">
                  <c:v>2.7</c:v>
                </c:pt>
                <c:pt idx="41">
                  <c:v>2.65</c:v>
                </c:pt>
                <c:pt idx="42">
                  <c:v>2.65</c:v>
                </c:pt>
                <c:pt idx="43">
                  <c:v>2.65</c:v>
                </c:pt>
                <c:pt idx="44">
                  <c:v>2.6</c:v>
                </c:pt>
                <c:pt idx="45">
                  <c:v>2.5499999999999998</c:v>
                </c:pt>
                <c:pt idx="46">
                  <c:v>2.4300000000000002</c:v>
                </c:pt>
                <c:pt idx="47">
                  <c:v>2.5</c:v>
                </c:pt>
                <c:pt idx="48">
                  <c:v>2.8</c:v>
                </c:pt>
                <c:pt idx="49">
                  <c:v>2.74</c:v>
                </c:pt>
                <c:pt idx="50">
                  <c:v>2.58</c:v>
                </c:pt>
                <c:pt idx="51">
                  <c:v>2.67</c:v>
                </c:pt>
                <c:pt idx="52">
                  <c:v>3</c:v>
                </c:pt>
                <c:pt idx="53">
                  <c:v>3.15</c:v>
                </c:pt>
                <c:pt idx="54">
                  <c:v>3</c:v>
                </c:pt>
                <c:pt idx="55">
                  <c:v>3.04</c:v>
                </c:pt>
                <c:pt idx="56">
                  <c:v>3.09</c:v>
                </c:pt>
                <c:pt idx="57">
                  <c:v>3.68</c:v>
                </c:pt>
                <c:pt idx="58">
                  <c:v>3.61</c:v>
                </c:pt>
                <c:pt idx="59">
                  <c:v>4.0999999999999996</c:v>
                </c:pt>
                <c:pt idx="60">
                  <c:v>4.55</c:v>
                </c:pt>
                <c:pt idx="61">
                  <c:v>4.22</c:v>
                </c:pt>
                <c:pt idx="62">
                  <c:v>4.42</c:v>
                </c:pt>
                <c:pt idx="63">
                  <c:v>4.16</c:v>
                </c:pt>
                <c:pt idx="64">
                  <c:v>4.33</c:v>
                </c:pt>
                <c:pt idx="65">
                  <c:v>4.3499999999999996</c:v>
                </c:pt>
                <c:pt idx="66">
                  <c:v>4.75</c:v>
                </c:pt>
                <c:pt idx="67">
                  <c:v>4.95</c:v>
                </c:pt>
                <c:pt idx="68">
                  <c:v>5.93</c:v>
                </c:pt>
                <c:pt idx="69">
                  <c:v>6.54</c:v>
                </c:pt>
                <c:pt idx="70">
                  <c:v>7.6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'BY Exp Smooth'!$C$2</c:f>
              <c:strCache>
                <c:ptCount val="1"/>
                <c:pt idx="0">
                  <c:v>alpha = 0.2</c:v>
                </c:pt>
              </c:strCache>
            </c:strRef>
          </c:tx>
          <c:spPr>
            <a:ln w="22225"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'BY Exp Smooth'!$C$3:$C$73</c:f>
              <c:numCache>
                <c:formatCode>0.000</c:formatCode>
                <c:ptCount val="71"/>
                <c:pt idx="1">
                  <c:v>3.3</c:v>
                </c:pt>
                <c:pt idx="2">
                  <c:v>3.29</c:v>
                </c:pt>
                <c:pt idx="3">
                  <c:v>3.2920000000000003</c:v>
                </c:pt>
                <c:pt idx="4">
                  <c:v>3.3236000000000003</c:v>
                </c:pt>
                <c:pt idx="5">
                  <c:v>3.3788800000000005</c:v>
                </c:pt>
                <c:pt idx="6">
                  <c:v>3.4031040000000008</c:v>
                </c:pt>
                <c:pt idx="7">
                  <c:v>3.432483200000001</c:v>
                </c:pt>
                <c:pt idx="8">
                  <c:v>3.5059865600000011</c:v>
                </c:pt>
                <c:pt idx="9">
                  <c:v>3.594789248000001</c:v>
                </c:pt>
                <c:pt idx="10">
                  <c:v>3.6298313984000008</c:v>
                </c:pt>
                <c:pt idx="11">
                  <c:v>3.6638651187200004</c:v>
                </c:pt>
                <c:pt idx="12">
                  <c:v>3.7110920949760002</c:v>
                </c:pt>
                <c:pt idx="13">
                  <c:v>3.7488736759808008</c:v>
                </c:pt>
                <c:pt idx="14">
                  <c:v>3.7990989407846412</c:v>
                </c:pt>
                <c:pt idx="15">
                  <c:v>3.859279152627713</c:v>
                </c:pt>
                <c:pt idx="16">
                  <c:v>3.9174233221021706</c:v>
                </c:pt>
                <c:pt idx="17">
                  <c:v>3.9439386576817368</c:v>
                </c:pt>
                <c:pt idx="18">
                  <c:v>3.9651509261453897</c:v>
                </c:pt>
                <c:pt idx="19">
                  <c:v>4.1221207409163121</c:v>
                </c:pt>
                <c:pt idx="20">
                  <c:v>4.2476965927330497</c:v>
                </c:pt>
                <c:pt idx="21">
                  <c:v>4.4181572741864397</c:v>
                </c:pt>
                <c:pt idx="22">
                  <c:v>4.5685258193491523</c:v>
                </c:pt>
                <c:pt idx="23">
                  <c:v>4.5968206554793216</c:v>
                </c:pt>
                <c:pt idx="24">
                  <c:v>4.5994565243834575</c:v>
                </c:pt>
                <c:pt idx="25">
                  <c:v>4.6115652195067662</c:v>
                </c:pt>
                <c:pt idx="26">
                  <c:v>4.589252175605413</c:v>
                </c:pt>
                <c:pt idx="27">
                  <c:v>4.551401740484331</c:v>
                </c:pt>
                <c:pt idx="28">
                  <c:v>4.5011213923874651</c:v>
                </c:pt>
                <c:pt idx="29">
                  <c:v>4.4108971139099724</c:v>
                </c:pt>
                <c:pt idx="30">
                  <c:v>4.4127176911279786</c:v>
                </c:pt>
                <c:pt idx="31">
                  <c:v>4.4101741529023828</c:v>
                </c:pt>
                <c:pt idx="32">
                  <c:v>4.3481393223219067</c:v>
                </c:pt>
                <c:pt idx="33">
                  <c:v>4.4185114578575257</c:v>
                </c:pt>
                <c:pt idx="34">
                  <c:v>4.3648091662860207</c:v>
                </c:pt>
                <c:pt idx="35">
                  <c:v>4.2898473330288169</c:v>
                </c:pt>
                <c:pt idx="36">
                  <c:v>4.1318778664230535</c:v>
                </c:pt>
                <c:pt idx="37">
                  <c:v>3.9455022931384431</c:v>
                </c:pt>
                <c:pt idx="38">
                  <c:v>3.7724018345107546</c:v>
                </c:pt>
                <c:pt idx="39">
                  <c:v>3.6179214676086038</c:v>
                </c:pt>
                <c:pt idx="40">
                  <c:v>3.4443371740868836</c:v>
                </c:pt>
                <c:pt idx="41">
                  <c:v>3.2954697392695071</c:v>
                </c:pt>
                <c:pt idx="42">
                  <c:v>3.1663757914156063</c:v>
                </c:pt>
                <c:pt idx="43">
                  <c:v>3.0631006331324855</c:v>
                </c:pt>
                <c:pt idx="44">
                  <c:v>2.9804805065059883</c:v>
                </c:pt>
                <c:pt idx="45">
                  <c:v>2.9043844052047909</c:v>
                </c:pt>
                <c:pt idx="46">
                  <c:v>2.8335075241638332</c:v>
                </c:pt>
                <c:pt idx="47">
                  <c:v>2.7528060193310671</c:v>
                </c:pt>
                <c:pt idx="48">
                  <c:v>2.7022448154648537</c:v>
                </c:pt>
                <c:pt idx="49">
                  <c:v>2.721795852371883</c:v>
                </c:pt>
                <c:pt idx="50">
                  <c:v>2.7254366818975067</c:v>
                </c:pt>
                <c:pt idx="51">
                  <c:v>2.6963493455180054</c:v>
                </c:pt>
                <c:pt idx="52">
                  <c:v>2.6910794764144041</c:v>
                </c:pt>
                <c:pt idx="53">
                  <c:v>2.7528635811315234</c:v>
                </c:pt>
                <c:pt idx="54">
                  <c:v>2.8322908649052185</c:v>
                </c:pt>
                <c:pt idx="55">
                  <c:v>2.865832691924175</c:v>
                </c:pt>
                <c:pt idx="56">
                  <c:v>2.9006661535393401</c:v>
                </c:pt>
                <c:pt idx="57">
                  <c:v>2.938532922831472</c:v>
                </c:pt>
                <c:pt idx="58">
                  <c:v>3.0868263382651779</c:v>
                </c:pt>
                <c:pt idx="59">
                  <c:v>3.1914610706121427</c:v>
                </c:pt>
                <c:pt idx="60">
                  <c:v>3.373168856489714</c:v>
                </c:pt>
                <c:pt idx="61">
                  <c:v>3.6085350851917717</c:v>
                </c:pt>
                <c:pt idx="62">
                  <c:v>3.7308280681534174</c:v>
                </c:pt>
                <c:pt idx="63">
                  <c:v>3.8686624545227342</c:v>
                </c:pt>
                <c:pt idx="64">
                  <c:v>3.9269299636181874</c:v>
                </c:pt>
                <c:pt idx="65">
                  <c:v>4.0075439708945506</c:v>
                </c:pt>
                <c:pt idx="66">
                  <c:v>4.0760351767156404</c:v>
                </c:pt>
                <c:pt idx="67">
                  <c:v>4.2108281413725122</c:v>
                </c:pt>
                <c:pt idx="68">
                  <c:v>4.3586625130980101</c:v>
                </c:pt>
                <c:pt idx="69">
                  <c:v>4.6729300104784084</c:v>
                </c:pt>
                <c:pt idx="70">
                  <c:v>5.0463440083827269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'BY Exp Smooth'!$D$2</c:f>
              <c:strCache>
                <c:ptCount val="1"/>
                <c:pt idx="0">
                  <c:v>alpha=0.5</c:v>
                </c:pt>
              </c:strCache>
            </c:strRef>
          </c:tx>
          <c:spPr>
            <a:ln w="22225">
              <a:solidFill>
                <a:srgbClr val="333300"/>
              </a:solidFill>
            </a:ln>
          </c:spPr>
          <c:marker>
            <c:symbol val="none"/>
          </c:marker>
          <c:val>
            <c:numRef>
              <c:f>'BY Exp Smooth'!$D$3:$D$73</c:f>
              <c:numCache>
                <c:formatCode>0.000</c:formatCode>
                <c:ptCount val="71"/>
                <c:pt idx="1">
                  <c:v>3.3</c:v>
                </c:pt>
                <c:pt idx="2">
                  <c:v>3.2749999999999999</c:v>
                </c:pt>
                <c:pt idx="3">
                  <c:v>3.2874999999999996</c:v>
                </c:pt>
                <c:pt idx="4">
                  <c:v>3.3687499999999999</c:v>
                </c:pt>
                <c:pt idx="5">
                  <c:v>3.484375</c:v>
                </c:pt>
                <c:pt idx="6">
                  <c:v>3.4921875</c:v>
                </c:pt>
                <c:pt idx="7">
                  <c:v>3.5210937499999999</c:v>
                </c:pt>
                <c:pt idx="8">
                  <c:v>3.6605468749999996</c:v>
                </c:pt>
                <c:pt idx="9">
                  <c:v>3.8052734374999999</c:v>
                </c:pt>
                <c:pt idx="10">
                  <c:v>3.78763671875</c:v>
                </c:pt>
                <c:pt idx="11">
                  <c:v>3.7938183593749999</c:v>
                </c:pt>
                <c:pt idx="12">
                  <c:v>3.8469091796874997</c:v>
                </c:pt>
                <c:pt idx="13">
                  <c:v>3.8734545898437496</c:v>
                </c:pt>
                <c:pt idx="14">
                  <c:v>3.9367272949218748</c:v>
                </c:pt>
                <c:pt idx="15">
                  <c:v>4.0183636474609372</c:v>
                </c:pt>
                <c:pt idx="16">
                  <c:v>4.0841818237304688</c:v>
                </c:pt>
                <c:pt idx="17">
                  <c:v>4.0670909118652343</c:v>
                </c:pt>
                <c:pt idx="18">
                  <c:v>4.0585454559326166</c:v>
                </c:pt>
                <c:pt idx="19">
                  <c:v>4.4042727279663083</c:v>
                </c:pt>
                <c:pt idx="20">
                  <c:v>4.5771363639831542</c:v>
                </c:pt>
                <c:pt idx="21">
                  <c:v>4.8385681819915769</c:v>
                </c:pt>
                <c:pt idx="22">
                  <c:v>5.0042840909957889</c:v>
                </c:pt>
                <c:pt idx="23">
                  <c:v>4.8571420454978949</c:v>
                </c:pt>
                <c:pt idx="24">
                  <c:v>4.7335710227489471</c:v>
                </c:pt>
                <c:pt idx="25">
                  <c:v>4.6967855113744736</c:v>
                </c:pt>
                <c:pt idx="26">
                  <c:v>4.5983927556872368</c:v>
                </c:pt>
                <c:pt idx="27">
                  <c:v>4.499196377843619</c:v>
                </c:pt>
                <c:pt idx="28">
                  <c:v>4.399598188921809</c:v>
                </c:pt>
                <c:pt idx="29">
                  <c:v>4.224799094460904</c:v>
                </c:pt>
                <c:pt idx="30">
                  <c:v>4.3223995472304519</c:v>
                </c:pt>
                <c:pt idx="31">
                  <c:v>4.3611997736152261</c:v>
                </c:pt>
                <c:pt idx="32">
                  <c:v>4.2305998868076129</c:v>
                </c:pt>
                <c:pt idx="33">
                  <c:v>4.4652999434038065</c:v>
                </c:pt>
                <c:pt idx="34">
                  <c:v>4.3076499717019034</c:v>
                </c:pt>
                <c:pt idx="35">
                  <c:v>4.1488249858509523</c:v>
                </c:pt>
                <c:pt idx="36">
                  <c:v>3.8244124929254761</c:v>
                </c:pt>
                <c:pt idx="37">
                  <c:v>3.5122062464627382</c:v>
                </c:pt>
                <c:pt idx="38">
                  <c:v>3.2961031232313691</c:v>
                </c:pt>
                <c:pt idx="39">
                  <c:v>3.1480515616156843</c:v>
                </c:pt>
                <c:pt idx="40">
                  <c:v>2.9490257808078422</c:v>
                </c:pt>
                <c:pt idx="41">
                  <c:v>2.8245128904039212</c:v>
                </c:pt>
                <c:pt idx="42">
                  <c:v>2.7372564452019605</c:v>
                </c:pt>
                <c:pt idx="43">
                  <c:v>2.6936282226009802</c:v>
                </c:pt>
                <c:pt idx="44">
                  <c:v>2.6718141113004901</c:v>
                </c:pt>
                <c:pt idx="45">
                  <c:v>2.6359070556502449</c:v>
                </c:pt>
                <c:pt idx="46">
                  <c:v>2.5929535278251223</c:v>
                </c:pt>
                <c:pt idx="47">
                  <c:v>2.5114767639125612</c:v>
                </c:pt>
                <c:pt idx="48">
                  <c:v>2.5057383819562808</c:v>
                </c:pt>
                <c:pt idx="49">
                  <c:v>2.6528691909781403</c:v>
                </c:pt>
                <c:pt idx="50">
                  <c:v>2.6964345954890705</c:v>
                </c:pt>
                <c:pt idx="51">
                  <c:v>2.6382172977445353</c:v>
                </c:pt>
                <c:pt idx="52">
                  <c:v>2.6541086488722678</c:v>
                </c:pt>
                <c:pt idx="53">
                  <c:v>2.8270543244361339</c:v>
                </c:pt>
                <c:pt idx="54">
                  <c:v>2.9885271622180669</c:v>
                </c:pt>
                <c:pt idx="55">
                  <c:v>2.9942635811090335</c:v>
                </c:pt>
                <c:pt idx="56">
                  <c:v>3.017131790554517</c:v>
                </c:pt>
                <c:pt idx="57">
                  <c:v>3.0535658952772584</c:v>
                </c:pt>
                <c:pt idx="58">
                  <c:v>3.3667829476386295</c:v>
                </c:pt>
                <c:pt idx="59">
                  <c:v>3.4883914738193145</c:v>
                </c:pt>
                <c:pt idx="60">
                  <c:v>3.7941957369096571</c:v>
                </c:pt>
                <c:pt idx="61">
                  <c:v>4.1720978684548289</c:v>
                </c:pt>
                <c:pt idx="62">
                  <c:v>4.1960489342274148</c:v>
                </c:pt>
                <c:pt idx="63">
                  <c:v>4.3080244671137073</c:v>
                </c:pt>
                <c:pt idx="64">
                  <c:v>4.2340122335568537</c:v>
                </c:pt>
                <c:pt idx="65">
                  <c:v>4.2820061167784269</c:v>
                </c:pt>
                <c:pt idx="66">
                  <c:v>4.3160030583892137</c:v>
                </c:pt>
                <c:pt idx="67">
                  <c:v>4.5330015291946069</c:v>
                </c:pt>
                <c:pt idx="68">
                  <c:v>4.7415007645973031</c:v>
                </c:pt>
                <c:pt idx="69">
                  <c:v>5.3357503822986514</c:v>
                </c:pt>
                <c:pt idx="70">
                  <c:v>5.9378751911493257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'BY Exp Smooth'!$E$2</c:f>
              <c:strCache>
                <c:ptCount val="1"/>
                <c:pt idx="0">
                  <c:v>alpha=0.8</c:v>
                </c:pt>
              </c:strCache>
            </c:strRef>
          </c:tx>
          <c:spPr>
            <a:ln w="22225">
              <a:solidFill>
                <a:srgbClr val="800080"/>
              </a:solidFill>
            </a:ln>
          </c:spPr>
          <c:marker>
            <c:symbol val="none"/>
          </c:marker>
          <c:val>
            <c:numRef>
              <c:f>'BY Exp Smooth'!$E$3:$E$73</c:f>
              <c:numCache>
                <c:formatCode>0.000</c:formatCode>
                <c:ptCount val="71"/>
                <c:pt idx="1">
                  <c:v>3.3</c:v>
                </c:pt>
                <c:pt idx="2">
                  <c:v>3.2600000000000002</c:v>
                </c:pt>
                <c:pt idx="3">
                  <c:v>3.2920000000000003</c:v>
                </c:pt>
                <c:pt idx="4">
                  <c:v>3.4184000000000001</c:v>
                </c:pt>
                <c:pt idx="5">
                  <c:v>3.5636800000000006</c:v>
                </c:pt>
                <c:pt idx="6">
                  <c:v>3.5127360000000003</c:v>
                </c:pt>
                <c:pt idx="7">
                  <c:v>3.5425472</c:v>
                </c:pt>
                <c:pt idx="8">
                  <c:v>3.7485094400000003</c:v>
                </c:pt>
                <c:pt idx="9">
                  <c:v>3.9097018880000003</c:v>
                </c:pt>
                <c:pt idx="10">
                  <c:v>3.7979403776000003</c:v>
                </c:pt>
                <c:pt idx="11">
                  <c:v>3.79958807552</c:v>
                </c:pt>
                <c:pt idx="12">
                  <c:v>3.879917615104</c:v>
                </c:pt>
                <c:pt idx="13">
                  <c:v>3.8959835230208002</c:v>
                </c:pt>
                <c:pt idx="14">
                  <c:v>3.9791967046041603</c:v>
                </c:pt>
                <c:pt idx="15">
                  <c:v>4.0758393409208322</c:v>
                </c:pt>
                <c:pt idx="16">
                  <c:v>4.1351678681841673</c:v>
                </c:pt>
                <c:pt idx="17">
                  <c:v>4.0670335736368335</c:v>
                </c:pt>
                <c:pt idx="18">
                  <c:v>4.0534067147273669</c:v>
                </c:pt>
                <c:pt idx="19">
                  <c:v>4.6106813429454734</c:v>
                </c:pt>
                <c:pt idx="20">
                  <c:v>4.7221362685890949</c:v>
                </c:pt>
                <c:pt idx="21">
                  <c:v>5.0244272537178194</c:v>
                </c:pt>
                <c:pt idx="22">
                  <c:v>5.1408854507435642</c:v>
                </c:pt>
                <c:pt idx="23">
                  <c:v>4.7961770901487135</c:v>
                </c:pt>
                <c:pt idx="24">
                  <c:v>4.6472354180297435</c:v>
                </c:pt>
                <c:pt idx="25">
                  <c:v>4.6574470836059492</c:v>
                </c:pt>
                <c:pt idx="26">
                  <c:v>4.5314894167211897</c:v>
                </c:pt>
                <c:pt idx="27">
                  <c:v>4.4262978833442386</c:v>
                </c:pt>
                <c:pt idx="28">
                  <c:v>4.3252595766688477</c:v>
                </c:pt>
                <c:pt idx="29">
                  <c:v>4.1050519153337701</c:v>
                </c:pt>
                <c:pt idx="30">
                  <c:v>4.3570103830667541</c:v>
                </c:pt>
                <c:pt idx="31">
                  <c:v>4.3914020766133515</c:v>
                </c:pt>
                <c:pt idx="32">
                  <c:v>4.15828041532267</c:v>
                </c:pt>
                <c:pt idx="33">
                  <c:v>4.5916560830645343</c:v>
                </c:pt>
                <c:pt idx="34">
                  <c:v>4.2383312166129077</c:v>
                </c:pt>
                <c:pt idx="35">
                  <c:v>4.0396662433225821</c:v>
                </c:pt>
                <c:pt idx="36">
                  <c:v>3.6079332486645166</c:v>
                </c:pt>
                <c:pt idx="37">
                  <c:v>3.2815866497329038</c:v>
                </c:pt>
                <c:pt idx="38">
                  <c:v>3.1203173299465812</c:v>
                </c:pt>
                <c:pt idx="39">
                  <c:v>3.0240634659893164</c:v>
                </c:pt>
                <c:pt idx="40">
                  <c:v>2.8048126931978636</c:v>
                </c:pt>
                <c:pt idx="41">
                  <c:v>2.720962538639573</c:v>
                </c:pt>
                <c:pt idx="42">
                  <c:v>2.6641925077279147</c:v>
                </c:pt>
                <c:pt idx="43">
                  <c:v>2.6528385015455829</c:v>
                </c:pt>
                <c:pt idx="44">
                  <c:v>2.6505677003091166</c:v>
                </c:pt>
                <c:pt idx="45">
                  <c:v>2.6101135400618234</c:v>
                </c:pt>
                <c:pt idx="46">
                  <c:v>2.562022708012365</c:v>
                </c:pt>
                <c:pt idx="47">
                  <c:v>2.4564045416024731</c:v>
                </c:pt>
                <c:pt idx="48">
                  <c:v>2.4912809083204945</c:v>
                </c:pt>
                <c:pt idx="49">
                  <c:v>2.7382561816640987</c:v>
                </c:pt>
                <c:pt idx="50">
                  <c:v>2.7396512363328198</c:v>
                </c:pt>
                <c:pt idx="51">
                  <c:v>2.6119302472665642</c:v>
                </c:pt>
                <c:pt idx="52">
                  <c:v>2.6583860494533131</c:v>
                </c:pt>
                <c:pt idx="53">
                  <c:v>2.9316772098906632</c:v>
                </c:pt>
                <c:pt idx="54">
                  <c:v>3.1063354419781328</c:v>
                </c:pt>
                <c:pt idx="55">
                  <c:v>3.0212670883956267</c:v>
                </c:pt>
                <c:pt idx="56">
                  <c:v>3.0362534176791258</c:v>
                </c:pt>
                <c:pt idx="57">
                  <c:v>3.0792506835358253</c:v>
                </c:pt>
                <c:pt idx="58">
                  <c:v>3.5598501367071655</c:v>
                </c:pt>
                <c:pt idx="59">
                  <c:v>3.599970027341433</c:v>
                </c:pt>
                <c:pt idx="60">
                  <c:v>3.9999940054682863</c:v>
                </c:pt>
                <c:pt idx="61">
                  <c:v>4.4399988010936573</c:v>
                </c:pt>
                <c:pt idx="62">
                  <c:v>4.2639997602187316</c:v>
                </c:pt>
                <c:pt idx="63">
                  <c:v>4.3887999520437466</c:v>
                </c:pt>
                <c:pt idx="64">
                  <c:v>4.2057599904087493</c:v>
                </c:pt>
                <c:pt idx="65">
                  <c:v>4.3051519980817501</c:v>
                </c:pt>
                <c:pt idx="66">
                  <c:v>4.3410303996163497</c:v>
                </c:pt>
                <c:pt idx="67">
                  <c:v>4.6682060799232703</c:v>
                </c:pt>
                <c:pt idx="68">
                  <c:v>4.8936412159846547</c:v>
                </c:pt>
                <c:pt idx="69">
                  <c:v>5.7227282431969311</c:v>
                </c:pt>
                <c:pt idx="70">
                  <c:v>6.3765456486393868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97440"/>
        <c:axId val="140798976"/>
      </c:lineChart>
      <c:catAx>
        <c:axId val="14079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0798976"/>
        <c:crosses val="autoZero"/>
        <c:auto val="1"/>
        <c:lblAlgn val="ctr"/>
        <c:lblOffset val="100"/>
        <c:noMultiLvlLbl val="0"/>
      </c:catAx>
      <c:valAx>
        <c:axId val="140798976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7974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</c:spPr>
          </c:marker>
          <c:xVal>
            <c:numRef>
              <c:f>Lag!$C$3:$C$72</c:f>
              <c:numCache>
                <c:formatCode>General</c:formatCode>
                <c:ptCount val="70"/>
                <c:pt idx="0">
                  <c:v>3.3</c:v>
                </c:pt>
                <c:pt idx="1">
                  <c:v>3.25</c:v>
                </c:pt>
                <c:pt idx="2">
                  <c:v>3.3</c:v>
                </c:pt>
                <c:pt idx="3">
                  <c:v>3.45</c:v>
                </c:pt>
                <c:pt idx="4">
                  <c:v>3.6</c:v>
                </c:pt>
                <c:pt idx="5">
                  <c:v>3.5</c:v>
                </c:pt>
                <c:pt idx="6">
                  <c:v>3.55</c:v>
                </c:pt>
                <c:pt idx="7">
                  <c:v>3.8</c:v>
                </c:pt>
                <c:pt idx="8">
                  <c:v>3.95</c:v>
                </c:pt>
                <c:pt idx="9">
                  <c:v>3.77</c:v>
                </c:pt>
                <c:pt idx="10">
                  <c:v>3.8</c:v>
                </c:pt>
                <c:pt idx="11">
                  <c:v>3.9</c:v>
                </c:pt>
                <c:pt idx="12">
                  <c:v>3.9</c:v>
                </c:pt>
                <c:pt idx="13">
                  <c:v>4</c:v>
                </c:pt>
                <c:pt idx="14">
                  <c:v>4.0999999999999996</c:v>
                </c:pt>
                <c:pt idx="15">
                  <c:v>4.1500000000000004</c:v>
                </c:pt>
                <c:pt idx="16">
                  <c:v>4.05</c:v>
                </c:pt>
                <c:pt idx="17">
                  <c:v>4.05</c:v>
                </c:pt>
                <c:pt idx="18">
                  <c:v>4.75</c:v>
                </c:pt>
                <c:pt idx="19">
                  <c:v>4.75</c:v>
                </c:pt>
                <c:pt idx="20">
                  <c:v>5.0999999999999996</c:v>
                </c:pt>
                <c:pt idx="21">
                  <c:v>5.17</c:v>
                </c:pt>
                <c:pt idx="22">
                  <c:v>4.71</c:v>
                </c:pt>
                <c:pt idx="23">
                  <c:v>4.6100000000000003</c:v>
                </c:pt>
                <c:pt idx="24">
                  <c:v>4.66</c:v>
                </c:pt>
                <c:pt idx="25">
                  <c:v>4.5</c:v>
                </c:pt>
                <c:pt idx="26">
                  <c:v>4.4000000000000004</c:v>
                </c:pt>
                <c:pt idx="27">
                  <c:v>4.3</c:v>
                </c:pt>
                <c:pt idx="28">
                  <c:v>4.05</c:v>
                </c:pt>
                <c:pt idx="29">
                  <c:v>4.42</c:v>
                </c:pt>
                <c:pt idx="30">
                  <c:v>4.4000000000000004</c:v>
                </c:pt>
                <c:pt idx="31">
                  <c:v>4.0999999999999996</c:v>
                </c:pt>
                <c:pt idx="32">
                  <c:v>4.7</c:v>
                </c:pt>
                <c:pt idx="33">
                  <c:v>4.1500000000000004</c:v>
                </c:pt>
                <c:pt idx="34">
                  <c:v>3.99</c:v>
                </c:pt>
                <c:pt idx="35">
                  <c:v>3.5</c:v>
                </c:pt>
                <c:pt idx="36">
                  <c:v>3.2</c:v>
                </c:pt>
                <c:pt idx="37">
                  <c:v>3.08</c:v>
                </c:pt>
                <c:pt idx="38">
                  <c:v>3</c:v>
                </c:pt>
                <c:pt idx="39">
                  <c:v>2.75</c:v>
                </c:pt>
                <c:pt idx="40">
                  <c:v>2.7</c:v>
                </c:pt>
                <c:pt idx="41">
                  <c:v>2.65</c:v>
                </c:pt>
                <c:pt idx="42">
                  <c:v>2.65</c:v>
                </c:pt>
                <c:pt idx="43">
                  <c:v>2.65</c:v>
                </c:pt>
                <c:pt idx="44">
                  <c:v>2.6</c:v>
                </c:pt>
                <c:pt idx="45">
                  <c:v>2.5499999999999998</c:v>
                </c:pt>
                <c:pt idx="46">
                  <c:v>2.4300000000000002</c:v>
                </c:pt>
                <c:pt idx="47">
                  <c:v>2.5</c:v>
                </c:pt>
                <c:pt idx="48">
                  <c:v>2.8</c:v>
                </c:pt>
                <c:pt idx="49">
                  <c:v>2.74</c:v>
                </c:pt>
                <c:pt idx="50">
                  <c:v>2.58</c:v>
                </c:pt>
                <c:pt idx="51">
                  <c:v>2.67</c:v>
                </c:pt>
                <c:pt idx="52">
                  <c:v>3</c:v>
                </c:pt>
                <c:pt idx="53">
                  <c:v>3.15</c:v>
                </c:pt>
                <c:pt idx="54">
                  <c:v>3</c:v>
                </c:pt>
                <c:pt idx="55">
                  <c:v>3.04</c:v>
                </c:pt>
                <c:pt idx="56">
                  <c:v>3.09</c:v>
                </c:pt>
                <c:pt idx="57">
                  <c:v>3.68</c:v>
                </c:pt>
                <c:pt idx="58">
                  <c:v>3.61</c:v>
                </c:pt>
                <c:pt idx="59">
                  <c:v>4.0999999999999996</c:v>
                </c:pt>
                <c:pt idx="60">
                  <c:v>4.55</c:v>
                </c:pt>
                <c:pt idx="61">
                  <c:v>4.22</c:v>
                </c:pt>
                <c:pt idx="62">
                  <c:v>4.42</c:v>
                </c:pt>
                <c:pt idx="63">
                  <c:v>4.16</c:v>
                </c:pt>
                <c:pt idx="64">
                  <c:v>4.33</c:v>
                </c:pt>
                <c:pt idx="65">
                  <c:v>4.3499999999999996</c:v>
                </c:pt>
                <c:pt idx="66">
                  <c:v>4.75</c:v>
                </c:pt>
                <c:pt idx="67">
                  <c:v>4.95</c:v>
                </c:pt>
                <c:pt idx="68">
                  <c:v>5.93</c:v>
                </c:pt>
                <c:pt idx="69">
                  <c:v>6.54</c:v>
                </c:pt>
              </c:numCache>
            </c:numRef>
          </c:xVal>
          <c:yVal>
            <c:numRef>
              <c:f>Lag!$B$3:$B$72</c:f>
              <c:numCache>
                <c:formatCode>General</c:formatCode>
                <c:ptCount val="70"/>
                <c:pt idx="0">
                  <c:v>3.25</c:v>
                </c:pt>
                <c:pt idx="1">
                  <c:v>3.3</c:v>
                </c:pt>
                <c:pt idx="2">
                  <c:v>3.45</c:v>
                </c:pt>
                <c:pt idx="3">
                  <c:v>3.6</c:v>
                </c:pt>
                <c:pt idx="4">
                  <c:v>3.5</c:v>
                </c:pt>
                <c:pt idx="5">
                  <c:v>3.55</c:v>
                </c:pt>
                <c:pt idx="6">
                  <c:v>3.8</c:v>
                </c:pt>
                <c:pt idx="7">
                  <c:v>3.95</c:v>
                </c:pt>
                <c:pt idx="8">
                  <c:v>3.77</c:v>
                </c:pt>
                <c:pt idx="9">
                  <c:v>3.8</c:v>
                </c:pt>
                <c:pt idx="10">
                  <c:v>3.9</c:v>
                </c:pt>
                <c:pt idx="11">
                  <c:v>3.9</c:v>
                </c:pt>
                <c:pt idx="12">
                  <c:v>4</c:v>
                </c:pt>
                <c:pt idx="13">
                  <c:v>4.0999999999999996</c:v>
                </c:pt>
                <c:pt idx="14">
                  <c:v>4.1500000000000004</c:v>
                </c:pt>
                <c:pt idx="15">
                  <c:v>4.05</c:v>
                </c:pt>
                <c:pt idx="16">
                  <c:v>4.05</c:v>
                </c:pt>
                <c:pt idx="17">
                  <c:v>4.75</c:v>
                </c:pt>
                <c:pt idx="18">
                  <c:v>4.75</c:v>
                </c:pt>
                <c:pt idx="19">
                  <c:v>5.0999999999999996</c:v>
                </c:pt>
                <c:pt idx="20">
                  <c:v>5.17</c:v>
                </c:pt>
                <c:pt idx="21">
                  <c:v>4.71</c:v>
                </c:pt>
                <c:pt idx="22">
                  <c:v>4.6100000000000003</c:v>
                </c:pt>
                <c:pt idx="23">
                  <c:v>4.66</c:v>
                </c:pt>
                <c:pt idx="24">
                  <c:v>4.5</c:v>
                </c:pt>
                <c:pt idx="25">
                  <c:v>4.4000000000000004</c:v>
                </c:pt>
                <c:pt idx="26">
                  <c:v>4.3</c:v>
                </c:pt>
                <c:pt idx="27">
                  <c:v>4.05</c:v>
                </c:pt>
                <c:pt idx="28">
                  <c:v>4.42</c:v>
                </c:pt>
                <c:pt idx="29">
                  <c:v>4.4000000000000004</c:v>
                </c:pt>
                <c:pt idx="30">
                  <c:v>4.0999999999999996</c:v>
                </c:pt>
                <c:pt idx="31">
                  <c:v>4.7</c:v>
                </c:pt>
                <c:pt idx="32">
                  <c:v>4.1500000000000004</c:v>
                </c:pt>
                <c:pt idx="33">
                  <c:v>3.99</c:v>
                </c:pt>
                <c:pt idx="34">
                  <c:v>3.5</c:v>
                </c:pt>
                <c:pt idx="35">
                  <c:v>3.2</c:v>
                </c:pt>
                <c:pt idx="36">
                  <c:v>3.08</c:v>
                </c:pt>
                <c:pt idx="37">
                  <c:v>3</c:v>
                </c:pt>
                <c:pt idx="38">
                  <c:v>2.75</c:v>
                </c:pt>
                <c:pt idx="39">
                  <c:v>2.7</c:v>
                </c:pt>
                <c:pt idx="40">
                  <c:v>2.65</c:v>
                </c:pt>
                <c:pt idx="41">
                  <c:v>2.65</c:v>
                </c:pt>
                <c:pt idx="42">
                  <c:v>2.65</c:v>
                </c:pt>
                <c:pt idx="43">
                  <c:v>2.6</c:v>
                </c:pt>
                <c:pt idx="44">
                  <c:v>2.5499999999999998</c:v>
                </c:pt>
                <c:pt idx="45">
                  <c:v>2.4300000000000002</c:v>
                </c:pt>
                <c:pt idx="46">
                  <c:v>2.5</c:v>
                </c:pt>
                <c:pt idx="47">
                  <c:v>2.8</c:v>
                </c:pt>
                <c:pt idx="48">
                  <c:v>2.74</c:v>
                </c:pt>
                <c:pt idx="49">
                  <c:v>2.58</c:v>
                </c:pt>
                <c:pt idx="50">
                  <c:v>2.67</c:v>
                </c:pt>
                <c:pt idx="51">
                  <c:v>3</c:v>
                </c:pt>
                <c:pt idx="52">
                  <c:v>3.15</c:v>
                </c:pt>
                <c:pt idx="53">
                  <c:v>3</c:v>
                </c:pt>
                <c:pt idx="54">
                  <c:v>3.04</c:v>
                </c:pt>
                <c:pt idx="55">
                  <c:v>3.09</c:v>
                </c:pt>
                <c:pt idx="56">
                  <c:v>3.68</c:v>
                </c:pt>
                <c:pt idx="57">
                  <c:v>3.61</c:v>
                </c:pt>
                <c:pt idx="58">
                  <c:v>4.0999999999999996</c:v>
                </c:pt>
                <c:pt idx="59">
                  <c:v>4.55</c:v>
                </c:pt>
                <c:pt idx="60">
                  <c:v>4.22</c:v>
                </c:pt>
                <c:pt idx="61">
                  <c:v>4.42</c:v>
                </c:pt>
                <c:pt idx="62">
                  <c:v>4.16</c:v>
                </c:pt>
                <c:pt idx="63">
                  <c:v>4.33</c:v>
                </c:pt>
                <c:pt idx="64">
                  <c:v>4.3499999999999996</c:v>
                </c:pt>
                <c:pt idx="65">
                  <c:v>4.75</c:v>
                </c:pt>
                <c:pt idx="66">
                  <c:v>4.95</c:v>
                </c:pt>
                <c:pt idx="67">
                  <c:v>5.93</c:v>
                </c:pt>
                <c:pt idx="68">
                  <c:v>6.54</c:v>
                </c:pt>
                <c:pt idx="69">
                  <c:v>7.6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5875">
              <a:solidFill>
                <a:srgbClr val="000066"/>
              </a:solidFill>
            </a:ln>
          </c:spPr>
          <c:marker>
            <c:symbol val="circle"/>
            <c:size val="4"/>
            <c:spPr>
              <a:solidFill>
                <a:srgbClr val="800080"/>
              </a:solidFill>
            </c:spPr>
          </c:marker>
          <c:xVal>
            <c:numRef>
              <c:f>Lag!$C$3:$C$72</c:f>
              <c:numCache>
                <c:formatCode>General</c:formatCode>
                <c:ptCount val="70"/>
                <c:pt idx="0">
                  <c:v>3.3</c:v>
                </c:pt>
                <c:pt idx="1">
                  <c:v>3.25</c:v>
                </c:pt>
                <c:pt idx="2">
                  <c:v>3.3</c:v>
                </c:pt>
                <c:pt idx="3">
                  <c:v>3.45</c:v>
                </c:pt>
                <c:pt idx="4">
                  <c:v>3.6</c:v>
                </c:pt>
                <c:pt idx="5">
                  <c:v>3.5</c:v>
                </c:pt>
                <c:pt idx="6">
                  <c:v>3.55</c:v>
                </c:pt>
                <c:pt idx="7">
                  <c:v>3.8</c:v>
                </c:pt>
                <c:pt idx="8">
                  <c:v>3.95</c:v>
                </c:pt>
                <c:pt idx="9">
                  <c:v>3.77</c:v>
                </c:pt>
                <c:pt idx="10">
                  <c:v>3.8</c:v>
                </c:pt>
                <c:pt idx="11">
                  <c:v>3.9</c:v>
                </c:pt>
                <c:pt idx="12">
                  <c:v>3.9</c:v>
                </c:pt>
                <c:pt idx="13">
                  <c:v>4</c:v>
                </c:pt>
                <c:pt idx="14">
                  <c:v>4.0999999999999996</c:v>
                </c:pt>
                <c:pt idx="15">
                  <c:v>4.1500000000000004</c:v>
                </c:pt>
                <c:pt idx="16">
                  <c:v>4.05</c:v>
                </c:pt>
                <c:pt idx="17">
                  <c:v>4.05</c:v>
                </c:pt>
                <c:pt idx="18">
                  <c:v>4.75</c:v>
                </c:pt>
                <c:pt idx="19">
                  <c:v>4.75</c:v>
                </c:pt>
                <c:pt idx="20">
                  <c:v>5.0999999999999996</c:v>
                </c:pt>
                <c:pt idx="21">
                  <c:v>5.17</c:v>
                </c:pt>
                <c:pt idx="22">
                  <c:v>4.71</c:v>
                </c:pt>
                <c:pt idx="23">
                  <c:v>4.6100000000000003</c:v>
                </c:pt>
                <c:pt idx="24">
                  <c:v>4.66</c:v>
                </c:pt>
                <c:pt idx="25">
                  <c:v>4.5</c:v>
                </c:pt>
                <c:pt idx="26">
                  <c:v>4.4000000000000004</c:v>
                </c:pt>
                <c:pt idx="27">
                  <c:v>4.3</c:v>
                </c:pt>
                <c:pt idx="28">
                  <c:v>4.05</c:v>
                </c:pt>
                <c:pt idx="29">
                  <c:v>4.42</c:v>
                </c:pt>
                <c:pt idx="30">
                  <c:v>4.4000000000000004</c:v>
                </c:pt>
                <c:pt idx="31">
                  <c:v>4.0999999999999996</c:v>
                </c:pt>
                <c:pt idx="32">
                  <c:v>4.7</c:v>
                </c:pt>
                <c:pt idx="33">
                  <c:v>4.1500000000000004</c:v>
                </c:pt>
                <c:pt idx="34">
                  <c:v>3.99</c:v>
                </c:pt>
                <c:pt idx="35">
                  <c:v>3.5</c:v>
                </c:pt>
                <c:pt idx="36">
                  <c:v>3.2</c:v>
                </c:pt>
                <c:pt idx="37">
                  <c:v>3.08</c:v>
                </c:pt>
                <c:pt idx="38">
                  <c:v>3</c:v>
                </c:pt>
                <c:pt idx="39">
                  <c:v>2.75</c:v>
                </c:pt>
                <c:pt idx="40">
                  <c:v>2.7</c:v>
                </c:pt>
                <c:pt idx="41">
                  <c:v>2.65</c:v>
                </c:pt>
                <c:pt idx="42">
                  <c:v>2.65</c:v>
                </c:pt>
                <c:pt idx="43">
                  <c:v>2.65</c:v>
                </c:pt>
                <c:pt idx="44">
                  <c:v>2.6</c:v>
                </c:pt>
                <c:pt idx="45">
                  <c:v>2.5499999999999998</c:v>
                </c:pt>
                <c:pt idx="46">
                  <c:v>2.4300000000000002</c:v>
                </c:pt>
                <c:pt idx="47">
                  <c:v>2.5</c:v>
                </c:pt>
                <c:pt idx="48">
                  <c:v>2.8</c:v>
                </c:pt>
                <c:pt idx="49">
                  <c:v>2.74</c:v>
                </c:pt>
                <c:pt idx="50">
                  <c:v>2.58</c:v>
                </c:pt>
                <c:pt idx="51">
                  <c:v>2.67</c:v>
                </c:pt>
                <c:pt idx="52">
                  <c:v>3</c:v>
                </c:pt>
                <c:pt idx="53">
                  <c:v>3.15</c:v>
                </c:pt>
                <c:pt idx="54">
                  <c:v>3</c:v>
                </c:pt>
                <c:pt idx="55">
                  <c:v>3.04</c:v>
                </c:pt>
                <c:pt idx="56">
                  <c:v>3.09</c:v>
                </c:pt>
                <c:pt idx="57">
                  <c:v>3.68</c:v>
                </c:pt>
                <c:pt idx="58">
                  <c:v>3.61</c:v>
                </c:pt>
                <c:pt idx="59">
                  <c:v>4.0999999999999996</c:v>
                </c:pt>
                <c:pt idx="60">
                  <c:v>4.55</c:v>
                </c:pt>
                <c:pt idx="61">
                  <c:v>4.22</c:v>
                </c:pt>
                <c:pt idx="62">
                  <c:v>4.42</c:v>
                </c:pt>
                <c:pt idx="63">
                  <c:v>4.16</c:v>
                </c:pt>
                <c:pt idx="64">
                  <c:v>4.33</c:v>
                </c:pt>
                <c:pt idx="65">
                  <c:v>4.3499999999999996</c:v>
                </c:pt>
                <c:pt idx="66">
                  <c:v>4.75</c:v>
                </c:pt>
                <c:pt idx="67">
                  <c:v>4.95</c:v>
                </c:pt>
                <c:pt idx="68">
                  <c:v>5.93</c:v>
                </c:pt>
                <c:pt idx="69">
                  <c:v>6.54</c:v>
                </c:pt>
              </c:numCache>
            </c:numRef>
          </c:xVal>
          <c:yVal>
            <c:numRef>
              <c:f>Lag!$L$27:$L$96</c:f>
              <c:numCache>
                <c:formatCode>General</c:formatCode>
                <c:ptCount val="70"/>
                <c:pt idx="0">
                  <c:v>3.3233624057060607</c:v>
                </c:pt>
                <c:pt idx="1">
                  <c:v>3.2695666341952694</c:v>
                </c:pt>
                <c:pt idx="2">
                  <c:v>3.3233624057060607</c:v>
                </c:pt>
                <c:pt idx="3">
                  <c:v>3.4847497202384359</c:v>
                </c:pt>
                <c:pt idx="4">
                  <c:v>3.6461370347708111</c:v>
                </c:pt>
                <c:pt idx="5">
                  <c:v>3.5385454917492276</c:v>
                </c:pt>
                <c:pt idx="6">
                  <c:v>3.5923412632600189</c:v>
                </c:pt>
                <c:pt idx="7">
                  <c:v>3.8613201208139771</c:v>
                </c:pt>
                <c:pt idx="8">
                  <c:v>4.0227074353463532</c:v>
                </c:pt>
                <c:pt idx="9">
                  <c:v>3.8290426579075025</c:v>
                </c:pt>
                <c:pt idx="10">
                  <c:v>3.8613201208139771</c:v>
                </c:pt>
                <c:pt idx="11">
                  <c:v>3.9689116638355606</c:v>
                </c:pt>
                <c:pt idx="12">
                  <c:v>3.9689116638355606</c:v>
                </c:pt>
                <c:pt idx="13">
                  <c:v>4.0765032068571436</c:v>
                </c:pt>
                <c:pt idx="14">
                  <c:v>4.1840947498787262</c:v>
                </c:pt>
                <c:pt idx="15">
                  <c:v>4.2378905213895202</c:v>
                </c:pt>
                <c:pt idx="16">
                  <c:v>4.1302989783679358</c:v>
                </c:pt>
                <c:pt idx="17">
                  <c:v>4.1302989783679358</c:v>
                </c:pt>
                <c:pt idx="18">
                  <c:v>4.8834397795190192</c:v>
                </c:pt>
                <c:pt idx="19">
                  <c:v>4.8834397795190192</c:v>
                </c:pt>
                <c:pt idx="20">
                  <c:v>5.2600101800945609</c:v>
                </c:pt>
                <c:pt idx="21">
                  <c:v>5.3353242602096689</c:v>
                </c:pt>
                <c:pt idx="22">
                  <c:v>4.8404031623103858</c:v>
                </c:pt>
                <c:pt idx="23">
                  <c:v>4.7328116192888032</c:v>
                </c:pt>
                <c:pt idx="24">
                  <c:v>4.7866073907995936</c:v>
                </c:pt>
                <c:pt idx="25">
                  <c:v>4.6144609219650601</c:v>
                </c:pt>
                <c:pt idx="26">
                  <c:v>4.5068693789434775</c:v>
                </c:pt>
                <c:pt idx="27">
                  <c:v>4.3992778359218931</c:v>
                </c:pt>
                <c:pt idx="28">
                  <c:v>4.1302989783679358</c:v>
                </c:pt>
                <c:pt idx="29">
                  <c:v>4.5283876875477933</c:v>
                </c:pt>
                <c:pt idx="30">
                  <c:v>4.5068693789434775</c:v>
                </c:pt>
                <c:pt idx="31">
                  <c:v>4.1840947498787262</c:v>
                </c:pt>
                <c:pt idx="32">
                  <c:v>4.829644008008227</c:v>
                </c:pt>
                <c:pt idx="33">
                  <c:v>4.2378905213895202</c:v>
                </c:pt>
                <c:pt idx="34">
                  <c:v>4.0657440525549866</c:v>
                </c:pt>
                <c:pt idx="35">
                  <c:v>3.5385454917492276</c:v>
                </c:pt>
                <c:pt idx="36">
                  <c:v>3.2157708626844776</c:v>
                </c:pt>
                <c:pt idx="37">
                  <c:v>3.0866610110585775</c:v>
                </c:pt>
                <c:pt idx="38">
                  <c:v>3.0005877766413112</c:v>
                </c:pt>
                <c:pt idx="39">
                  <c:v>2.7316089190873525</c:v>
                </c:pt>
                <c:pt idx="40">
                  <c:v>2.6778131475765612</c:v>
                </c:pt>
                <c:pt idx="41">
                  <c:v>2.6240173760657695</c:v>
                </c:pt>
                <c:pt idx="42">
                  <c:v>2.6240173760657695</c:v>
                </c:pt>
                <c:pt idx="43">
                  <c:v>2.6240173760657695</c:v>
                </c:pt>
                <c:pt idx="44">
                  <c:v>2.5702216045549777</c:v>
                </c:pt>
                <c:pt idx="45">
                  <c:v>2.516425833044186</c:v>
                </c:pt>
                <c:pt idx="46">
                  <c:v>2.3873159814182863</c:v>
                </c:pt>
                <c:pt idx="47">
                  <c:v>2.4626300615333943</c:v>
                </c:pt>
                <c:pt idx="48">
                  <c:v>2.7854046905981442</c:v>
                </c:pt>
                <c:pt idx="49">
                  <c:v>2.7208497647851946</c:v>
                </c:pt>
                <c:pt idx="50">
                  <c:v>2.548703295950661</c:v>
                </c:pt>
                <c:pt idx="51">
                  <c:v>2.6455356846700857</c:v>
                </c:pt>
                <c:pt idx="52">
                  <c:v>3.0005877766413112</c:v>
                </c:pt>
                <c:pt idx="53">
                  <c:v>3.1619750911736859</c:v>
                </c:pt>
                <c:pt idx="54">
                  <c:v>3.0005877766413112</c:v>
                </c:pt>
                <c:pt idx="55">
                  <c:v>3.0436243938499441</c:v>
                </c:pt>
                <c:pt idx="56">
                  <c:v>3.0974201653607358</c:v>
                </c:pt>
                <c:pt idx="57">
                  <c:v>3.7322102691880779</c:v>
                </c:pt>
                <c:pt idx="58">
                  <c:v>3.656896189072969</c:v>
                </c:pt>
                <c:pt idx="59">
                  <c:v>4.1840947498787262</c:v>
                </c:pt>
                <c:pt idx="60">
                  <c:v>4.6682566934758523</c:v>
                </c:pt>
                <c:pt idx="61">
                  <c:v>4.3132046015046264</c:v>
                </c:pt>
                <c:pt idx="62">
                  <c:v>4.5283876875477933</c:v>
                </c:pt>
                <c:pt idx="63">
                  <c:v>4.2486496756916772</c:v>
                </c:pt>
                <c:pt idx="64">
                  <c:v>4.4315552988283695</c:v>
                </c:pt>
                <c:pt idx="65">
                  <c:v>4.4530736074326853</c:v>
                </c:pt>
                <c:pt idx="66">
                  <c:v>4.8834397795190192</c:v>
                </c:pt>
                <c:pt idx="67">
                  <c:v>5.0986228655621861</c:v>
                </c:pt>
                <c:pt idx="68">
                  <c:v>6.1530199871737015</c:v>
                </c:pt>
                <c:pt idx="69">
                  <c:v>6.8093283996053611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28032"/>
        <c:axId val="140842880"/>
      </c:scatterChart>
      <c:valAx>
        <c:axId val="140828032"/>
        <c:scaling>
          <c:orientation val="minMax"/>
          <c:min val="3.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842880"/>
        <c:crosses val="autoZero"/>
        <c:crossBetween val="midCat"/>
      </c:valAx>
      <c:valAx>
        <c:axId val="140842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82803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Lag!$B$3:$B$72</c:f>
              <c:numCache>
                <c:formatCode>General</c:formatCode>
                <c:ptCount val="70"/>
                <c:pt idx="0">
                  <c:v>3.25</c:v>
                </c:pt>
                <c:pt idx="1">
                  <c:v>3.3</c:v>
                </c:pt>
                <c:pt idx="2">
                  <c:v>3.45</c:v>
                </c:pt>
                <c:pt idx="3">
                  <c:v>3.6</c:v>
                </c:pt>
                <c:pt idx="4">
                  <c:v>3.5</c:v>
                </c:pt>
                <c:pt idx="5">
                  <c:v>3.55</c:v>
                </c:pt>
                <c:pt idx="6">
                  <c:v>3.8</c:v>
                </c:pt>
                <c:pt idx="7">
                  <c:v>3.95</c:v>
                </c:pt>
                <c:pt idx="8">
                  <c:v>3.77</c:v>
                </c:pt>
                <c:pt idx="9">
                  <c:v>3.8</c:v>
                </c:pt>
                <c:pt idx="10">
                  <c:v>3.9</c:v>
                </c:pt>
                <c:pt idx="11">
                  <c:v>3.9</c:v>
                </c:pt>
                <c:pt idx="12">
                  <c:v>4</c:v>
                </c:pt>
                <c:pt idx="13">
                  <c:v>4.0999999999999996</c:v>
                </c:pt>
                <c:pt idx="14">
                  <c:v>4.1500000000000004</c:v>
                </c:pt>
                <c:pt idx="15">
                  <c:v>4.05</c:v>
                </c:pt>
                <c:pt idx="16">
                  <c:v>4.05</c:v>
                </c:pt>
                <c:pt idx="17">
                  <c:v>4.75</c:v>
                </c:pt>
                <c:pt idx="18">
                  <c:v>4.75</c:v>
                </c:pt>
                <c:pt idx="19">
                  <c:v>5.0999999999999996</c:v>
                </c:pt>
                <c:pt idx="20">
                  <c:v>5.17</c:v>
                </c:pt>
                <c:pt idx="21">
                  <c:v>4.71</c:v>
                </c:pt>
                <c:pt idx="22">
                  <c:v>4.6100000000000003</c:v>
                </c:pt>
                <c:pt idx="23">
                  <c:v>4.66</c:v>
                </c:pt>
                <c:pt idx="24">
                  <c:v>4.5</c:v>
                </c:pt>
                <c:pt idx="25">
                  <c:v>4.4000000000000004</c:v>
                </c:pt>
                <c:pt idx="26">
                  <c:v>4.3</c:v>
                </c:pt>
                <c:pt idx="27">
                  <c:v>4.05</c:v>
                </c:pt>
                <c:pt idx="28">
                  <c:v>4.42</c:v>
                </c:pt>
                <c:pt idx="29">
                  <c:v>4.4000000000000004</c:v>
                </c:pt>
                <c:pt idx="30">
                  <c:v>4.0999999999999996</c:v>
                </c:pt>
                <c:pt idx="31">
                  <c:v>4.7</c:v>
                </c:pt>
                <c:pt idx="32">
                  <c:v>4.1500000000000004</c:v>
                </c:pt>
                <c:pt idx="33">
                  <c:v>3.99</c:v>
                </c:pt>
                <c:pt idx="34">
                  <c:v>3.5</c:v>
                </c:pt>
                <c:pt idx="35">
                  <c:v>3.2</c:v>
                </c:pt>
                <c:pt idx="36">
                  <c:v>3.08</c:v>
                </c:pt>
                <c:pt idx="37">
                  <c:v>3</c:v>
                </c:pt>
                <c:pt idx="38">
                  <c:v>2.75</c:v>
                </c:pt>
                <c:pt idx="39">
                  <c:v>2.7</c:v>
                </c:pt>
                <c:pt idx="40">
                  <c:v>2.65</c:v>
                </c:pt>
                <c:pt idx="41">
                  <c:v>2.65</c:v>
                </c:pt>
                <c:pt idx="42">
                  <c:v>2.65</c:v>
                </c:pt>
                <c:pt idx="43">
                  <c:v>2.6</c:v>
                </c:pt>
                <c:pt idx="44">
                  <c:v>2.5499999999999998</c:v>
                </c:pt>
                <c:pt idx="45">
                  <c:v>2.4300000000000002</c:v>
                </c:pt>
                <c:pt idx="46">
                  <c:v>2.5</c:v>
                </c:pt>
                <c:pt idx="47">
                  <c:v>2.8</c:v>
                </c:pt>
                <c:pt idx="48">
                  <c:v>2.74</c:v>
                </c:pt>
                <c:pt idx="49">
                  <c:v>2.58</c:v>
                </c:pt>
                <c:pt idx="50">
                  <c:v>2.67</c:v>
                </c:pt>
                <c:pt idx="51">
                  <c:v>3</c:v>
                </c:pt>
                <c:pt idx="52">
                  <c:v>3.15</c:v>
                </c:pt>
                <c:pt idx="53">
                  <c:v>3</c:v>
                </c:pt>
                <c:pt idx="54">
                  <c:v>3.04</c:v>
                </c:pt>
                <c:pt idx="55">
                  <c:v>3.09</c:v>
                </c:pt>
                <c:pt idx="56">
                  <c:v>3.68</c:v>
                </c:pt>
                <c:pt idx="57">
                  <c:v>3.61</c:v>
                </c:pt>
                <c:pt idx="58">
                  <c:v>4.0999999999999996</c:v>
                </c:pt>
                <c:pt idx="59">
                  <c:v>4.55</c:v>
                </c:pt>
                <c:pt idx="60">
                  <c:v>4.22</c:v>
                </c:pt>
                <c:pt idx="61">
                  <c:v>4.42</c:v>
                </c:pt>
                <c:pt idx="62">
                  <c:v>4.16</c:v>
                </c:pt>
                <c:pt idx="63">
                  <c:v>4.33</c:v>
                </c:pt>
                <c:pt idx="64">
                  <c:v>4.3499999999999996</c:v>
                </c:pt>
                <c:pt idx="65">
                  <c:v>4.75</c:v>
                </c:pt>
                <c:pt idx="66">
                  <c:v>4.95</c:v>
                </c:pt>
                <c:pt idx="67">
                  <c:v>5.93</c:v>
                </c:pt>
                <c:pt idx="68">
                  <c:v>6.54</c:v>
                </c:pt>
                <c:pt idx="69">
                  <c:v>7.6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Lag!$G$3:$G$72</c:f>
              <c:numCache>
                <c:formatCode>General</c:formatCode>
                <c:ptCount val="70"/>
                <c:pt idx="0">
                  <c:v>3.3233624057060607</c:v>
                </c:pt>
                <c:pt idx="1">
                  <c:v>3.2695666341952694</c:v>
                </c:pt>
                <c:pt idx="2">
                  <c:v>3.3233624057060607</c:v>
                </c:pt>
                <c:pt idx="3">
                  <c:v>3.4847497202384359</c:v>
                </c:pt>
                <c:pt idx="4">
                  <c:v>3.6461370347708111</c:v>
                </c:pt>
                <c:pt idx="5">
                  <c:v>3.5385454917492276</c:v>
                </c:pt>
                <c:pt idx="6">
                  <c:v>3.5923412632600189</c:v>
                </c:pt>
                <c:pt idx="7">
                  <c:v>3.8613201208139771</c:v>
                </c:pt>
                <c:pt idx="8">
                  <c:v>4.0227074353463532</c:v>
                </c:pt>
                <c:pt idx="9">
                  <c:v>3.8290426579075025</c:v>
                </c:pt>
                <c:pt idx="10">
                  <c:v>3.8613201208139771</c:v>
                </c:pt>
                <c:pt idx="11">
                  <c:v>3.9689116638355606</c:v>
                </c:pt>
                <c:pt idx="12">
                  <c:v>3.9689116638355606</c:v>
                </c:pt>
                <c:pt idx="13">
                  <c:v>4.0765032068571436</c:v>
                </c:pt>
                <c:pt idx="14">
                  <c:v>4.1840947498787262</c:v>
                </c:pt>
                <c:pt idx="15">
                  <c:v>4.2378905213895202</c:v>
                </c:pt>
                <c:pt idx="16">
                  <c:v>4.1302989783679358</c:v>
                </c:pt>
                <c:pt idx="17">
                  <c:v>4.1302989783679358</c:v>
                </c:pt>
                <c:pt idx="18">
                  <c:v>4.8834397795190192</c:v>
                </c:pt>
                <c:pt idx="19">
                  <c:v>4.8834397795190192</c:v>
                </c:pt>
                <c:pt idx="20">
                  <c:v>5.2600101800945609</c:v>
                </c:pt>
                <c:pt idx="21">
                  <c:v>5.3353242602096689</c:v>
                </c:pt>
                <c:pt idx="22">
                  <c:v>4.8404031623103858</c:v>
                </c:pt>
                <c:pt idx="23">
                  <c:v>4.7328116192888032</c:v>
                </c:pt>
                <c:pt idx="24">
                  <c:v>4.7866073907995936</c:v>
                </c:pt>
                <c:pt idx="25">
                  <c:v>4.6144609219650601</c:v>
                </c:pt>
                <c:pt idx="26">
                  <c:v>4.5068693789434775</c:v>
                </c:pt>
                <c:pt idx="27">
                  <c:v>4.3992778359218931</c:v>
                </c:pt>
                <c:pt idx="28">
                  <c:v>4.1302989783679358</c:v>
                </c:pt>
                <c:pt idx="29">
                  <c:v>4.5283876875477933</c:v>
                </c:pt>
                <c:pt idx="30">
                  <c:v>4.5068693789434775</c:v>
                </c:pt>
                <c:pt idx="31">
                  <c:v>4.1840947498787262</c:v>
                </c:pt>
                <c:pt idx="32">
                  <c:v>4.829644008008227</c:v>
                </c:pt>
                <c:pt idx="33">
                  <c:v>4.2378905213895202</c:v>
                </c:pt>
                <c:pt idx="34">
                  <c:v>4.0657440525549866</c:v>
                </c:pt>
                <c:pt idx="35">
                  <c:v>3.5385454917492276</c:v>
                </c:pt>
                <c:pt idx="36">
                  <c:v>3.2157708626844776</c:v>
                </c:pt>
                <c:pt idx="37">
                  <c:v>3.0866610110585775</c:v>
                </c:pt>
                <c:pt idx="38">
                  <c:v>3.0005877766413112</c:v>
                </c:pt>
                <c:pt idx="39">
                  <c:v>2.7316089190873525</c:v>
                </c:pt>
                <c:pt idx="40">
                  <c:v>2.6778131475765612</c:v>
                </c:pt>
                <c:pt idx="41">
                  <c:v>2.6240173760657695</c:v>
                </c:pt>
                <c:pt idx="42">
                  <c:v>2.6240173760657695</c:v>
                </c:pt>
                <c:pt idx="43">
                  <c:v>2.6240173760657695</c:v>
                </c:pt>
                <c:pt idx="44">
                  <c:v>2.5702216045549777</c:v>
                </c:pt>
                <c:pt idx="45">
                  <c:v>2.516425833044186</c:v>
                </c:pt>
                <c:pt idx="46">
                  <c:v>2.3873159814182863</c:v>
                </c:pt>
                <c:pt idx="47">
                  <c:v>2.4626300615333943</c:v>
                </c:pt>
                <c:pt idx="48">
                  <c:v>2.7854046905981442</c:v>
                </c:pt>
                <c:pt idx="49">
                  <c:v>2.7208497647851946</c:v>
                </c:pt>
                <c:pt idx="50">
                  <c:v>2.548703295950661</c:v>
                </c:pt>
                <c:pt idx="51">
                  <c:v>2.6455356846700857</c:v>
                </c:pt>
                <c:pt idx="52">
                  <c:v>3.0005877766413112</c:v>
                </c:pt>
                <c:pt idx="53">
                  <c:v>3.1619750911736859</c:v>
                </c:pt>
                <c:pt idx="54">
                  <c:v>3.0005877766413112</c:v>
                </c:pt>
                <c:pt idx="55">
                  <c:v>3.0436243938499441</c:v>
                </c:pt>
                <c:pt idx="56">
                  <c:v>3.0974201653607358</c:v>
                </c:pt>
                <c:pt idx="57">
                  <c:v>3.7322102691880779</c:v>
                </c:pt>
                <c:pt idx="58">
                  <c:v>3.656896189072969</c:v>
                </c:pt>
                <c:pt idx="59">
                  <c:v>4.1840947498787262</c:v>
                </c:pt>
                <c:pt idx="60">
                  <c:v>4.6682566934758523</c:v>
                </c:pt>
                <c:pt idx="61">
                  <c:v>4.3132046015046264</c:v>
                </c:pt>
                <c:pt idx="62">
                  <c:v>4.5283876875477933</c:v>
                </c:pt>
                <c:pt idx="63">
                  <c:v>4.2486496756916772</c:v>
                </c:pt>
                <c:pt idx="64">
                  <c:v>4.4315552988283695</c:v>
                </c:pt>
                <c:pt idx="65">
                  <c:v>4.4530736074326853</c:v>
                </c:pt>
                <c:pt idx="66">
                  <c:v>4.8834397795190192</c:v>
                </c:pt>
                <c:pt idx="67">
                  <c:v>5.0986228655621861</c:v>
                </c:pt>
                <c:pt idx="68">
                  <c:v>6.1530199871737015</c:v>
                </c:pt>
                <c:pt idx="69">
                  <c:v>6.8093283996053611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83072"/>
        <c:axId val="140884608"/>
      </c:lineChart>
      <c:catAx>
        <c:axId val="140883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884608"/>
        <c:crosses val="autoZero"/>
        <c:auto val="1"/>
        <c:lblAlgn val="ctr"/>
        <c:lblOffset val="100"/>
        <c:noMultiLvlLbl val="0"/>
      </c:catAx>
      <c:valAx>
        <c:axId val="14088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883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0</xdr:row>
      <xdr:rowOff>180975</xdr:rowOff>
    </xdr:from>
    <xdr:to>
      <xdr:col>11</xdr:col>
      <xdr:colOff>76200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0</xdr:row>
      <xdr:rowOff>171450</xdr:rowOff>
    </xdr:from>
    <xdr:to>
      <xdr:col>16</xdr:col>
      <xdr:colOff>276225</xdr:colOff>
      <xdr:row>19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1</xdr:row>
      <xdr:rowOff>57149</xdr:rowOff>
    </xdr:from>
    <xdr:to>
      <xdr:col>15</xdr:col>
      <xdr:colOff>76200</xdr:colOff>
      <xdr:row>16</xdr:row>
      <xdr:rowOff>104774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56</xdr:row>
      <xdr:rowOff>123826</xdr:rowOff>
    </xdr:from>
    <xdr:to>
      <xdr:col>25</xdr:col>
      <xdr:colOff>238125</xdr:colOff>
      <xdr:row>75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50</xdr:row>
      <xdr:rowOff>42862</xdr:rowOff>
    </xdr:from>
    <xdr:to>
      <xdr:col>17</xdr:col>
      <xdr:colOff>504825</xdr:colOff>
      <xdr:row>67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FF"/>
      </a:dk1>
      <a:lt1>
        <a:sysClr val="window" lastClr="FFFBF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workbookViewId="0">
      <selection activeCell="N15" sqref="N15"/>
    </sheetView>
  </sheetViews>
  <sheetFormatPr defaultRowHeight="15" x14ac:dyDescent="0.25"/>
  <cols>
    <col min="2" max="2" width="17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1900</v>
      </c>
      <c r="B2">
        <v>3.3</v>
      </c>
    </row>
    <row r="3" spans="1:2" x14ac:dyDescent="0.25">
      <c r="A3">
        <v>1901</v>
      </c>
      <c r="B3">
        <v>3.25</v>
      </c>
    </row>
    <row r="4" spans="1:2" x14ac:dyDescent="0.25">
      <c r="A4">
        <v>1902</v>
      </c>
      <c r="B4">
        <v>3.3</v>
      </c>
    </row>
    <row r="5" spans="1:2" x14ac:dyDescent="0.25">
      <c r="A5">
        <v>1903</v>
      </c>
      <c r="B5">
        <v>3.45</v>
      </c>
    </row>
    <row r="6" spans="1:2" x14ac:dyDescent="0.25">
      <c r="A6">
        <v>1904</v>
      </c>
      <c r="B6">
        <v>3.6</v>
      </c>
    </row>
    <row r="7" spans="1:2" x14ac:dyDescent="0.25">
      <c r="A7">
        <v>1905</v>
      </c>
      <c r="B7">
        <v>3.5</v>
      </c>
    </row>
    <row r="8" spans="1:2" x14ac:dyDescent="0.25">
      <c r="A8">
        <v>1906</v>
      </c>
      <c r="B8">
        <v>3.55</v>
      </c>
    </row>
    <row r="9" spans="1:2" x14ac:dyDescent="0.25">
      <c r="A9">
        <v>1907</v>
      </c>
      <c r="B9">
        <v>3.8</v>
      </c>
    </row>
    <row r="10" spans="1:2" x14ac:dyDescent="0.25">
      <c r="A10">
        <v>1908</v>
      </c>
      <c r="B10">
        <v>3.95</v>
      </c>
    </row>
    <row r="11" spans="1:2" x14ac:dyDescent="0.25">
      <c r="A11">
        <v>1909</v>
      </c>
      <c r="B11">
        <v>3.77</v>
      </c>
    </row>
    <row r="12" spans="1:2" x14ac:dyDescent="0.25">
      <c r="A12">
        <v>1910</v>
      </c>
      <c r="B12">
        <v>3.8</v>
      </c>
    </row>
    <row r="13" spans="1:2" x14ac:dyDescent="0.25">
      <c r="A13">
        <v>1911</v>
      </c>
      <c r="B13">
        <v>3.9</v>
      </c>
    </row>
    <row r="14" spans="1:2" x14ac:dyDescent="0.25">
      <c r="A14">
        <v>1912</v>
      </c>
      <c r="B14">
        <v>3.9</v>
      </c>
    </row>
    <row r="15" spans="1:2" x14ac:dyDescent="0.25">
      <c r="A15">
        <v>1913</v>
      </c>
      <c r="B15">
        <v>4</v>
      </c>
    </row>
    <row r="16" spans="1:2" x14ac:dyDescent="0.25">
      <c r="A16">
        <v>1914</v>
      </c>
      <c r="B16">
        <v>4.0999999999999996</v>
      </c>
    </row>
    <row r="17" spans="1:2" x14ac:dyDescent="0.25">
      <c r="A17">
        <v>1915</v>
      </c>
      <c r="B17">
        <v>4.1500000000000004</v>
      </c>
    </row>
    <row r="18" spans="1:2" x14ac:dyDescent="0.25">
      <c r="A18">
        <v>1916</v>
      </c>
      <c r="B18">
        <v>4.05</v>
      </c>
    </row>
    <row r="19" spans="1:2" x14ac:dyDescent="0.25">
      <c r="A19">
        <v>1917</v>
      </c>
      <c r="B19">
        <v>4.05</v>
      </c>
    </row>
    <row r="20" spans="1:2" x14ac:dyDescent="0.25">
      <c r="A20">
        <v>1918</v>
      </c>
      <c r="B20">
        <v>4.75</v>
      </c>
    </row>
    <row r="21" spans="1:2" x14ac:dyDescent="0.25">
      <c r="A21">
        <v>1919</v>
      </c>
      <c r="B21">
        <v>4.75</v>
      </c>
    </row>
    <row r="22" spans="1:2" x14ac:dyDescent="0.25">
      <c r="A22">
        <v>1920</v>
      </c>
      <c r="B22">
        <v>5.0999999999999996</v>
      </c>
    </row>
    <row r="23" spans="1:2" x14ac:dyDescent="0.25">
      <c r="A23">
        <v>1921</v>
      </c>
      <c r="B23">
        <v>5.17</v>
      </c>
    </row>
    <row r="24" spans="1:2" x14ac:dyDescent="0.25">
      <c r="A24">
        <v>1922</v>
      </c>
      <c r="B24">
        <v>4.71</v>
      </c>
    </row>
    <row r="25" spans="1:2" x14ac:dyDescent="0.25">
      <c r="A25">
        <v>1923</v>
      </c>
      <c r="B25">
        <v>4.6100000000000003</v>
      </c>
    </row>
    <row r="26" spans="1:2" x14ac:dyDescent="0.25">
      <c r="A26">
        <v>1924</v>
      </c>
      <c r="B26">
        <v>4.66</v>
      </c>
    </row>
    <row r="27" spans="1:2" x14ac:dyDescent="0.25">
      <c r="A27">
        <v>1925</v>
      </c>
      <c r="B27">
        <v>4.5</v>
      </c>
    </row>
    <row r="28" spans="1:2" x14ac:dyDescent="0.25">
      <c r="A28">
        <v>1926</v>
      </c>
      <c r="B28">
        <v>4.4000000000000004</v>
      </c>
    </row>
    <row r="29" spans="1:2" x14ac:dyDescent="0.25">
      <c r="A29">
        <v>1927</v>
      </c>
      <c r="B29">
        <v>4.3</v>
      </c>
    </row>
    <row r="30" spans="1:2" x14ac:dyDescent="0.25">
      <c r="A30">
        <v>1928</v>
      </c>
      <c r="B30">
        <v>4.05</v>
      </c>
    </row>
    <row r="31" spans="1:2" x14ac:dyDescent="0.25">
      <c r="A31">
        <v>1929</v>
      </c>
      <c r="B31">
        <v>4.42</v>
      </c>
    </row>
    <row r="32" spans="1:2" x14ac:dyDescent="0.25">
      <c r="A32">
        <v>1930</v>
      </c>
      <c r="B32">
        <v>4.4000000000000004</v>
      </c>
    </row>
    <row r="33" spans="1:2" x14ac:dyDescent="0.25">
      <c r="A33">
        <v>1931</v>
      </c>
      <c r="B33">
        <v>4.0999999999999996</v>
      </c>
    </row>
    <row r="34" spans="1:2" x14ac:dyDescent="0.25">
      <c r="A34">
        <v>1932</v>
      </c>
      <c r="B34">
        <v>4.7</v>
      </c>
    </row>
    <row r="35" spans="1:2" x14ac:dyDescent="0.25">
      <c r="A35">
        <v>1933</v>
      </c>
      <c r="B35">
        <v>4.1500000000000004</v>
      </c>
    </row>
    <row r="36" spans="1:2" x14ac:dyDescent="0.25">
      <c r="A36">
        <v>1934</v>
      </c>
      <c r="B36">
        <v>3.99</v>
      </c>
    </row>
    <row r="37" spans="1:2" x14ac:dyDescent="0.25">
      <c r="A37">
        <v>1935</v>
      </c>
      <c r="B37">
        <v>3.5</v>
      </c>
    </row>
    <row r="38" spans="1:2" x14ac:dyDescent="0.25">
      <c r="A38">
        <v>1936</v>
      </c>
      <c r="B38">
        <v>3.2</v>
      </c>
    </row>
    <row r="39" spans="1:2" x14ac:dyDescent="0.25">
      <c r="A39">
        <v>1937</v>
      </c>
      <c r="B39">
        <v>3.08</v>
      </c>
    </row>
    <row r="40" spans="1:2" x14ac:dyDescent="0.25">
      <c r="A40">
        <v>1938</v>
      </c>
      <c r="B40">
        <v>3</v>
      </c>
    </row>
    <row r="41" spans="1:2" x14ac:dyDescent="0.25">
      <c r="A41">
        <v>1939</v>
      </c>
      <c r="B41">
        <v>2.75</v>
      </c>
    </row>
    <row r="42" spans="1:2" x14ac:dyDescent="0.25">
      <c r="A42">
        <v>1940</v>
      </c>
      <c r="B42">
        <v>2.7</v>
      </c>
    </row>
    <row r="43" spans="1:2" x14ac:dyDescent="0.25">
      <c r="A43">
        <v>1941</v>
      </c>
      <c r="B43">
        <v>2.65</v>
      </c>
    </row>
    <row r="44" spans="1:2" x14ac:dyDescent="0.25">
      <c r="A44">
        <v>1942</v>
      </c>
      <c r="B44">
        <v>2.65</v>
      </c>
    </row>
    <row r="45" spans="1:2" x14ac:dyDescent="0.25">
      <c r="A45">
        <v>1943</v>
      </c>
      <c r="B45">
        <v>2.65</v>
      </c>
    </row>
    <row r="46" spans="1:2" x14ac:dyDescent="0.25">
      <c r="A46">
        <v>1944</v>
      </c>
      <c r="B46">
        <v>2.6</v>
      </c>
    </row>
    <row r="47" spans="1:2" x14ac:dyDescent="0.25">
      <c r="A47">
        <v>1945</v>
      </c>
      <c r="B47">
        <v>2.5499999999999998</v>
      </c>
    </row>
    <row r="48" spans="1:2" x14ac:dyDescent="0.25">
      <c r="A48">
        <v>1946</v>
      </c>
      <c r="B48">
        <v>2.4300000000000002</v>
      </c>
    </row>
    <row r="49" spans="1:2" x14ac:dyDescent="0.25">
      <c r="A49">
        <v>1947</v>
      </c>
      <c r="B49">
        <v>2.5</v>
      </c>
    </row>
    <row r="50" spans="1:2" x14ac:dyDescent="0.25">
      <c r="A50">
        <v>1948</v>
      </c>
      <c r="B50">
        <v>2.8</v>
      </c>
    </row>
    <row r="51" spans="1:2" x14ac:dyDescent="0.25">
      <c r="A51">
        <v>1949</v>
      </c>
      <c r="B51">
        <v>2.74</v>
      </c>
    </row>
    <row r="52" spans="1:2" x14ac:dyDescent="0.25">
      <c r="A52">
        <v>1950</v>
      </c>
      <c r="B52">
        <v>2.58</v>
      </c>
    </row>
    <row r="53" spans="1:2" x14ac:dyDescent="0.25">
      <c r="A53">
        <v>1951</v>
      </c>
      <c r="B53">
        <v>2.67</v>
      </c>
    </row>
    <row r="54" spans="1:2" x14ac:dyDescent="0.25">
      <c r="A54">
        <v>1952</v>
      </c>
      <c r="B54">
        <v>3</v>
      </c>
    </row>
    <row r="55" spans="1:2" x14ac:dyDescent="0.25">
      <c r="A55">
        <v>1953</v>
      </c>
      <c r="B55">
        <v>3.15</v>
      </c>
    </row>
    <row r="56" spans="1:2" x14ac:dyDescent="0.25">
      <c r="A56">
        <v>1954</v>
      </c>
      <c r="B56">
        <v>3</v>
      </c>
    </row>
    <row r="57" spans="1:2" x14ac:dyDescent="0.25">
      <c r="A57">
        <v>1955</v>
      </c>
      <c r="B57">
        <v>3.04</v>
      </c>
    </row>
    <row r="58" spans="1:2" x14ac:dyDescent="0.25">
      <c r="A58">
        <v>1956</v>
      </c>
      <c r="B58">
        <v>3.09</v>
      </c>
    </row>
    <row r="59" spans="1:2" x14ac:dyDescent="0.25">
      <c r="A59">
        <v>1957</v>
      </c>
      <c r="B59">
        <v>3.68</v>
      </c>
    </row>
    <row r="60" spans="1:2" x14ac:dyDescent="0.25">
      <c r="A60">
        <v>1958</v>
      </c>
      <c r="B60">
        <v>3.61</v>
      </c>
    </row>
    <row r="61" spans="1:2" x14ac:dyDescent="0.25">
      <c r="A61">
        <v>1959</v>
      </c>
      <c r="B61">
        <v>4.0999999999999996</v>
      </c>
    </row>
    <row r="62" spans="1:2" x14ac:dyDescent="0.25">
      <c r="A62">
        <v>1960</v>
      </c>
      <c r="B62">
        <v>4.55</v>
      </c>
    </row>
    <row r="63" spans="1:2" x14ac:dyDescent="0.25">
      <c r="A63">
        <v>1961</v>
      </c>
      <c r="B63">
        <v>4.22</v>
      </c>
    </row>
    <row r="64" spans="1:2" x14ac:dyDescent="0.25">
      <c r="A64">
        <v>1962</v>
      </c>
      <c r="B64">
        <v>4.42</v>
      </c>
    </row>
    <row r="65" spans="1:2" x14ac:dyDescent="0.25">
      <c r="A65">
        <v>1963</v>
      </c>
      <c r="B65">
        <v>4.16</v>
      </c>
    </row>
    <row r="66" spans="1:2" x14ac:dyDescent="0.25">
      <c r="A66">
        <v>1964</v>
      </c>
      <c r="B66">
        <v>4.33</v>
      </c>
    </row>
    <row r="67" spans="1:2" x14ac:dyDescent="0.25">
      <c r="A67">
        <v>1965</v>
      </c>
      <c r="B67">
        <v>4.3499999999999996</v>
      </c>
    </row>
    <row r="68" spans="1:2" x14ac:dyDescent="0.25">
      <c r="A68">
        <v>1966</v>
      </c>
      <c r="B68">
        <v>4.75</v>
      </c>
    </row>
    <row r="69" spans="1:2" x14ac:dyDescent="0.25">
      <c r="A69">
        <v>1967</v>
      </c>
      <c r="B69">
        <v>4.95</v>
      </c>
    </row>
    <row r="70" spans="1:2" x14ac:dyDescent="0.25">
      <c r="A70">
        <v>1968</v>
      </c>
      <c r="B70">
        <v>5.93</v>
      </c>
    </row>
    <row r="71" spans="1:2" x14ac:dyDescent="0.25">
      <c r="A71">
        <v>1969</v>
      </c>
      <c r="B71">
        <v>6.54</v>
      </c>
    </row>
    <row r="72" spans="1:2" x14ac:dyDescent="0.25">
      <c r="A72">
        <v>1970</v>
      </c>
      <c r="B72">
        <v>7.6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zoomScaleNormal="100" workbookViewId="0">
      <selection activeCell="S21" sqref="S21"/>
    </sheetView>
  </sheetViews>
  <sheetFormatPr defaultRowHeight="15" x14ac:dyDescent="0.25"/>
  <cols>
    <col min="2" max="2" width="11.7109375" style="1" customWidth="1"/>
  </cols>
  <sheetData>
    <row r="1" spans="1:6" x14ac:dyDescent="0.25">
      <c r="A1" s="8"/>
      <c r="B1" s="9"/>
      <c r="C1" s="16" t="s">
        <v>40</v>
      </c>
      <c r="D1" s="16"/>
      <c r="E1" s="16"/>
      <c r="F1" s="16"/>
    </row>
    <row r="2" spans="1:6" ht="30.75" customHeight="1" x14ac:dyDescent="0.25">
      <c r="A2" s="8" t="s">
        <v>0</v>
      </c>
      <c r="B2" s="10" t="s">
        <v>1</v>
      </c>
      <c r="C2" s="8" t="s">
        <v>2</v>
      </c>
      <c r="D2" s="8" t="s">
        <v>3</v>
      </c>
      <c r="E2" s="8" t="s">
        <v>4</v>
      </c>
      <c r="F2" s="8" t="s">
        <v>5</v>
      </c>
    </row>
    <row r="3" spans="1:6" x14ac:dyDescent="0.25">
      <c r="A3" s="8">
        <v>1900</v>
      </c>
      <c r="B3" s="9">
        <v>3.3</v>
      </c>
      <c r="C3" s="11"/>
      <c r="D3" s="11"/>
      <c r="E3" s="11"/>
      <c r="F3" s="11"/>
    </row>
    <row r="4" spans="1:6" x14ac:dyDescent="0.25">
      <c r="A4" s="8">
        <v>1901</v>
      </c>
      <c r="B4" s="9">
        <v>3.25</v>
      </c>
      <c r="C4" s="8">
        <f t="shared" ref="C4:C67" si="0">AVERAGE(B3:B5)</f>
        <v>3.2833333333333332</v>
      </c>
      <c r="D4" s="11"/>
      <c r="E4" s="11"/>
      <c r="F4" s="11"/>
    </row>
    <row r="5" spans="1:6" x14ac:dyDescent="0.25">
      <c r="A5" s="8">
        <v>1902</v>
      </c>
      <c r="B5" s="9">
        <v>3.3</v>
      </c>
      <c r="C5" s="8">
        <f t="shared" si="0"/>
        <v>3.3333333333333335</v>
      </c>
      <c r="D5" s="11"/>
      <c r="E5" s="11"/>
      <c r="F5" s="11"/>
    </row>
    <row r="6" spans="1:6" x14ac:dyDescent="0.25">
      <c r="A6" s="8">
        <v>1903</v>
      </c>
      <c r="B6" s="9">
        <v>3.45</v>
      </c>
      <c r="C6" s="8">
        <f t="shared" si="0"/>
        <v>3.4499999999999997</v>
      </c>
      <c r="D6" s="11"/>
      <c r="E6" s="11"/>
      <c r="F6" s="11"/>
    </row>
    <row r="7" spans="1:6" x14ac:dyDescent="0.25">
      <c r="A7" s="8">
        <v>1904</v>
      </c>
      <c r="B7" s="9">
        <v>3.6</v>
      </c>
      <c r="C7" s="8">
        <f t="shared" si="0"/>
        <v>3.5166666666666671</v>
      </c>
      <c r="D7" s="9">
        <f t="shared" ref="D7:D38" si="1">AVERAGE(B3:B11)</f>
        <v>3.5222222222222226</v>
      </c>
      <c r="E7" s="11"/>
      <c r="F7" s="11"/>
    </row>
    <row r="8" spans="1:6" x14ac:dyDescent="0.25">
      <c r="A8" s="8">
        <v>1905</v>
      </c>
      <c r="B8" s="9">
        <v>3.5</v>
      </c>
      <c r="C8" s="8">
        <f t="shared" si="0"/>
        <v>3.5499999999999994</v>
      </c>
      <c r="D8" s="8">
        <f t="shared" si="1"/>
        <v>3.5744444444444445</v>
      </c>
      <c r="E8" s="11"/>
      <c r="F8" s="11"/>
    </row>
    <row r="9" spans="1:6" x14ac:dyDescent="0.25">
      <c r="A9" s="8">
        <v>1906</v>
      </c>
      <c r="B9" s="9">
        <v>3.55</v>
      </c>
      <c r="C9" s="8">
        <f t="shared" si="0"/>
        <v>3.6166666666666667</v>
      </c>
      <c r="D9" s="8">
        <f t="shared" si="1"/>
        <v>3.6355555555555554</v>
      </c>
      <c r="E9" s="11"/>
      <c r="F9" s="11"/>
    </row>
    <row r="10" spans="1:6" x14ac:dyDescent="0.25">
      <c r="A10" s="8">
        <v>1907</v>
      </c>
      <c r="B10" s="9">
        <v>3.8</v>
      </c>
      <c r="C10" s="8">
        <f t="shared" si="0"/>
        <v>3.7666666666666671</v>
      </c>
      <c r="D10" s="8">
        <f t="shared" si="1"/>
        <v>3.7022222222222223</v>
      </c>
      <c r="E10" s="11"/>
      <c r="F10" s="11"/>
    </row>
    <row r="11" spans="1:6" x14ac:dyDescent="0.25">
      <c r="A11" s="8">
        <v>1908</v>
      </c>
      <c r="B11" s="9">
        <v>3.95</v>
      </c>
      <c r="C11" s="8">
        <f t="shared" si="0"/>
        <v>3.84</v>
      </c>
      <c r="D11" s="8">
        <f t="shared" si="1"/>
        <v>3.7522222222222217</v>
      </c>
      <c r="E11" s="11"/>
      <c r="F11" s="11"/>
    </row>
    <row r="12" spans="1:6" x14ac:dyDescent="0.25">
      <c r="A12" s="8">
        <v>1909</v>
      </c>
      <c r="B12" s="9">
        <v>3.77</v>
      </c>
      <c r="C12" s="8">
        <f t="shared" si="0"/>
        <v>3.84</v>
      </c>
      <c r="D12" s="8">
        <f t="shared" si="1"/>
        <v>3.7966666666666669</v>
      </c>
      <c r="E12" s="8">
        <f t="shared" ref="E12:E43" si="2">AVERAGE(B3:B21)</f>
        <v>3.7984210526315789</v>
      </c>
      <c r="F12" s="11"/>
    </row>
    <row r="13" spans="1:6" x14ac:dyDescent="0.25">
      <c r="A13" s="8">
        <v>1910</v>
      </c>
      <c r="B13" s="9">
        <v>3.8</v>
      </c>
      <c r="C13" s="8">
        <f t="shared" si="0"/>
        <v>3.8233333333333337</v>
      </c>
      <c r="D13" s="8">
        <f t="shared" si="1"/>
        <v>3.8633333333333328</v>
      </c>
      <c r="E13" s="8">
        <f t="shared" si="2"/>
        <v>3.8747368421052628</v>
      </c>
      <c r="F13" s="11"/>
    </row>
    <row r="14" spans="1:6" x14ac:dyDescent="0.25">
      <c r="A14" s="8">
        <v>1911</v>
      </c>
      <c r="B14" s="9">
        <v>3.9</v>
      </c>
      <c r="C14" s="8">
        <f t="shared" si="0"/>
        <v>3.8666666666666667</v>
      </c>
      <c r="D14" s="8">
        <f t="shared" si="1"/>
        <v>3.9299999999999997</v>
      </c>
      <c r="E14" s="8">
        <f t="shared" si="2"/>
        <v>3.9721052631578941</v>
      </c>
      <c r="F14" s="11"/>
    </row>
    <row r="15" spans="1:6" x14ac:dyDescent="0.25">
      <c r="A15" s="8">
        <v>1912</v>
      </c>
      <c r="B15" s="9">
        <v>3.9</v>
      </c>
      <c r="C15" s="8">
        <f t="shared" si="0"/>
        <v>3.9333333333333336</v>
      </c>
      <c r="D15" s="8">
        <f t="shared" si="1"/>
        <v>3.9577777777777774</v>
      </c>
      <c r="E15" s="8">
        <f t="shared" si="2"/>
        <v>4.0705263157894729</v>
      </c>
      <c r="F15" s="11"/>
    </row>
    <row r="16" spans="1:6" x14ac:dyDescent="0.25">
      <c r="A16" s="8">
        <v>1913</v>
      </c>
      <c r="B16" s="9">
        <v>4</v>
      </c>
      <c r="C16" s="8">
        <f t="shared" si="0"/>
        <v>4</v>
      </c>
      <c r="D16" s="8">
        <f t="shared" si="1"/>
        <v>3.9688888888888889</v>
      </c>
      <c r="E16" s="8">
        <f t="shared" si="2"/>
        <v>4.136842105263157</v>
      </c>
      <c r="F16" s="11"/>
    </row>
    <row r="17" spans="1:6" x14ac:dyDescent="0.25">
      <c r="A17" s="8">
        <v>1914</v>
      </c>
      <c r="B17" s="9">
        <v>4.0999999999999996</v>
      </c>
      <c r="C17" s="8">
        <f t="shared" si="0"/>
        <v>4.083333333333333</v>
      </c>
      <c r="D17" s="8">
        <f t="shared" si="1"/>
        <v>4.0777777777777784</v>
      </c>
      <c r="E17" s="8">
        <f t="shared" si="2"/>
        <v>4.1899999999999995</v>
      </c>
      <c r="F17" s="11"/>
    </row>
    <row r="18" spans="1:6" x14ac:dyDescent="0.25">
      <c r="A18" s="8">
        <v>1915</v>
      </c>
      <c r="B18" s="9">
        <v>4.1500000000000004</v>
      </c>
      <c r="C18" s="8">
        <f t="shared" si="0"/>
        <v>4.1000000000000005</v>
      </c>
      <c r="D18" s="8">
        <f t="shared" si="1"/>
        <v>4.1833333333333336</v>
      </c>
      <c r="E18" s="8">
        <f t="shared" si="2"/>
        <v>4.2510526315789461</v>
      </c>
      <c r="F18" s="11"/>
    </row>
    <row r="19" spans="1:6" x14ac:dyDescent="0.25">
      <c r="A19" s="8">
        <v>1916</v>
      </c>
      <c r="B19" s="9">
        <v>4.05</v>
      </c>
      <c r="C19" s="8">
        <f t="shared" si="0"/>
        <v>4.083333333333333</v>
      </c>
      <c r="D19" s="8">
        <f t="shared" si="1"/>
        <v>4.3166666666666664</v>
      </c>
      <c r="E19" s="8">
        <f t="shared" si="2"/>
        <v>4.3010526315789468</v>
      </c>
      <c r="F19" s="8">
        <f t="shared" ref="F19:F61" si="3">AVERAGE(B3:B31)</f>
        <v>4.0834482758620689</v>
      </c>
    </row>
    <row r="20" spans="1:6" x14ac:dyDescent="0.25">
      <c r="A20" s="8">
        <v>1917</v>
      </c>
      <c r="B20" s="9">
        <v>4.05</v>
      </c>
      <c r="C20" s="8">
        <f t="shared" si="0"/>
        <v>4.2833333333333332</v>
      </c>
      <c r="D20" s="8">
        <f t="shared" si="1"/>
        <v>4.4577777777777783</v>
      </c>
      <c r="E20" s="8">
        <f t="shared" si="2"/>
        <v>4.3326315789473684</v>
      </c>
      <c r="F20" s="8">
        <f t="shared" si="3"/>
        <v>4.1220689655172409</v>
      </c>
    </row>
    <row r="21" spans="1:6" x14ac:dyDescent="0.25">
      <c r="A21" s="8">
        <v>1918</v>
      </c>
      <c r="B21" s="9">
        <v>4.75</v>
      </c>
      <c r="C21" s="8">
        <f t="shared" si="0"/>
        <v>4.5166666666666666</v>
      </c>
      <c r="D21" s="8">
        <f t="shared" si="1"/>
        <v>4.5366666666666671</v>
      </c>
      <c r="E21" s="8">
        <f t="shared" si="2"/>
        <v>4.3510526315789475</v>
      </c>
      <c r="F21" s="8">
        <f t="shared" si="3"/>
        <v>4.1617241379310341</v>
      </c>
    </row>
    <row r="22" spans="1:6" x14ac:dyDescent="0.25">
      <c r="A22" s="8">
        <v>1919</v>
      </c>
      <c r="B22" s="9">
        <v>4.75</v>
      </c>
      <c r="C22" s="8">
        <f t="shared" si="0"/>
        <v>4.8666666666666663</v>
      </c>
      <c r="D22" s="8">
        <f t="shared" si="1"/>
        <v>4.5933333333333337</v>
      </c>
      <c r="E22" s="8">
        <f t="shared" si="2"/>
        <v>4.3657894736842104</v>
      </c>
      <c r="F22" s="8">
        <f t="shared" si="3"/>
        <v>4.1893103448275859</v>
      </c>
    </row>
    <row r="23" spans="1:6" x14ac:dyDescent="0.25">
      <c r="A23" s="8">
        <v>1920</v>
      </c>
      <c r="B23" s="9">
        <v>5.0999999999999996</v>
      </c>
      <c r="C23" s="8">
        <f t="shared" si="0"/>
        <v>5.0066666666666668</v>
      </c>
      <c r="D23" s="8">
        <f t="shared" si="1"/>
        <v>4.6500000000000012</v>
      </c>
      <c r="E23" s="8">
        <f t="shared" si="2"/>
        <v>4.398421052631579</v>
      </c>
      <c r="F23" s="8">
        <f t="shared" si="3"/>
        <v>4.232413793103448</v>
      </c>
    </row>
    <row r="24" spans="1:6" x14ac:dyDescent="0.25">
      <c r="A24" s="8">
        <v>1921</v>
      </c>
      <c r="B24" s="9">
        <v>5.17</v>
      </c>
      <c r="C24" s="8">
        <f t="shared" si="0"/>
        <v>4.9933333333333332</v>
      </c>
      <c r="D24" s="8">
        <f t="shared" si="1"/>
        <v>4.6999999999999993</v>
      </c>
      <c r="E24" s="8">
        <f t="shared" si="2"/>
        <v>4.424736842105264</v>
      </c>
      <c r="F24" s="8">
        <f t="shared" si="3"/>
        <v>4.2513793103448272</v>
      </c>
    </row>
    <row r="25" spans="1:6" x14ac:dyDescent="0.25">
      <c r="A25" s="8">
        <v>1922</v>
      </c>
      <c r="B25" s="9">
        <v>4.71</v>
      </c>
      <c r="C25" s="8">
        <f t="shared" si="0"/>
        <v>4.8299999999999992</v>
      </c>
      <c r="D25" s="8">
        <f t="shared" si="1"/>
        <v>4.7388888888888889</v>
      </c>
      <c r="E25" s="8">
        <f t="shared" si="2"/>
        <v>4.4352631578947372</v>
      </c>
      <c r="F25" s="8">
        <f t="shared" si="3"/>
        <v>4.2682758620689647</v>
      </c>
    </row>
    <row r="26" spans="1:6" x14ac:dyDescent="0.25">
      <c r="A26" s="8">
        <v>1923</v>
      </c>
      <c r="B26" s="9">
        <v>4.6100000000000003</v>
      </c>
      <c r="C26" s="8">
        <f t="shared" si="0"/>
        <v>4.66</v>
      </c>
      <c r="D26" s="8">
        <f t="shared" si="1"/>
        <v>4.6888888888888882</v>
      </c>
      <c r="E26" s="8">
        <f t="shared" si="2"/>
        <v>4.4721052631578955</v>
      </c>
      <c r="F26" s="8">
        <f t="shared" si="3"/>
        <v>4.2665517241379307</v>
      </c>
    </row>
    <row r="27" spans="1:6" x14ac:dyDescent="0.25">
      <c r="A27" s="8">
        <v>1924</v>
      </c>
      <c r="B27" s="9">
        <v>4.66</v>
      </c>
      <c r="C27" s="8">
        <f t="shared" si="0"/>
        <v>4.59</v>
      </c>
      <c r="D27" s="8">
        <f t="shared" si="1"/>
        <v>4.6111111111111107</v>
      </c>
      <c r="E27" s="8">
        <f t="shared" si="2"/>
        <v>4.4747368421052629</v>
      </c>
      <c r="F27" s="8">
        <f t="shared" si="3"/>
        <v>4.2458620689655167</v>
      </c>
    </row>
    <row r="28" spans="1:6" x14ac:dyDescent="0.25">
      <c r="A28" s="8">
        <v>1925</v>
      </c>
      <c r="B28" s="9">
        <v>4.5</v>
      </c>
      <c r="C28" s="8">
        <f t="shared" si="0"/>
        <v>4.5200000000000005</v>
      </c>
      <c r="D28" s="8">
        <f t="shared" si="1"/>
        <v>4.5355555555555549</v>
      </c>
      <c r="E28" s="8">
        <f t="shared" si="2"/>
        <v>4.4663157894736845</v>
      </c>
      <c r="F28" s="8">
        <f t="shared" si="3"/>
        <v>4.2158620689655173</v>
      </c>
    </row>
    <row r="29" spans="1:6" x14ac:dyDescent="0.25">
      <c r="A29" s="8">
        <v>1926</v>
      </c>
      <c r="B29" s="9">
        <v>4.4000000000000004</v>
      </c>
      <c r="C29" s="8">
        <f t="shared" si="0"/>
        <v>4.3999999999999995</v>
      </c>
      <c r="D29" s="8">
        <f t="shared" si="1"/>
        <v>4.45</v>
      </c>
      <c r="E29" s="8">
        <f t="shared" si="2"/>
        <v>4.4373684210526312</v>
      </c>
      <c r="F29" s="8">
        <f t="shared" si="3"/>
        <v>4.1893103448275868</v>
      </c>
    </row>
    <row r="30" spans="1:6" x14ac:dyDescent="0.25">
      <c r="A30" s="8">
        <v>1927</v>
      </c>
      <c r="B30" s="9">
        <v>4.3</v>
      </c>
      <c r="C30" s="8">
        <f t="shared" si="0"/>
        <v>4.25</v>
      </c>
      <c r="D30" s="8">
        <f t="shared" si="1"/>
        <v>4.3822222222222225</v>
      </c>
      <c r="E30" s="8">
        <f t="shared" si="2"/>
        <v>4.392631578947368</v>
      </c>
      <c r="F30" s="8">
        <f t="shared" si="3"/>
        <v>4.1531034482758624</v>
      </c>
    </row>
    <row r="31" spans="1:6" x14ac:dyDescent="0.25">
      <c r="A31" s="8">
        <v>1928</v>
      </c>
      <c r="B31" s="9">
        <v>4.05</v>
      </c>
      <c r="C31" s="8">
        <f t="shared" si="0"/>
        <v>4.2566666666666668</v>
      </c>
      <c r="D31" s="8">
        <f t="shared" si="1"/>
        <v>4.3922222222222222</v>
      </c>
      <c r="E31" s="8">
        <f t="shared" si="2"/>
        <v>4.304736842105263</v>
      </c>
      <c r="F31" s="8">
        <f t="shared" si="3"/>
        <v>4.1117241379310352</v>
      </c>
    </row>
    <row r="32" spans="1:6" x14ac:dyDescent="0.25">
      <c r="A32" s="8">
        <v>1929</v>
      </c>
      <c r="B32" s="9">
        <v>4.42</v>
      </c>
      <c r="C32" s="8">
        <f t="shared" si="0"/>
        <v>4.29</v>
      </c>
      <c r="D32" s="8">
        <f t="shared" si="1"/>
        <v>4.3355555555555556</v>
      </c>
      <c r="E32" s="8">
        <f t="shared" si="2"/>
        <v>4.2126315789473683</v>
      </c>
      <c r="F32" s="8">
        <f t="shared" si="3"/>
        <v>4.0686206896551731</v>
      </c>
    </row>
    <row r="33" spans="1:6" x14ac:dyDescent="0.25">
      <c r="A33" s="8">
        <v>1930</v>
      </c>
      <c r="B33" s="9">
        <v>4.4000000000000004</v>
      </c>
      <c r="C33" s="8">
        <f t="shared" si="0"/>
        <v>4.3066666666666666</v>
      </c>
      <c r="D33" s="8">
        <f t="shared" si="1"/>
        <v>4.2788888888888899</v>
      </c>
      <c r="E33" s="8">
        <f t="shared" si="2"/>
        <v>4.0889473684210529</v>
      </c>
      <c r="F33" s="8">
        <f t="shared" si="3"/>
        <v>4.0220689655172421</v>
      </c>
    </row>
    <row r="34" spans="1:6" x14ac:dyDescent="0.25">
      <c r="A34" s="8">
        <v>1931</v>
      </c>
      <c r="B34" s="9">
        <v>4.0999999999999996</v>
      </c>
      <c r="C34" s="8">
        <f t="shared" si="0"/>
        <v>4.3999999999999995</v>
      </c>
      <c r="D34" s="8">
        <f t="shared" si="1"/>
        <v>4.1788888888888893</v>
      </c>
      <c r="E34" s="8">
        <f t="shared" si="2"/>
        <v>3.9589473684210534</v>
      </c>
      <c r="F34" s="8">
        <f t="shared" si="3"/>
        <v>3.9720689655172419</v>
      </c>
    </row>
    <row r="35" spans="1:6" x14ac:dyDescent="0.25">
      <c r="A35" s="8">
        <v>1932</v>
      </c>
      <c r="B35" s="9">
        <v>4.7</v>
      </c>
      <c r="C35" s="8">
        <f t="shared" si="0"/>
        <v>4.3166666666666673</v>
      </c>
      <c r="D35" s="8">
        <f t="shared" si="1"/>
        <v>4.0566666666666675</v>
      </c>
      <c r="E35" s="8">
        <f t="shared" si="2"/>
        <v>3.8505263157894745</v>
      </c>
      <c r="F35" s="8">
        <f t="shared" si="3"/>
        <v>3.9186206896551727</v>
      </c>
    </row>
    <row r="36" spans="1:6" x14ac:dyDescent="0.25">
      <c r="A36" s="8">
        <v>1933</v>
      </c>
      <c r="B36" s="9">
        <v>4.1500000000000004</v>
      </c>
      <c r="C36" s="8">
        <f t="shared" si="0"/>
        <v>4.28</v>
      </c>
      <c r="D36" s="8">
        <f t="shared" si="1"/>
        <v>3.9488888888888898</v>
      </c>
      <c r="E36" s="8">
        <f t="shared" si="2"/>
        <v>3.7473684210526326</v>
      </c>
      <c r="F36" s="8">
        <f t="shared" si="3"/>
        <v>3.866896551724138</v>
      </c>
    </row>
    <row r="37" spans="1:6" x14ac:dyDescent="0.25">
      <c r="A37" s="8">
        <v>1934</v>
      </c>
      <c r="B37" s="9">
        <v>3.99</v>
      </c>
      <c r="C37" s="8">
        <f t="shared" si="0"/>
        <v>3.8800000000000003</v>
      </c>
      <c r="D37" s="8">
        <f t="shared" si="1"/>
        <v>3.7911111111111118</v>
      </c>
      <c r="E37" s="8">
        <f t="shared" si="2"/>
        <v>3.6415789473684215</v>
      </c>
      <c r="F37" s="8">
        <f t="shared" si="3"/>
        <v>3.8110344827586209</v>
      </c>
    </row>
    <row r="38" spans="1:6" x14ac:dyDescent="0.25">
      <c r="A38" s="8">
        <v>1935</v>
      </c>
      <c r="B38" s="9">
        <v>3.5</v>
      </c>
      <c r="C38" s="8">
        <f t="shared" si="0"/>
        <v>3.5633333333333339</v>
      </c>
      <c r="D38" s="8">
        <f t="shared" si="1"/>
        <v>3.6077777777777778</v>
      </c>
      <c r="E38" s="8">
        <f t="shared" si="2"/>
        <v>3.5415789473684214</v>
      </c>
      <c r="F38" s="8">
        <f t="shared" si="3"/>
        <v>3.7334482758620693</v>
      </c>
    </row>
    <row r="39" spans="1:6" x14ac:dyDescent="0.25">
      <c r="A39" s="8">
        <v>1936</v>
      </c>
      <c r="B39" s="9">
        <v>3.2</v>
      </c>
      <c r="C39" s="8">
        <f t="shared" si="0"/>
        <v>3.2600000000000002</v>
      </c>
      <c r="D39" s="8">
        <f t="shared" ref="D39:D69" si="4">AVERAGE(B35:B43)</f>
        <v>3.4522222222222227</v>
      </c>
      <c r="E39" s="8">
        <f t="shared" si="2"/>
        <v>3.4442105263157901</v>
      </c>
      <c r="F39" s="8">
        <f t="shared" si="3"/>
        <v>3.6662068965517243</v>
      </c>
    </row>
    <row r="40" spans="1:6" x14ac:dyDescent="0.25">
      <c r="A40" s="8">
        <v>1937</v>
      </c>
      <c r="B40" s="9">
        <v>3.08</v>
      </c>
      <c r="C40" s="8">
        <f t="shared" si="0"/>
        <v>3.0933333333333337</v>
      </c>
      <c r="D40" s="8">
        <f t="shared" si="4"/>
        <v>3.2244444444444444</v>
      </c>
      <c r="E40" s="8">
        <f t="shared" si="2"/>
        <v>3.3457894736842104</v>
      </c>
      <c r="F40" s="8">
        <f t="shared" si="3"/>
        <v>3.584827586206897</v>
      </c>
    </row>
    <row r="41" spans="1:6" x14ac:dyDescent="0.25">
      <c r="A41" s="8">
        <v>1938</v>
      </c>
      <c r="B41" s="9">
        <v>3</v>
      </c>
      <c r="C41" s="8">
        <f t="shared" si="0"/>
        <v>2.9433333333333334</v>
      </c>
      <c r="D41" s="8">
        <f t="shared" si="4"/>
        <v>3.0577777777777779</v>
      </c>
      <c r="E41" s="8">
        <f t="shared" si="2"/>
        <v>3.2642105263157895</v>
      </c>
      <c r="F41" s="8">
        <f t="shared" si="3"/>
        <v>3.4955172413793112</v>
      </c>
    </row>
    <row r="42" spans="1:6" x14ac:dyDescent="0.25">
      <c r="A42" s="8">
        <v>1939</v>
      </c>
      <c r="B42" s="9">
        <v>2.75</v>
      </c>
      <c r="C42" s="8">
        <f t="shared" si="0"/>
        <v>2.8166666666666664</v>
      </c>
      <c r="D42" s="8">
        <f t="shared" si="4"/>
        <v>2.9088888888888884</v>
      </c>
      <c r="E42" s="8">
        <f t="shared" si="2"/>
        <v>3.1789473684210527</v>
      </c>
      <c r="F42" s="8">
        <f t="shared" si="3"/>
        <v>3.4251724137931037</v>
      </c>
    </row>
    <row r="43" spans="1:6" x14ac:dyDescent="0.25">
      <c r="A43" s="8">
        <v>1940</v>
      </c>
      <c r="B43" s="9">
        <v>2.7</v>
      </c>
      <c r="C43" s="8">
        <f t="shared" si="0"/>
        <v>2.6999999999999997</v>
      </c>
      <c r="D43" s="8">
        <f t="shared" si="4"/>
        <v>2.8088888888888888</v>
      </c>
      <c r="E43" s="8">
        <f t="shared" si="2"/>
        <v>3.0915789473684208</v>
      </c>
      <c r="F43" s="8">
        <f t="shared" si="3"/>
        <v>3.3696551724137938</v>
      </c>
    </row>
    <row r="44" spans="1:6" x14ac:dyDescent="0.25">
      <c r="A44" s="8">
        <v>1941</v>
      </c>
      <c r="B44" s="9">
        <v>2.65</v>
      </c>
      <c r="C44" s="8">
        <f t="shared" si="0"/>
        <v>2.6666666666666665</v>
      </c>
      <c r="D44" s="8">
        <f t="shared" si="4"/>
        <v>2.7366666666666668</v>
      </c>
      <c r="E44" s="8">
        <f t="shared" ref="E44:E64" si="5">AVERAGE(B35:B53)</f>
        <v>3.0115789473684211</v>
      </c>
      <c r="F44" s="8">
        <f t="shared" si="3"/>
        <v>3.3175862068965518</v>
      </c>
    </row>
    <row r="45" spans="1:6" x14ac:dyDescent="0.25">
      <c r="A45" s="8">
        <v>1942</v>
      </c>
      <c r="B45" s="9">
        <v>2.65</v>
      </c>
      <c r="C45" s="8">
        <f t="shared" si="0"/>
        <v>2.65</v>
      </c>
      <c r="D45" s="8">
        <f t="shared" si="4"/>
        <v>2.6644444444444444</v>
      </c>
      <c r="E45" s="8">
        <f t="shared" si="5"/>
        <v>2.9047368421052631</v>
      </c>
      <c r="F45" s="8">
        <f t="shared" si="3"/>
        <v>3.2658620689655176</v>
      </c>
    </row>
    <row r="46" spans="1:6" x14ac:dyDescent="0.25">
      <c r="A46" s="8">
        <v>1943</v>
      </c>
      <c r="B46" s="9">
        <v>2.65</v>
      </c>
      <c r="C46" s="8">
        <f t="shared" si="0"/>
        <v>2.6333333333333333</v>
      </c>
      <c r="D46" s="8">
        <f t="shared" si="4"/>
        <v>2.608888888888889</v>
      </c>
      <c r="E46" s="8">
        <f t="shared" si="5"/>
        <v>2.8442105263157891</v>
      </c>
      <c r="F46" s="8">
        <f t="shared" si="3"/>
        <v>3.2189655172413802</v>
      </c>
    </row>
    <row r="47" spans="1:6" x14ac:dyDescent="0.25">
      <c r="A47" s="8">
        <v>1944</v>
      </c>
      <c r="B47" s="9">
        <v>2.6</v>
      </c>
      <c r="C47" s="8">
        <f t="shared" si="0"/>
        <v>2.6</v>
      </c>
      <c r="D47" s="8">
        <f t="shared" si="4"/>
        <v>2.6144444444444446</v>
      </c>
      <c r="E47" s="8">
        <f t="shared" si="5"/>
        <v>2.8</v>
      </c>
      <c r="F47" s="8">
        <f t="shared" si="3"/>
        <v>3.1772413793103449</v>
      </c>
    </row>
    <row r="48" spans="1:6" x14ac:dyDescent="0.25">
      <c r="A48" s="8">
        <v>1945</v>
      </c>
      <c r="B48" s="9">
        <v>2.5499999999999998</v>
      </c>
      <c r="C48" s="8">
        <f t="shared" si="0"/>
        <v>2.5266666666666668</v>
      </c>
      <c r="D48" s="8">
        <f t="shared" si="4"/>
        <v>2.6188888888888888</v>
      </c>
      <c r="E48" s="8">
        <f t="shared" si="5"/>
        <v>2.7736842105263158</v>
      </c>
      <c r="F48" s="8">
        <f t="shared" si="3"/>
        <v>3.1644827586206903</v>
      </c>
    </row>
    <row r="49" spans="1:6" x14ac:dyDescent="0.25">
      <c r="A49" s="8">
        <v>1946</v>
      </c>
      <c r="B49" s="9">
        <v>2.4300000000000002</v>
      </c>
      <c r="C49" s="8">
        <f t="shared" si="0"/>
        <v>2.4933333333333336</v>
      </c>
      <c r="D49" s="8">
        <f t="shared" si="4"/>
        <v>2.6111111111111112</v>
      </c>
      <c r="E49" s="8">
        <f t="shared" si="5"/>
        <v>2.7652631578947369</v>
      </c>
      <c r="F49" s="8">
        <f t="shared" si="3"/>
        <v>3.1365517241379317</v>
      </c>
    </row>
    <row r="50" spans="1:6" x14ac:dyDescent="0.25">
      <c r="A50" s="8">
        <v>1947</v>
      </c>
      <c r="B50" s="9">
        <v>2.5</v>
      </c>
      <c r="C50" s="8">
        <f t="shared" si="0"/>
        <v>2.5766666666666667</v>
      </c>
      <c r="D50" s="8">
        <f t="shared" si="4"/>
        <v>2.6133333333333337</v>
      </c>
      <c r="E50" s="8">
        <f t="shared" si="5"/>
        <v>2.7657894736842104</v>
      </c>
      <c r="F50" s="8">
        <f t="shared" si="3"/>
        <v>3.1262068965517247</v>
      </c>
    </row>
    <row r="51" spans="1:6" x14ac:dyDescent="0.25">
      <c r="A51" s="8">
        <v>1948</v>
      </c>
      <c r="B51" s="9">
        <v>2.8</v>
      </c>
      <c r="C51" s="8">
        <f t="shared" si="0"/>
        <v>2.6799999999999997</v>
      </c>
      <c r="D51" s="8">
        <f t="shared" si="4"/>
        <v>2.652222222222222</v>
      </c>
      <c r="E51" s="8">
        <f t="shared" si="5"/>
        <v>2.8015789473684207</v>
      </c>
      <c r="F51" s="8">
        <f t="shared" si="3"/>
        <v>3.141724137931035</v>
      </c>
    </row>
    <row r="52" spans="1:6" x14ac:dyDescent="0.25">
      <c r="A52" s="8">
        <v>1949</v>
      </c>
      <c r="B52" s="9">
        <v>2.74</v>
      </c>
      <c r="C52" s="8">
        <f t="shared" si="0"/>
        <v>2.706666666666667</v>
      </c>
      <c r="D52" s="8">
        <f t="shared" si="4"/>
        <v>2.7133333333333334</v>
      </c>
      <c r="E52" s="8">
        <f t="shared" si="5"/>
        <v>2.8468421052631578</v>
      </c>
      <c r="F52" s="8">
        <f t="shared" si="3"/>
        <v>3.1251724137931038</v>
      </c>
    </row>
    <row r="53" spans="1:6" x14ac:dyDescent="0.25">
      <c r="A53" s="8">
        <v>1950</v>
      </c>
      <c r="B53" s="9">
        <v>2.58</v>
      </c>
      <c r="C53" s="8">
        <f t="shared" si="0"/>
        <v>2.6633333333333336</v>
      </c>
      <c r="D53" s="8">
        <f t="shared" si="4"/>
        <v>2.7633333333333332</v>
      </c>
      <c r="E53" s="8">
        <f t="shared" si="5"/>
        <v>2.9205263157894734</v>
      </c>
      <c r="F53" s="8">
        <f t="shared" si="3"/>
        <v>3.1344827586206891</v>
      </c>
    </row>
    <row r="54" spans="1:6" x14ac:dyDescent="0.25">
      <c r="A54" s="8">
        <v>1951</v>
      </c>
      <c r="B54" s="9">
        <v>2.67</v>
      </c>
      <c r="C54" s="8">
        <f t="shared" si="0"/>
        <v>2.75</v>
      </c>
      <c r="D54" s="8">
        <f t="shared" si="4"/>
        <v>2.8311111111111109</v>
      </c>
      <c r="E54" s="8">
        <f t="shared" si="5"/>
        <v>3.0205263157894735</v>
      </c>
      <c r="F54" s="8">
        <f t="shared" si="3"/>
        <v>3.1403448275862065</v>
      </c>
    </row>
    <row r="55" spans="1:6" x14ac:dyDescent="0.25">
      <c r="A55" s="8">
        <v>1952</v>
      </c>
      <c r="B55" s="9">
        <v>3</v>
      </c>
      <c r="C55" s="8">
        <f t="shared" si="0"/>
        <v>2.94</v>
      </c>
      <c r="D55" s="8">
        <f t="shared" si="4"/>
        <v>2.8966666666666665</v>
      </c>
      <c r="E55" s="8">
        <f t="shared" si="5"/>
        <v>3.1031578947368419</v>
      </c>
      <c r="F55" s="8">
        <f t="shared" si="3"/>
        <v>3.1689655172413791</v>
      </c>
    </row>
    <row r="56" spans="1:6" x14ac:dyDescent="0.25">
      <c r="A56" s="8">
        <v>1953</v>
      </c>
      <c r="B56" s="9">
        <v>3.15</v>
      </c>
      <c r="C56" s="8">
        <f t="shared" si="0"/>
        <v>3.0500000000000003</v>
      </c>
      <c r="D56" s="8">
        <f t="shared" si="4"/>
        <v>2.9944444444444445</v>
      </c>
      <c r="E56" s="8">
        <f t="shared" si="5"/>
        <v>3.1963157894736836</v>
      </c>
      <c r="F56" s="8">
        <f t="shared" si="3"/>
        <v>3.2086206896551719</v>
      </c>
    </row>
    <row r="57" spans="1:6" x14ac:dyDescent="0.25">
      <c r="A57" s="8">
        <v>1954</v>
      </c>
      <c r="B57" s="9">
        <v>3</v>
      </c>
      <c r="C57" s="8">
        <f t="shared" si="0"/>
        <v>3.0633333333333339</v>
      </c>
      <c r="D57" s="8">
        <f t="shared" si="4"/>
        <v>3.0911111111111111</v>
      </c>
      <c r="E57" s="8">
        <f t="shared" si="5"/>
        <v>3.2784210526315785</v>
      </c>
      <c r="F57" s="8">
        <f t="shared" si="3"/>
        <v>3.2662068965517235</v>
      </c>
    </row>
    <row r="58" spans="1:6" x14ac:dyDescent="0.25">
      <c r="A58" s="8">
        <v>1955</v>
      </c>
      <c r="B58" s="9">
        <v>3.04</v>
      </c>
      <c r="C58" s="8">
        <f t="shared" si="0"/>
        <v>3.043333333333333</v>
      </c>
      <c r="D58" s="8">
        <f t="shared" si="4"/>
        <v>3.26</v>
      </c>
      <c r="E58" s="8">
        <f t="shared" si="5"/>
        <v>3.3721052631578945</v>
      </c>
      <c r="F58" s="8">
        <f t="shared" si="3"/>
        <v>3.3334482758620685</v>
      </c>
    </row>
    <row r="59" spans="1:6" x14ac:dyDescent="0.25">
      <c r="A59" s="8">
        <v>1956</v>
      </c>
      <c r="B59" s="9">
        <v>3.09</v>
      </c>
      <c r="C59" s="8">
        <f t="shared" si="0"/>
        <v>3.27</v>
      </c>
      <c r="D59" s="8">
        <f t="shared" si="4"/>
        <v>3.4688888888888894</v>
      </c>
      <c r="E59" s="8">
        <f t="shared" si="5"/>
        <v>3.473157894736842</v>
      </c>
      <c r="F59" s="8">
        <f t="shared" si="3"/>
        <v>3.443103448275862</v>
      </c>
    </row>
    <row r="60" spans="1:6" x14ac:dyDescent="0.25">
      <c r="A60" s="8">
        <v>1957</v>
      </c>
      <c r="B60" s="9">
        <v>3.68</v>
      </c>
      <c r="C60" s="8">
        <f t="shared" si="0"/>
        <v>3.4599999999999995</v>
      </c>
      <c r="D60" s="8">
        <f t="shared" si="4"/>
        <v>3.6044444444444448</v>
      </c>
      <c r="E60" s="8">
        <f t="shared" si="5"/>
        <v>3.5915789473684216</v>
      </c>
      <c r="F60" s="8">
        <f t="shared" si="3"/>
        <v>3.5755172413793099</v>
      </c>
    </row>
    <row r="61" spans="1:6" x14ac:dyDescent="0.25">
      <c r="A61" s="8">
        <v>1958</v>
      </c>
      <c r="B61" s="9">
        <v>3.61</v>
      </c>
      <c r="C61" s="8">
        <f t="shared" si="0"/>
        <v>3.7966666666666669</v>
      </c>
      <c r="D61" s="8">
        <f t="shared" si="4"/>
        <v>3.7455555555555549</v>
      </c>
      <c r="E61" s="8">
        <f t="shared" si="5"/>
        <v>3.7047368421052633</v>
      </c>
      <c r="F61" s="8">
        <f t="shared" si="3"/>
        <v>3.7462068965517243</v>
      </c>
    </row>
    <row r="62" spans="1:6" x14ac:dyDescent="0.25">
      <c r="A62" s="8">
        <v>1959</v>
      </c>
      <c r="B62" s="9">
        <v>4.0999999999999996</v>
      </c>
      <c r="C62" s="8">
        <f t="shared" si="0"/>
        <v>4.086666666666666</v>
      </c>
      <c r="D62" s="8">
        <f t="shared" si="4"/>
        <v>3.8744444444444448</v>
      </c>
      <c r="E62" s="8">
        <f t="shared" si="5"/>
        <v>3.8726315789473675</v>
      </c>
      <c r="F62" s="11"/>
    </row>
    <row r="63" spans="1:6" x14ac:dyDescent="0.25">
      <c r="A63" s="8">
        <v>1960</v>
      </c>
      <c r="B63" s="9">
        <v>4.55</v>
      </c>
      <c r="C63" s="8">
        <f t="shared" si="0"/>
        <v>4.2899999999999991</v>
      </c>
      <c r="D63" s="8">
        <f t="shared" si="4"/>
        <v>4.017777777777777</v>
      </c>
      <c r="E63" s="8">
        <f t="shared" si="5"/>
        <v>4.0810526315789479</v>
      </c>
      <c r="F63" s="11"/>
    </row>
    <row r="64" spans="1:6" x14ac:dyDescent="0.25">
      <c r="A64" s="8">
        <v>1961</v>
      </c>
      <c r="B64" s="9">
        <v>4.22</v>
      </c>
      <c r="C64" s="8">
        <f t="shared" si="0"/>
        <v>4.3966666666666665</v>
      </c>
      <c r="D64" s="8">
        <f t="shared" si="4"/>
        <v>4.1577777777777776</v>
      </c>
      <c r="E64" s="8">
        <f t="shared" si="5"/>
        <v>4.3405263157894742</v>
      </c>
      <c r="F64" s="11"/>
    </row>
    <row r="65" spans="1:6" x14ac:dyDescent="0.25">
      <c r="A65" s="8">
        <v>1962</v>
      </c>
      <c r="B65" s="9">
        <v>4.42</v>
      </c>
      <c r="C65" s="8">
        <f t="shared" si="0"/>
        <v>4.2666666666666666</v>
      </c>
      <c r="D65" s="8">
        <f t="shared" si="4"/>
        <v>4.2766666666666673</v>
      </c>
      <c r="E65" s="11"/>
      <c r="F65" s="11"/>
    </row>
    <row r="66" spans="1:6" x14ac:dyDescent="0.25">
      <c r="A66" s="8">
        <v>1963</v>
      </c>
      <c r="B66" s="9">
        <v>4.16</v>
      </c>
      <c r="C66" s="8">
        <f t="shared" si="0"/>
        <v>4.3033333333333337</v>
      </c>
      <c r="D66" s="8">
        <f t="shared" si="4"/>
        <v>4.4255555555555564</v>
      </c>
      <c r="E66" s="11"/>
      <c r="F66" s="11"/>
    </row>
    <row r="67" spans="1:6" x14ac:dyDescent="0.25">
      <c r="A67" s="8">
        <v>1964</v>
      </c>
      <c r="B67" s="9">
        <v>4.33</v>
      </c>
      <c r="C67" s="8">
        <f t="shared" si="0"/>
        <v>4.28</v>
      </c>
      <c r="D67" s="8">
        <f t="shared" si="4"/>
        <v>4.6288888888888895</v>
      </c>
      <c r="E67" s="11"/>
      <c r="F67" s="11"/>
    </row>
    <row r="68" spans="1:6" x14ac:dyDescent="0.25">
      <c r="A68" s="8">
        <v>1965</v>
      </c>
      <c r="B68" s="9">
        <v>4.3499999999999996</v>
      </c>
      <c r="C68" s="8">
        <f t="shared" ref="C68:C72" si="6">AVERAGE(B67:B69)</f>
        <v>4.4766666666666666</v>
      </c>
      <c r="D68" s="8">
        <f t="shared" si="4"/>
        <v>4.8499999999999996</v>
      </c>
      <c r="E68" s="11"/>
      <c r="F68" s="11"/>
    </row>
    <row r="69" spans="1:6" x14ac:dyDescent="0.25">
      <c r="A69" s="8">
        <v>1966</v>
      </c>
      <c r="B69" s="9">
        <v>4.75</v>
      </c>
      <c r="C69" s="8">
        <f t="shared" si="6"/>
        <v>4.6833333333333336</v>
      </c>
      <c r="D69" s="9">
        <f t="shared" si="4"/>
        <v>5.2255555555555553</v>
      </c>
      <c r="E69" s="11"/>
      <c r="F69" s="11"/>
    </row>
    <row r="70" spans="1:6" x14ac:dyDescent="0.25">
      <c r="A70" s="8">
        <v>1967</v>
      </c>
      <c r="B70" s="9">
        <v>4.95</v>
      </c>
      <c r="C70" s="8">
        <f t="shared" si="6"/>
        <v>5.21</v>
      </c>
      <c r="D70" s="11"/>
      <c r="E70" s="11"/>
      <c r="F70" s="11"/>
    </row>
    <row r="71" spans="1:6" x14ac:dyDescent="0.25">
      <c r="A71" s="8">
        <v>1968</v>
      </c>
      <c r="B71" s="9">
        <v>5.93</v>
      </c>
      <c r="C71" s="8">
        <f t="shared" si="6"/>
        <v>5.8066666666666658</v>
      </c>
      <c r="D71" s="11"/>
      <c r="E71" s="11"/>
      <c r="F71" s="11"/>
    </row>
    <row r="72" spans="1:6" x14ac:dyDescent="0.25">
      <c r="A72" s="8">
        <v>1969</v>
      </c>
      <c r="B72" s="9">
        <v>6.54</v>
      </c>
      <c r="C72" s="8">
        <f t="shared" si="6"/>
        <v>6.69</v>
      </c>
      <c r="D72" s="11"/>
      <c r="E72" s="11"/>
      <c r="F72" s="11"/>
    </row>
    <row r="73" spans="1:6" x14ac:dyDescent="0.25">
      <c r="A73" s="8">
        <v>1970</v>
      </c>
      <c r="B73" s="9">
        <v>7.6</v>
      </c>
      <c r="C73" s="11"/>
      <c r="D73" s="11"/>
      <c r="E73" s="11"/>
      <c r="F73" s="11"/>
    </row>
  </sheetData>
  <mergeCells count="1">
    <mergeCell ref="C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H21" sqref="H21"/>
    </sheetView>
  </sheetViews>
  <sheetFormatPr defaultRowHeight="15" x14ac:dyDescent="0.25"/>
  <cols>
    <col min="1" max="1" width="9.140625" style="12"/>
    <col min="2" max="2" width="11.5703125" style="12" customWidth="1"/>
    <col min="3" max="4" width="12" style="15" bestFit="1" customWidth="1"/>
    <col min="5" max="5" width="12.140625" style="15" customWidth="1"/>
  </cols>
  <sheetData>
    <row r="1" spans="1:5" x14ac:dyDescent="0.25">
      <c r="C1" s="17" t="s">
        <v>39</v>
      </c>
      <c r="D1" s="17"/>
      <c r="E1" s="17"/>
    </row>
    <row r="2" spans="1:5" ht="30" customHeight="1" x14ac:dyDescent="0.25">
      <c r="A2" s="12" t="s">
        <v>0</v>
      </c>
      <c r="B2" s="13" t="s">
        <v>1</v>
      </c>
      <c r="C2" s="14" t="s">
        <v>41</v>
      </c>
      <c r="D2" s="14" t="s">
        <v>42</v>
      </c>
      <c r="E2" s="14" t="s">
        <v>43</v>
      </c>
    </row>
    <row r="3" spans="1:5" x14ac:dyDescent="0.25">
      <c r="A3" s="12">
        <v>1900</v>
      </c>
      <c r="B3" s="12">
        <v>3.3</v>
      </c>
    </row>
    <row r="4" spans="1:5" x14ac:dyDescent="0.25">
      <c r="A4" s="12">
        <v>1901</v>
      </c>
      <c r="B4" s="12">
        <v>3.25</v>
      </c>
      <c r="C4" s="15">
        <f>B3</f>
        <v>3.3</v>
      </c>
      <c r="D4" s="15">
        <f>B3</f>
        <v>3.3</v>
      </c>
      <c r="E4" s="15">
        <f>B3</f>
        <v>3.3</v>
      </c>
    </row>
    <row r="5" spans="1:5" x14ac:dyDescent="0.25">
      <c r="A5" s="12">
        <v>1902</v>
      </c>
      <c r="B5" s="12">
        <v>3.3</v>
      </c>
      <c r="C5" s="15">
        <f>0.2*B4+(1-0.2)*C4</f>
        <v>3.29</v>
      </c>
      <c r="D5" s="15">
        <f>0.5*B4+0.5*D4</f>
        <v>3.2749999999999999</v>
      </c>
      <c r="E5" s="15">
        <f>0.8*B4+0.2*E4</f>
        <v>3.2600000000000002</v>
      </c>
    </row>
    <row r="6" spans="1:5" x14ac:dyDescent="0.25">
      <c r="A6" s="12">
        <v>1903</v>
      </c>
      <c r="B6" s="12">
        <v>3.45</v>
      </c>
      <c r="C6" s="15">
        <f t="shared" ref="C6:C69" si="0">0.2*B5+(1-0.2)*C5</f>
        <v>3.2920000000000003</v>
      </c>
      <c r="D6" s="15">
        <f t="shared" ref="D6:D69" si="1">0.5*B5+0.5*D5</f>
        <v>3.2874999999999996</v>
      </c>
      <c r="E6" s="15">
        <f t="shared" ref="E6:E69" si="2">0.8*B5+0.2*E5</f>
        <v>3.2920000000000003</v>
      </c>
    </row>
    <row r="7" spans="1:5" x14ac:dyDescent="0.25">
      <c r="A7" s="12">
        <v>1904</v>
      </c>
      <c r="B7" s="12">
        <v>3.6</v>
      </c>
      <c r="C7" s="15">
        <f t="shared" si="0"/>
        <v>3.3236000000000003</v>
      </c>
      <c r="D7" s="15">
        <f t="shared" si="1"/>
        <v>3.3687499999999999</v>
      </c>
      <c r="E7" s="15">
        <f t="shared" si="2"/>
        <v>3.4184000000000001</v>
      </c>
    </row>
    <row r="8" spans="1:5" x14ac:dyDescent="0.25">
      <c r="A8" s="12">
        <v>1905</v>
      </c>
      <c r="B8" s="12">
        <v>3.5</v>
      </c>
      <c r="C8" s="15">
        <f t="shared" si="0"/>
        <v>3.3788800000000005</v>
      </c>
      <c r="D8" s="15">
        <f t="shared" si="1"/>
        <v>3.484375</v>
      </c>
      <c r="E8" s="15">
        <f t="shared" si="2"/>
        <v>3.5636800000000006</v>
      </c>
    </row>
    <row r="9" spans="1:5" x14ac:dyDescent="0.25">
      <c r="A9" s="12">
        <v>1906</v>
      </c>
      <c r="B9" s="12">
        <v>3.55</v>
      </c>
      <c r="C9" s="15">
        <f t="shared" si="0"/>
        <v>3.4031040000000008</v>
      </c>
      <c r="D9" s="15">
        <f t="shared" si="1"/>
        <v>3.4921875</v>
      </c>
      <c r="E9" s="15">
        <f t="shared" si="2"/>
        <v>3.5127360000000003</v>
      </c>
    </row>
    <row r="10" spans="1:5" x14ac:dyDescent="0.25">
      <c r="A10" s="12">
        <v>1907</v>
      </c>
      <c r="B10" s="12">
        <v>3.8</v>
      </c>
      <c r="C10" s="15">
        <f t="shared" si="0"/>
        <v>3.432483200000001</v>
      </c>
      <c r="D10" s="15">
        <f t="shared" si="1"/>
        <v>3.5210937499999999</v>
      </c>
      <c r="E10" s="15">
        <f t="shared" si="2"/>
        <v>3.5425472</v>
      </c>
    </row>
    <row r="11" spans="1:5" x14ac:dyDescent="0.25">
      <c r="A11" s="12">
        <v>1908</v>
      </c>
      <c r="B11" s="12">
        <v>3.95</v>
      </c>
      <c r="C11" s="15">
        <f t="shared" si="0"/>
        <v>3.5059865600000011</v>
      </c>
      <c r="D11" s="15">
        <f t="shared" si="1"/>
        <v>3.6605468749999996</v>
      </c>
      <c r="E11" s="15">
        <f t="shared" si="2"/>
        <v>3.7485094400000003</v>
      </c>
    </row>
    <row r="12" spans="1:5" x14ac:dyDescent="0.25">
      <c r="A12" s="12">
        <v>1909</v>
      </c>
      <c r="B12" s="12">
        <v>3.77</v>
      </c>
      <c r="C12" s="15">
        <f t="shared" si="0"/>
        <v>3.594789248000001</v>
      </c>
      <c r="D12" s="15">
        <f t="shared" si="1"/>
        <v>3.8052734374999999</v>
      </c>
      <c r="E12" s="15">
        <f t="shared" si="2"/>
        <v>3.9097018880000003</v>
      </c>
    </row>
    <row r="13" spans="1:5" x14ac:dyDescent="0.25">
      <c r="A13" s="12">
        <v>1910</v>
      </c>
      <c r="B13" s="12">
        <v>3.8</v>
      </c>
      <c r="C13" s="15">
        <f t="shared" si="0"/>
        <v>3.6298313984000008</v>
      </c>
      <c r="D13" s="15">
        <f t="shared" si="1"/>
        <v>3.78763671875</v>
      </c>
      <c r="E13" s="15">
        <f t="shared" si="2"/>
        <v>3.7979403776000003</v>
      </c>
    </row>
    <row r="14" spans="1:5" x14ac:dyDescent="0.25">
      <c r="A14" s="12">
        <v>1911</v>
      </c>
      <c r="B14" s="12">
        <v>3.9</v>
      </c>
      <c r="C14" s="15">
        <f t="shared" si="0"/>
        <v>3.6638651187200004</v>
      </c>
      <c r="D14" s="15">
        <f t="shared" si="1"/>
        <v>3.7938183593749999</v>
      </c>
      <c r="E14" s="15">
        <f t="shared" si="2"/>
        <v>3.79958807552</v>
      </c>
    </row>
    <row r="15" spans="1:5" x14ac:dyDescent="0.25">
      <c r="A15" s="12">
        <v>1912</v>
      </c>
      <c r="B15" s="12">
        <v>3.9</v>
      </c>
      <c r="C15" s="15">
        <f t="shared" si="0"/>
        <v>3.7110920949760002</v>
      </c>
      <c r="D15" s="15">
        <f t="shared" si="1"/>
        <v>3.8469091796874997</v>
      </c>
      <c r="E15" s="15">
        <f t="shared" si="2"/>
        <v>3.879917615104</v>
      </c>
    </row>
    <row r="16" spans="1:5" x14ac:dyDescent="0.25">
      <c r="A16" s="12">
        <v>1913</v>
      </c>
      <c r="B16" s="12">
        <v>4</v>
      </c>
      <c r="C16" s="15">
        <f t="shared" si="0"/>
        <v>3.7488736759808008</v>
      </c>
      <c r="D16" s="15">
        <f t="shared" si="1"/>
        <v>3.8734545898437496</v>
      </c>
      <c r="E16" s="15">
        <f t="shared" si="2"/>
        <v>3.8959835230208002</v>
      </c>
    </row>
    <row r="17" spans="1:5" x14ac:dyDescent="0.25">
      <c r="A17" s="12">
        <v>1914</v>
      </c>
      <c r="B17" s="12">
        <v>4.0999999999999996</v>
      </c>
      <c r="C17" s="15">
        <f t="shared" si="0"/>
        <v>3.7990989407846412</v>
      </c>
      <c r="D17" s="15">
        <f t="shared" si="1"/>
        <v>3.9367272949218748</v>
      </c>
      <c r="E17" s="15">
        <f t="shared" si="2"/>
        <v>3.9791967046041603</v>
      </c>
    </row>
    <row r="18" spans="1:5" x14ac:dyDescent="0.25">
      <c r="A18" s="12">
        <v>1915</v>
      </c>
      <c r="B18" s="12">
        <v>4.1500000000000004</v>
      </c>
      <c r="C18" s="15">
        <f t="shared" si="0"/>
        <v>3.859279152627713</v>
      </c>
      <c r="D18" s="15">
        <f t="shared" si="1"/>
        <v>4.0183636474609372</v>
      </c>
      <c r="E18" s="15">
        <f t="shared" si="2"/>
        <v>4.0758393409208322</v>
      </c>
    </row>
    <row r="19" spans="1:5" x14ac:dyDescent="0.25">
      <c r="A19" s="12">
        <v>1916</v>
      </c>
      <c r="B19" s="12">
        <v>4.05</v>
      </c>
      <c r="C19" s="15">
        <f t="shared" si="0"/>
        <v>3.9174233221021706</v>
      </c>
      <c r="D19" s="15">
        <f t="shared" si="1"/>
        <v>4.0841818237304688</v>
      </c>
      <c r="E19" s="15">
        <f t="shared" si="2"/>
        <v>4.1351678681841673</v>
      </c>
    </row>
    <row r="20" spans="1:5" x14ac:dyDescent="0.25">
      <c r="A20" s="12">
        <v>1917</v>
      </c>
      <c r="B20" s="12">
        <v>4.05</v>
      </c>
      <c r="C20" s="15">
        <f t="shared" si="0"/>
        <v>3.9439386576817368</v>
      </c>
      <c r="D20" s="15">
        <f t="shared" si="1"/>
        <v>4.0670909118652343</v>
      </c>
      <c r="E20" s="15">
        <f t="shared" si="2"/>
        <v>4.0670335736368335</v>
      </c>
    </row>
    <row r="21" spans="1:5" x14ac:dyDescent="0.25">
      <c r="A21" s="12">
        <v>1918</v>
      </c>
      <c r="B21" s="12">
        <v>4.75</v>
      </c>
      <c r="C21" s="15">
        <f t="shared" si="0"/>
        <v>3.9651509261453897</v>
      </c>
      <c r="D21" s="15">
        <f t="shared" si="1"/>
        <v>4.0585454559326166</v>
      </c>
      <c r="E21" s="15">
        <f t="shared" si="2"/>
        <v>4.0534067147273669</v>
      </c>
    </row>
    <row r="22" spans="1:5" x14ac:dyDescent="0.25">
      <c r="A22" s="12">
        <v>1919</v>
      </c>
      <c r="B22" s="12">
        <v>4.75</v>
      </c>
      <c r="C22" s="15">
        <f t="shared" si="0"/>
        <v>4.1221207409163121</v>
      </c>
      <c r="D22" s="15">
        <f t="shared" si="1"/>
        <v>4.4042727279663083</v>
      </c>
      <c r="E22" s="15">
        <f t="shared" si="2"/>
        <v>4.6106813429454734</v>
      </c>
    </row>
    <row r="23" spans="1:5" x14ac:dyDescent="0.25">
      <c r="A23" s="12">
        <v>1920</v>
      </c>
      <c r="B23" s="12">
        <v>5.0999999999999996</v>
      </c>
      <c r="C23" s="15">
        <f t="shared" si="0"/>
        <v>4.2476965927330497</v>
      </c>
      <c r="D23" s="15">
        <f t="shared" si="1"/>
        <v>4.5771363639831542</v>
      </c>
      <c r="E23" s="15">
        <f t="shared" si="2"/>
        <v>4.7221362685890949</v>
      </c>
    </row>
    <row r="24" spans="1:5" x14ac:dyDescent="0.25">
      <c r="A24" s="12">
        <v>1921</v>
      </c>
      <c r="B24" s="12">
        <v>5.17</v>
      </c>
      <c r="C24" s="15">
        <f t="shared" si="0"/>
        <v>4.4181572741864397</v>
      </c>
      <c r="D24" s="15">
        <f t="shared" si="1"/>
        <v>4.8385681819915769</v>
      </c>
      <c r="E24" s="15">
        <f t="shared" si="2"/>
        <v>5.0244272537178194</v>
      </c>
    </row>
    <row r="25" spans="1:5" x14ac:dyDescent="0.25">
      <c r="A25" s="12">
        <v>1922</v>
      </c>
      <c r="B25" s="12">
        <v>4.71</v>
      </c>
      <c r="C25" s="15">
        <f t="shared" si="0"/>
        <v>4.5685258193491523</v>
      </c>
      <c r="D25" s="15">
        <f t="shared" si="1"/>
        <v>5.0042840909957889</v>
      </c>
      <c r="E25" s="15">
        <f t="shared" si="2"/>
        <v>5.1408854507435642</v>
      </c>
    </row>
    <row r="26" spans="1:5" x14ac:dyDescent="0.25">
      <c r="A26" s="12">
        <v>1923</v>
      </c>
      <c r="B26" s="12">
        <v>4.6100000000000003</v>
      </c>
      <c r="C26" s="15">
        <f t="shared" si="0"/>
        <v>4.5968206554793216</v>
      </c>
      <c r="D26" s="15">
        <f t="shared" si="1"/>
        <v>4.8571420454978949</v>
      </c>
      <c r="E26" s="15">
        <f t="shared" si="2"/>
        <v>4.7961770901487135</v>
      </c>
    </row>
    <row r="27" spans="1:5" x14ac:dyDescent="0.25">
      <c r="A27" s="12">
        <v>1924</v>
      </c>
      <c r="B27" s="12">
        <v>4.66</v>
      </c>
      <c r="C27" s="15">
        <f t="shared" si="0"/>
        <v>4.5994565243834575</v>
      </c>
      <c r="D27" s="15">
        <f t="shared" si="1"/>
        <v>4.7335710227489471</v>
      </c>
      <c r="E27" s="15">
        <f t="shared" si="2"/>
        <v>4.6472354180297435</v>
      </c>
    </row>
    <row r="28" spans="1:5" x14ac:dyDescent="0.25">
      <c r="A28" s="12">
        <v>1925</v>
      </c>
      <c r="B28" s="12">
        <v>4.5</v>
      </c>
      <c r="C28" s="15">
        <f t="shared" si="0"/>
        <v>4.6115652195067662</v>
      </c>
      <c r="D28" s="15">
        <f t="shared" si="1"/>
        <v>4.6967855113744736</v>
      </c>
      <c r="E28" s="15">
        <f t="shared" si="2"/>
        <v>4.6574470836059492</v>
      </c>
    </row>
    <row r="29" spans="1:5" x14ac:dyDescent="0.25">
      <c r="A29" s="12">
        <v>1926</v>
      </c>
      <c r="B29" s="12">
        <v>4.4000000000000004</v>
      </c>
      <c r="C29" s="15">
        <f t="shared" si="0"/>
        <v>4.589252175605413</v>
      </c>
      <c r="D29" s="15">
        <f t="shared" si="1"/>
        <v>4.5983927556872368</v>
      </c>
      <c r="E29" s="15">
        <f t="shared" si="2"/>
        <v>4.5314894167211897</v>
      </c>
    </row>
    <row r="30" spans="1:5" x14ac:dyDescent="0.25">
      <c r="A30" s="12">
        <v>1927</v>
      </c>
      <c r="B30" s="12">
        <v>4.3</v>
      </c>
      <c r="C30" s="15">
        <f t="shared" si="0"/>
        <v>4.551401740484331</v>
      </c>
      <c r="D30" s="15">
        <f t="shared" si="1"/>
        <v>4.499196377843619</v>
      </c>
      <c r="E30" s="15">
        <f t="shared" si="2"/>
        <v>4.4262978833442386</v>
      </c>
    </row>
    <row r="31" spans="1:5" x14ac:dyDescent="0.25">
      <c r="A31" s="12">
        <v>1928</v>
      </c>
      <c r="B31" s="12">
        <v>4.05</v>
      </c>
      <c r="C31" s="15">
        <f t="shared" si="0"/>
        <v>4.5011213923874651</v>
      </c>
      <c r="D31" s="15">
        <f t="shared" si="1"/>
        <v>4.399598188921809</v>
      </c>
      <c r="E31" s="15">
        <f t="shared" si="2"/>
        <v>4.3252595766688477</v>
      </c>
    </row>
    <row r="32" spans="1:5" x14ac:dyDescent="0.25">
      <c r="A32" s="12">
        <v>1929</v>
      </c>
      <c r="B32" s="12">
        <v>4.42</v>
      </c>
      <c r="C32" s="15">
        <f t="shared" si="0"/>
        <v>4.4108971139099724</v>
      </c>
      <c r="D32" s="15">
        <f t="shared" si="1"/>
        <v>4.224799094460904</v>
      </c>
      <c r="E32" s="15">
        <f t="shared" si="2"/>
        <v>4.1050519153337701</v>
      </c>
    </row>
    <row r="33" spans="1:5" x14ac:dyDescent="0.25">
      <c r="A33" s="12">
        <v>1930</v>
      </c>
      <c r="B33" s="12">
        <v>4.4000000000000004</v>
      </c>
      <c r="C33" s="15">
        <f t="shared" si="0"/>
        <v>4.4127176911279786</v>
      </c>
      <c r="D33" s="15">
        <f t="shared" si="1"/>
        <v>4.3223995472304519</v>
      </c>
      <c r="E33" s="15">
        <f t="shared" si="2"/>
        <v>4.3570103830667541</v>
      </c>
    </row>
    <row r="34" spans="1:5" x14ac:dyDescent="0.25">
      <c r="A34" s="12">
        <v>1931</v>
      </c>
      <c r="B34" s="12">
        <v>4.0999999999999996</v>
      </c>
      <c r="C34" s="15">
        <f t="shared" si="0"/>
        <v>4.4101741529023828</v>
      </c>
      <c r="D34" s="15">
        <f t="shared" si="1"/>
        <v>4.3611997736152261</v>
      </c>
      <c r="E34" s="15">
        <f t="shared" si="2"/>
        <v>4.3914020766133515</v>
      </c>
    </row>
    <row r="35" spans="1:5" x14ac:dyDescent="0.25">
      <c r="A35" s="12">
        <v>1932</v>
      </c>
      <c r="B35" s="12">
        <v>4.7</v>
      </c>
      <c r="C35" s="15">
        <f t="shared" si="0"/>
        <v>4.3481393223219067</v>
      </c>
      <c r="D35" s="15">
        <f t="shared" si="1"/>
        <v>4.2305998868076129</v>
      </c>
      <c r="E35" s="15">
        <f t="shared" si="2"/>
        <v>4.15828041532267</v>
      </c>
    </row>
    <row r="36" spans="1:5" x14ac:dyDescent="0.25">
      <c r="A36" s="12">
        <v>1933</v>
      </c>
      <c r="B36" s="12">
        <v>4.1500000000000004</v>
      </c>
      <c r="C36" s="15">
        <f t="shared" si="0"/>
        <v>4.4185114578575257</v>
      </c>
      <c r="D36" s="15">
        <f t="shared" si="1"/>
        <v>4.4652999434038065</v>
      </c>
      <c r="E36" s="15">
        <f t="shared" si="2"/>
        <v>4.5916560830645343</v>
      </c>
    </row>
    <row r="37" spans="1:5" x14ac:dyDescent="0.25">
      <c r="A37" s="12">
        <v>1934</v>
      </c>
      <c r="B37" s="12">
        <v>3.99</v>
      </c>
      <c r="C37" s="15">
        <f t="shared" si="0"/>
        <v>4.3648091662860207</v>
      </c>
      <c r="D37" s="15">
        <f t="shared" si="1"/>
        <v>4.3076499717019034</v>
      </c>
      <c r="E37" s="15">
        <f t="shared" si="2"/>
        <v>4.2383312166129077</v>
      </c>
    </row>
    <row r="38" spans="1:5" x14ac:dyDescent="0.25">
      <c r="A38" s="12">
        <v>1935</v>
      </c>
      <c r="B38" s="12">
        <v>3.5</v>
      </c>
      <c r="C38" s="15">
        <f t="shared" si="0"/>
        <v>4.2898473330288169</v>
      </c>
      <c r="D38" s="15">
        <f t="shared" si="1"/>
        <v>4.1488249858509523</v>
      </c>
      <c r="E38" s="15">
        <f t="shared" si="2"/>
        <v>4.0396662433225821</v>
      </c>
    </row>
    <row r="39" spans="1:5" x14ac:dyDescent="0.25">
      <c r="A39" s="12">
        <v>1936</v>
      </c>
      <c r="B39" s="12">
        <v>3.2</v>
      </c>
      <c r="C39" s="15">
        <f t="shared" si="0"/>
        <v>4.1318778664230535</v>
      </c>
      <c r="D39" s="15">
        <f t="shared" si="1"/>
        <v>3.8244124929254761</v>
      </c>
      <c r="E39" s="15">
        <f t="shared" si="2"/>
        <v>3.6079332486645166</v>
      </c>
    </row>
    <row r="40" spans="1:5" x14ac:dyDescent="0.25">
      <c r="A40" s="12">
        <v>1937</v>
      </c>
      <c r="B40" s="12">
        <v>3.08</v>
      </c>
      <c r="C40" s="15">
        <f t="shared" si="0"/>
        <v>3.9455022931384431</v>
      </c>
      <c r="D40" s="15">
        <f t="shared" si="1"/>
        <v>3.5122062464627382</v>
      </c>
      <c r="E40" s="15">
        <f t="shared" si="2"/>
        <v>3.2815866497329038</v>
      </c>
    </row>
    <row r="41" spans="1:5" x14ac:dyDescent="0.25">
      <c r="A41" s="12">
        <v>1938</v>
      </c>
      <c r="B41" s="12">
        <v>3</v>
      </c>
      <c r="C41" s="15">
        <f t="shared" si="0"/>
        <v>3.7724018345107546</v>
      </c>
      <c r="D41" s="15">
        <f t="shared" si="1"/>
        <v>3.2961031232313691</v>
      </c>
      <c r="E41" s="15">
        <f t="shared" si="2"/>
        <v>3.1203173299465812</v>
      </c>
    </row>
    <row r="42" spans="1:5" x14ac:dyDescent="0.25">
      <c r="A42" s="12">
        <v>1939</v>
      </c>
      <c r="B42" s="12">
        <v>2.75</v>
      </c>
      <c r="C42" s="15">
        <f t="shared" si="0"/>
        <v>3.6179214676086038</v>
      </c>
      <c r="D42" s="15">
        <f t="shared" si="1"/>
        <v>3.1480515616156843</v>
      </c>
      <c r="E42" s="15">
        <f t="shared" si="2"/>
        <v>3.0240634659893164</v>
      </c>
    </row>
    <row r="43" spans="1:5" x14ac:dyDescent="0.25">
      <c r="A43" s="12">
        <v>1940</v>
      </c>
      <c r="B43" s="12">
        <v>2.7</v>
      </c>
      <c r="C43" s="15">
        <f t="shared" si="0"/>
        <v>3.4443371740868836</v>
      </c>
      <c r="D43" s="15">
        <f t="shared" si="1"/>
        <v>2.9490257808078422</v>
      </c>
      <c r="E43" s="15">
        <f t="shared" si="2"/>
        <v>2.8048126931978636</v>
      </c>
    </row>
    <row r="44" spans="1:5" x14ac:dyDescent="0.25">
      <c r="A44" s="12">
        <v>1941</v>
      </c>
      <c r="B44" s="12">
        <v>2.65</v>
      </c>
      <c r="C44" s="15">
        <f t="shared" si="0"/>
        <v>3.2954697392695071</v>
      </c>
      <c r="D44" s="15">
        <f t="shared" si="1"/>
        <v>2.8245128904039212</v>
      </c>
      <c r="E44" s="15">
        <f t="shared" si="2"/>
        <v>2.720962538639573</v>
      </c>
    </row>
    <row r="45" spans="1:5" x14ac:dyDescent="0.25">
      <c r="A45" s="12">
        <v>1942</v>
      </c>
      <c r="B45" s="12">
        <v>2.65</v>
      </c>
      <c r="C45" s="15">
        <f t="shared" si="0"/>
        <v>3.1663757914156063</v>
      </c>
      <c r="D45" s="15">
        <f t="shared" si="1"/>
        <v>2.7372564452019605</v>
      </c>
      <c r="E45" s="15">
        <f t="shared" si="2"/>
        <v>2.6641925077279147</v>
      </c>
    </row>
    <row r="46" spans="1:5" x14ac:dyDescent="0.25">
      <c r="A46" s="12">
        <v>1943</v>
      </c>
      <c r="B46" s="12">
        <v>2.65</v>
      </c>
      <c r="C46" s="15">
        <f t="shared" si="0"/>
        <v>3.0631006331324855</v>
      </c>
      <c r="D46" s="15">
        <f t="shared" si="1"/>
        <v>2.6936282226009802</v>
      </c>
      <c r="E46" s="15">
        <f t="shared" si="2"/>
        <v>2.6528385015455829</v>
      </c>
    </row>
    <row r="47" spans="1:5" x14ac:dyDescent="0.25">
      <c r="A47" s="12">
        <v>1944</v>
      </c>
      <c r="B47" s="12">
        <v>2.6</v>
      </c>
      <c r="C47" s="15">
        <f t="shared" si="0"/>
        <v>2.9804805065059883</v>
      </c>
      <c r="D47" s="15">
        <f t="shared" si="1"/>
        <v>2.6718141113004901</v>
      </c>
      <c r="E47" s="15">
        <f t="shared" si="2"/>
        <v>2.6505677003091166</v>
      </c>
    </row>
    <row r="48" spans="1:5" x14ac:dyDescent="0.25">
      <c r="A48" s="12">
        <v>1945</v>
      </c>
      <c r="B48" s="12">
        <v>2.5499999999999998</v>
      </c>
      <c r="C48" s="15">
        <f t="shared" si="0"/>
        <v>2.9043844052047909</v>
      </c>
      <c r="D48" s="15">
        <f t="shared" si="1"/>
        <v>2.6359070556502449</v>
      </c>
      <c r="E48" s="15">
        <f t="shared" si="2"/>
        <v>2.6101135400618234</v>
      </c>
    </row>
    <row r="49" spans="1:5" x14ac:dyDescent="0.25">
      <c r="A49" s="12">
        <v>1946</v>
      </c>
      <c r="B49" s="12">
        <v>2.4300000000000002</v>
      </c>
      <c r="C49" s="15">
        <f t="shared" si="0"/>
        <v>2.8335075241638332</v>
      </c>
      <c r="D49" s="15">
        <f t="shared" si="1"/>
        <v>2.5929535278251223</v>
      </c>
      <c r="E49" s="15">
        <f t="shared" si="2"/>
        <v>2.562022708012365</v>
      </c>
    </row>
    <row r="50" spans="1:5" x14ac:dyDescent="0.25">
      <c r="A50" s="12">
        <v>1947</v>
      </c>
      <c r="B50" s="12">
        <v>2.5</v>
      </c>
      <c r="C50" s="15">
        <f t="shared" si="0"/>
        <v>2.7528060193310671</v>
      </c>
      <c r="D50" s="15">
        <f t="shared" si="1"/>
        <v>2.5114767639125612</v>
      </c>
      <c r="E50" s="15">
        <f t="shared" si="2"/>
        <v>2.4564045416024731</v>
      </c>
    </row>
    <row r="51" spans="1:5" x14ac:dyDescent="0.25">
      <c r="A51" s="12">
        <v>1948</v>
      </c>
      <c r="B51" s="12">
        <v>2.8</v>
      </c>
      <c r="C51" s="15">
        <f t="shared" si="0"/>
        <v>2.7022448154648537</v>
      </c>
      <c r="D51" s="15">
        <f t="shared" si="1"/>
        <v>2.5057383819562808</v>
      </c>
      <c r="E51" s="15">
        <f t="shared" si="2"/>
        <v>2.4912809083204945</v>
      </c>
    </row>
    <row r="52" spans="1:5" x14ac:dyDescent="0.25">
      <c r="A52" s="12">
        <v>1949</v>
      </c>
      <c r="B52" s="12">
        <v>2.74</v>
      </c>
      <c r="C52" s="15">
        <f t="shared" si="0"/>
        <v>2.721795852371883</v>
      </c>
      <c r="D52" s="15">
        <f t="shared" si="1"/>
        <v>2.6528691909781403</v>
      </c>
      <c r="E52" s="15">
        <f t="shared" si="2"/>
        <v>2.7382561816640987</v>
      </c>
    </row>
    <row r="53" spans="1:5" x14ac:dyDescent="0.25">
      <c r="A53" s="12">
        <v>1950</v>
      </c>
      <c r="B53" s="12">
        <v>2.58</v>
      </c>
      <c r="C53" s="15">
        <f t="shared" si="0"/>
        <v>2.7254366818975067</v>
      </c>
      <c r="D53" s="15">
        <f t="shared" si="1"/>
        <v>2.6964345954890705</v>
      </c>
      <c r="E53" s="15">
        <f t="shared" si="2"/>
        <v>2.7396512363328198</v>
      </c>
    </row>
    <row r="54" spans="1:5" x14ac:dyDescent="0.25">
      <c r="A54" s="12">
        <v>1951</v>
      </c>
      <c r="B54" s="12">
        <v>2.67</v>
      </c>
      <c r="C54" s="15">
        <f t="shared" si="0"/>
        <v>2.6963493455180054</v>
      </c>
      <c r="D54" s="15">
        <f t="shared" si="1"/>
        <v>2.6382172977445353</v>
      </c>
      <c r="E54" s="15">
        <f t="shared" si="2"/>
        <v>2.6119302472665642</v>
      </c>
    </row>
    <row r="55" spans="1:5" x14ac:dyDescent="0.25">
      <c r="A55" s="12">
        <v>1952</v>
      </c>
      <c r="B55" s="12">
        <v>3</v>
      </c>
      <c r="C55" s="15">
        <f t="shared" si="0"/>
        <v>2.6910794764144041</v>
      </c>
      <c r="D55" s="15">
        <f t="shared" si="1"/>
        <v>2.6541086488722678</v>
      </c>
      <c r="E55" s="15">
        <f t="shared" si="2"/>
        <v>2.6583860494533131</v>
      </c>
    </row>
    <row r="56" spans="1:5" x14ac:dyDescent="0.25">
      <c r="A56" s="12">
        <v>1953</v>
      </c>
      <c r="B56" s="12">
        <v>3.15</v>
      </c>
      <c r="C56" s="15">
        <f t="shared" si="0"/>
        <v>2.7528635811315234</v>
      </c>
      <c r="D56" s="15">
        <f t="shared" si="1"/>
        <v>2.8270543244361339</v>
      </c>
      <c r="E56" s="15">
        <f t="shared" si="2"/>
        <v>2.9316772098906632</v>
      </c>
    </row>
    <row r="57" spans="1:5" x14ac:dyDescent="0.25">
      <c r="A57" s="12">
        <v>1954</v>
      </c>
      <c r="B57" s="12">
        <v>3</v>
      </c>
      <c r="C57" s="15">
        <f t="shared" si="0"/>
        <v>2.8322908649052185</v>
      </c>
      <c r="D57" s="15">
        <f t="shared" si="1"/>
        <v>2.9885271622180669</v>
      </c>
      <c r="E57" s="15">
        <f t="shared" si="2"/>
        <v>3.1063354419781328</v>
      </c>
    </row>
    <row r="58" spans="1:5" x14ac:dyDescent="0.25">
      <c r="A58" s="12">
        <v>1955</v>
      </c>
      <c r="B58" s="12">
        <v>3.04</v>
      </c>
      <c r="C58" s="15">
        <f t="shared" si="0"/>
        <v>2.865832691924175</v>
      </c>
      <c r="D58" s="15">
        <f t="shared" si="1"/>
        <v>2.9942635811090335</v>
      </c>
      <c r="E58" s="15">
        <f t="shared" si="2"/>
        <v>3.0212670883956267</v>
      </c>
    </row>
    <row r="59" spans="1:5" x14ac:dyDescent="0.25">
      <c r="A59" s="12">
        <v>1956</v>
      </c>
      <c r="B59" s="12">
        <v>3.09</v>
      </c>
      <c r="C59" s="15">
        <f t="shared" si="0"/>
        <v>2.9006661535393401</v>
      </c>
      <c r="D59" s="15">
        <f t="shared" si="1"/>
        <v>3.017131790554517</v>
      </c>
      <c r="E59" s="15">
        <f t="shared" si="2"/>
        <v>3.0362534176791258</v>
      </c>
    </row>
    <row r="60" spans="1:5" x14ac:dyDescent="0.25">
      <c r="A60" s="12">
        <v>1957</v>
      </c>
      <c r="B60" s="12">
        <v>3.68</v>
      </c>
      <c r="C60" s="15">
        <f t="shared" si="0"/>
        <v>2.938532922831472</v>
      </c>
      <c r="D60" s="15">
        <f t="shared" si="1"/>
        <v>3.0535658952772584</v>
      </c>
      <c r="E60" s="15">
        <f t="shared" si="2"/>
        <v>3.0792506835358253</v>
      </c>
    </row>
    <row r="61" spans="1:5" x14ac:dyDescent="0.25">
      <c r="A61" s="12">
        <v>1958</v>
      </c>
      <c r="B61" s="12">
        <v>3.61</v>
      </c>
      <c r="C61" s="15">
        <f t="shared" si="0"/>
        <v>3.0868263382651779</v>
      </c>
      <c r="D61" s="15">
        <f t="shared" si="1"/>
        <v>3.3667829476386295</v>
      </c>
      <c r="E61" s="15">
        <f t="shared" si="2"/>
        <v>3.5598501367071655</v>
      </c>
    </row>
    <row r="62" spans="1:5" x14ac:dyDescent="0.25">
      <c r="A62" s="12">
        <v>1959</v>
      </c>
      <c r="B62" s="12">
        <v>4.0999999999999996</v>
      </c>
      <c r="C62" s="15">
        <f t="shared" si="0"/>
        <v>3.1914610706121427</v>
      </c>
      <c r="D62" s="15">
        <f t="shared" si="1"/>
        <v>3.4883914738193145</v>
      </c>
      <c r="E62" s="15">
        <f t="shared" si="2"/>
        <v>3.599970027341433</v>
      </c>
    </row>
    <row r="63" spans="1:5" x14ac:dyDescent="0.25">
      <c r="A63" s="12">
        <v>1960</v>
      </c>
      <c r="B63" s="12">
        <v>4.55</v>
      </c>
      <c r="C63" s="15">
        <f t="shared" si="0"/>
        <v>3.373168856489714</v>
      </c>
      <c r="D63" s="15">
        <f t="shared" si="1"/>
        <v>3.7941957369096571</v>
      </c>
      <c r="E63" s="15">
        <f t="shared" si="2"/>
        <v>3.9999940054682863</v>
      </c>
    </row>
    <row r="64" spans="1:5" x14ac:dyDescent="0.25">
      <c r="A64" s="12">
        <v>1961</v>
      </c>
      <c r="B64" s="12">
        <v>4.22</v>
      </c>
      <c r="C64" s="15">
        <f t="shared" si="0"/>
        <v>3.6085350851917717</v>
      </c>
      <c r="D64" s="15">
        <f t="shared" si="1"/>
        <v>4.1720978684548289</v>
      </c>
      <c r="E64" s="15">
        <f t="shared" si="2"/>
        <v>4.4399988010936573</v>
      </c>
    </row>
    <row r="65" spans="1:5" x14ac:dyDescent="0.25">
      <c r="A65" s="12">
        <v>1962</v>
      </c>
      <c r="B65" s="12">
        <v>4.42</v>
      </c>
      <c r="C65" s="15">
        <f t="shared" si="0"/>
        <v>3.7308280681534174</v>
      </c>
      <c r="D65" s="15">
        <f t="shared" si="1"/>
        <v>4.1960489342274148</v>
      </c>
      <c r="E65" s="15">
        <f t="shared" si="2"/>
        <v>4.2639997602187316</v>
      </c>
    </row>
    <row r="66" spans="1:5" x14ac:dyDescent="0.25">
      <c r="A66" s="12">
        <v>1963</v>
      </c>
      <c r="B66" s="12">
        <v>4.16</v>
      </c>
      <c r="C66" s="15">
        <f t="shared" si="0"/>
        <v>3.8686624545227342</v>
      </c>
      <c r="D66" s="15">
        <f t="shared" si="1"/>
        <v>4.3080244671137073</v>
      </c>
      <c r="E66" s="15">
        <f t="shared" si="2"/>
        <v>4.3887999520437466</v>
      </c>
    </row>
    <row r="67" spans="1:5" x14ac:dyDescent="0.25">
      <c r="A67" s="12">
        <v>1964</v>
      </c>
      <c r="B67" s="12">
        <v>4.33</v>
      </c>
      <c r="C67" s="15">
        <f t="shared" si="0"/>
        <v>3.9269299636181874</v>
      </c>
      <c r="D67" s="15">
        <f t="shared" si="1"/>
        <v>4.2340122335568537</v>
      </c>
      <c r="E67" s="15">
        <f t="shared" si="2"/>
        <v>4.2057599904087493</v>
      </c>
    </row>
    <row r="68" spans="1:5" x14ac:dyDescent="0.25">
      <c r="A68" s="12">
        <v>1965</v>
      </c>
      <c r="B68" s="12">
        <v>4.3499999999999996</v>
      </c>
      <c r="C68" s="15">
        <f t="shared" si="0"/>
        <v>4.0075439708945506</v>
      </c>
      <c r="D68" s="15">
        <f t="shared" si="1"/>
        <v>4.2820061167784269</v>
      </c>
      <c r="E68" s="15">
        <f t="shared" si="2"/>
        <v>4.3051519980817501</v>
      </c>
    </row>
    <row r="69" spans="1:5" x14ac:dyDescent="0.25">
      <c r="A69" s="12">
        <v>1966</v>
      </c>
      <c r="B69" s="12">
        <v>4.75</v>
      </c>
      <c r="C69" s="15">
        <f t="shared" si="0"/>
        <v>4.0760351767156404</v>
      </c>
      <c r="D69" s="15">
        <f t="shared" si="1"/>
        <v>4.3160030583892137</v>
      </c>
      <c r="E69" s="15">
        <f t="shared" si="2"/>
        <v>4.3410303996163497</v>
      </c>
    </row>
    <row r="70" spans="1:5" x14ac:dyDescent="0.25">
      <c r="A70" s="12">
        <v>1967</v>
      </c>
      <c r="B70" s="12">
        <v>4.95</v>
      </c>
      <c r="C70" s="15">
        <f t="shared" ref="C70:C73" si="3">0.2*B69+(1-0.2)*C69</f>
        <v>4.2108281413725122</v>
      </c>
      <c r="D70" s="15">
        <f t="shared" ref="D70:D73" si="4">0.5*B69+0.5*D69</f>
        <v>4.5330015291946069</v>
      </c>
      <c r="E70" s="15">
        <f t="shared" ref="E70:E73" si="5">0.8*B69+0.2*E69</f>
        <v>4.6682060799232703</v>
      </c>
    </row>
    <row r="71" spans="1:5" x14ac:dyDescent="0.25">
      <c r="A71" s="12">
        <v>1968</v>
      </c>
      <c r="B71" s="12">
        <v>5.93</v>
      </c>
      <c r="C71" s="15">
        <f t="shared" si="3"/>
        <v>4.3586625130980101</v>
      </c>
      <c r="D71" s="15">
        <f t="shared" si="4"/>
        <v>4.7415007645973031</v>
      </c>
      <c r="E71" s="15">
        <f t="shared" si="5"/>
        <v>4.8936412159846547</v>
      </c>
    </row>
    <row r="72" spans="1:5" x14ac:dyDescent="0.25">
      <c r="A72" s="12">
        <v>1969</v>
      </c>
      <c r="B72" s="12">
        <v>6.54</v>
      </c>
      <c r="C72" s="15">
        <f t="shared" si="3"/>
        <v>4.6729300104784084</v>
      </c>
      <c r="D72" s="15">
        <f t="shared" si="4"/>
        <v>5.3357503822986514</v>
      </c>
      <c r="E72" s="15">
        <f t="shared" si="5"/>
        <v>5.7227282431969311</v>
      </c>
    </row>
    <row r="73" spans="1:5" x14ac:dyDescent="0.25">
      <c r="A73" s="12">
        <v>1970</v>
      </c>
      <c r="B73" s="12">
        <v>7.6</v>
      </c>
      <c r="C73" s="15">
        <f t="shared" si="3"/>
        <v>5.0463440083827269</v>
      </c>
      <c r="D73" s="15">
        <f t="shared" si="4"/>
        <v>5.9378751911493257</v>
      </c>
      <c r="E73" s="15">
        <f t="shared" si="5"/>
        <v>6.3765456486393868</v>
      </c>
    </row>
  </sheetData>
  <mergeCells count="1">
    <mergeCell ref="C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6"/>
  <sheetViews>
    <sheetView tabSelected="1" workbookViewId="0">
      <selection activeCell="G84" sqref="G84"/>
    </sheetView>
  </sheetViews>
  <sheetFormatPr defaultRowHeight="15" x14ac:dyDescent="0.25"/>
  <cols>
    <col min="2" max="2" width="11.5703125" style="1" customWidth="1"/>
    <col min="3" max="3" width="9.7109375" customWidth="1"/>
    <col min="7" max="7" width="12" bestFit="1" customWidth="1"/>
    <col min="11" max="11" width="18" bestFit="1" customWidth="1"/>
    <col min="12" max="12" width="12.7109375" bestFit="1" customWidth="1"/>
  </cols>
  <sheetData>
    <row r="1" spans="1:16" ht="30" x14ac:dyDescent="0.25">
      <c r="A1" t="s">
        <v>0</v>
      </c>
      <c r="B1" s="2" t="s">
        <v>1</v>
      </c>
      <c r="C1" s="3" t="s">
        <v>6</v>
      </c>
      <c r="D1" s="3" t="s">
        <v>7</v>
      </c>
      <c r="E1" s="3" t="s">
        <v>8</v>
      </c>
      <c r="F1" s="3" t="s">
        <v>9</v>
      </c>
      <c r="G1" s="6" t="s">
        <v>37</v>
      </c>
    </row>
    <row r="2" spans="1:16" x14ac:dyDescent="0.25">
      <c r="A2">
        <v>1900</v>
      </c>
      <c r="B2" s="1">
        <v>3.3</v>
      </c>
    </row>
    <row r="3" spans="1:16" x14ac:dyDescent="0.25">
      <c r="A3">
        <v>1901</v>
      </c>
      <c r="B3" s="1">
        <v>3.25</v>
      </c>
      <c r="C3" s="1">
        <v>3.3</v>
      </c>
      <c r="E3">
        <f>B3-C3</f>
        <v>-4.9999999999999822E-2</v>
      </c>
      <c r="G3" s="4">
        <v>3.3233624057060607</v>
      </c>
      <c r="K3" t="s">
        <v>10</v>
      </c>
    </row>
    <row r="4" spans="1:16" ht="15.75" thickBot="1" x14ac:dyDescent="0.3">
      <c r="A4">
        <v>1902</v>
      </c>
      <c r="B4" s="1">
        <v>3.3</v>
      </c>
      <c r="C4" s="1">
        <v>3.25</v>
      </c>
      <c r="D4" s="1">
        <v>3.3</v>
      </c>
      <c r="E4">
        <f t="shared" ref="E4:E67" si="0">B4-C4</f>
        <v>4.9999999999999822E-2</v>
      </c>
      <c r="F4">
        <f>B4-D4</f>
        <v>0</v>
      </c>
      <c r="G4" s="4">
        <v>3.2695666341952694</v>
      </c>
    </row>
    <row r="5" spans="1:16" x14ac:dyDescent="0.25">
      <c r="A5">
        <v>1903</v>
      </c>
      <c r="B5" s="1">
        <v>3.45</v>
      </c>
      <c r="C5" s="1">
        <v>3.3</v>
      </c>
      <c r="D5" s="1">
        <v>3.25</v>
      </c>
      <c r="E5">
        <f t="shared" si="0"/>
        <v>0.15000000000000036</v>
      </c>
      <c r="F5">
        <f>B5-D5</f>
        <v>0.20000000000000018</v>
      </c>
      <c r="G5" s="4">
        <v>3.3233624057060607</v>
      </c>
      <c r="K5" s="7" t="s">
        <v>11</v>
      </c>
      <c r="L5" s="7"/>
    </row>
    <row r="6" spans="1:16" x14ac:dyDescent="0.25">
      <c r="A6">
        <v>1904</v>
      </c>
      <c r="B6" s="1">
        <v>3.6</v>
      </c>
      <c r="C6" s="1">
        <v>3.45</v>
      </c>
      <c r="D6" s="1">
        <v>3.3</v>
      </c>
      <c r="E6">
        <f t="shared" si="0"/>
        <v>0.14999999999999991</v>
      </c>
      <c r="F6">
        <f t="shared" ref="F6:F68" si="1">B6-D6</f>
        <v>0.30000000000000027</v>
      </c>
      <c r="G6" s="4">
        <v>3.4847497202384359</v>
      </c>
      <c r="K6" s="4" t="s">
        <v>12</v>
      </c>
      <c r="L6" s="4">
        <v>0.95260629142319164</v>
      </c>
    </row>
    <row r="7" spans="1:16" x14ac:dyDescent="0.25">
      <c r="A7">
        <v>1905</v>
      </c>
      <c r="B7" s="1">
        <v>3.5</v>
      </c>
      <c r="C7" s="1">
        <v>3.6</v>
      </c>
      <c r="D7" s="1">
        <v>3.45</v>
      </c>
      <c r="E7">
        <f t="shared" si="0"/>
        <v>-0.10000000000000009</v>
      </c>
      <c r="F7">
        <f t="shared" si="1"/>
        <v>4.9999999999999822E-2</v>
      </c>
      <c r="G7" s="4">
        <v>3.6461370347708111</v>
      </c>
      <c r="K7" s="4" t="s">
        <v>13</v>
      </c>
      <c r="L7" s="4">
        <v>0.90745874645904667</v>
      </c>
    </row>
    <row r="8" spans="1:16" x14ac:dyDescent="0.25">
      <c r="A8">
        <v>1906</v>
      </c>
      <c r="B8" s="1">
        <v>3.55</v>
      </c>
      <c r="C8" s="1">
        <v>3.5</v>
      </c>
      <c r="D8" s="1">
        <v>3.6</v>
      </c>
      <c r="E8">
        <f t="shared" si="0"/>
        <v>4.9999999999999822E-2</v>
      </c>
      <c r="F8">
        <f t="shared" si="1"/>
        <v>-5.0000000000000266E-2</v>
      </c>
      <c r="G8" s="4">
        <v>3.5385454917492276</v>
      </c>
      <c r="K8" s="4" t="s">
        <v>14</v>
      </c>
      <c r="L8" s="4">
        <v>0.90609784567167972</v>
      </c>
    </row>
    <row r="9" spans="1:16" x14ac:dyDescent="0.25">
      <c r="A9">
        <v>1907</v>
      </c>
      <c r="B9" s="1">
        <v>3.8</v>
      </c>
      <c r="C9" s="1">
        <v>3.55</v>
      </c>
      <c r="D9" s="1">
        <v>3.5</v>
      </c>
      <c r="E9">
        <f t="shared" si="0"/>
        <v>0.25</v>
      </c>
      <c r="F9">
        <f t="shared" si="1"/>
        <v>0.29999999999999982</v>
      </c>
      <c r="G9" s="4">
        <v>3.5923412632600189</v>
      </c>
      <c r="K9" s="4" t="s">
        <v>15</v>
      </c>
      <c r="L9" s="4">
        <v>0.29602147348054952</v>
      </c>
    </row>
    <row r="10" spans="1:16" ht="15.75" thickBot="1" x14ac:dyDescent="0.3">
      <c r="A10">
        <v>1908</v>
      </c>
      <c r="B10" s="1">
        <v>3.95</v>
      </c>
      <c r="C10" s="1">
        <v>3.8</v>
      </c>
      <c r="D10" s="1">
        <v>3.55</v>
      </c>
      <c r="E10">
        <f t="shared" si="0"/>
        <v>0.15000000000000036</v>
      </c>
      <c r="F10">
        <f t="shared" si="1"/>
        <v>0.40000000000000036</v>
      </c>
      <c r="G10" s="4">
        <v>3.8613201208139771</v>
      </c>
      <c r="K10" s="5" t="s">
        <v>16</v>
      </c>
      <c r="L10" s="5">
        <v>70</v>
      </c>
    </row>
    <row r="11" spans="1:16" x14ac:dyDescent="0.25">
      <c r="A11">
        <v>1909</v>
      </c>
      <c r="B11" s="1">
        <v>3.77</v>
      </c>
      <c r="C11" s="1">
        <v>3.95</v>
      </c>
      <c r="D11" s="1">
        <v>3.8</v>
      </c>
      <c r="E11">
        <f t="shared" si="0"/>
        <v>-0.18000000000000016</v>
      </c>
      <c r="F11">
        <f t="shared" si="1"/>
        <v>-2.9999999999999805E-2</v>
      </c>
      <c r="G11" s="4">
        <v>4.0227074353463532</v>
      </c>
    </row>
    <row r="12" spans="1:16" ht="15.75" thickBot="1" x14ac:dyDescent="0.3">
      <c r="A12">
        <v>1910</v>
      </c>
      <c r="B12" s="1">
        <v>3.8</v>
      </c>
      <c r="C12" s="1">
        <v>3.77</v>
      </c>
      <c r="D12" s="1">
        <v>3.95</v>
      </c>
      <c r="E12">
        <f t="shared" si="0"/>
        <v>2.9999999999999805E-2</v>
      </c>
      <c r="F12">
        <f t="shared" si="1"/>
        <v>-0.15000000000000036</v>
      </c>
      <c r="G12" s="4">
        <v>3.8290426579075025</v>
      </c>
      <c r="K12" t="s">
        <v>17</v>
      </c>
    </row>
    <row r="13" spans="1:16" x14ac:dyDescent="0.25">
      <c r="A13">
        <v>1911</v>
      </c>
      <c r="B13" s="1">
        <v>3.9</v>
      </c>
      <c r="C13" s="1">
        <v>3.8</v>
      </c>
      <c r="D13" s="1">
        <v>3.77</v>
      </c>
      <c r="E13">
        <f t="shared" si="0"/>
        <v>0.10000000000000009</v>
      </c>
      <c r="F13">
        <f t="shared" si="1"/>
        <v>0.12999999999999989</v>
      </c>
      <c r="G13" s="4">
        <v>3.8613201208139771</v>
      </c>
      <c r="K13" s="6"/>
      <c r="L13" s="6" t="s">
        <v>22</v>
      </c>
      <c r="M13" s="6" t="s">
        <v>23</v>
      </c>
      <c r="N13" s="6" t="s">
        <v>24</v>
      </c>
      <c r="O13" s="6" t="s">
        <v>25</v>
      </c>
      <c r="P13" s="6" t="s">
        <v>26</v>
      </c>
    </row>
    <row r="14" spans="1:16" x14ac:dyDescent="0.25">
      <c r="A14">
        <v>1912</v>
      </c>
      <c r="B14" s="1">
        <v>3.9</v>
      </c>
      <c r="C14" s="1">
        <v>3.9</v>
      </c>
      <c r="D14" s="1">
        <v>3.8</v>
      </c>
      <c r="E14">
        <f t="shared" si="0"/>
        <v>0</v>
      </c>
      <c r="F14">
        <f t="shared" si="1"/>
        <v>0.10000000000000009</v>
      </c>
      <c r="G14" s="4">
        <v>3.9689116638355606</v>
      </c>
      <c r="K14" s="4" t="s">
        <v>18</v>
      </c>
      <c r="L14" s="4">
        <v>1</v>
      </c>
      <c r="M14" s="4">
        <v>58.431476103640058</v>
      </c>
      <c r="N14" s="4">
        <v>58.431476103640058</v>
      </c>
      <c r="O14" s="4">
        <v>666.80742261511728</v>
      </c>
      <c r="P14" s="4">
        <v>7.2434908707109763E-37</v>
      </c>
    </row>
    <row r="15" spans="1:16" x14ac:dyDescent="0.25">
      <c r="A15">
        <v>1913</v>
      </c>
      <c r="B15" s="1">
        <v>4</v>
      </c>
      <c r="C15" s="1">
        <v>3.9</v>
      </c>
      <c r="D15" s="1">
        <v>3.9</v>
      </c>
      <c r="E15">
        <f t="shared" si="0"/>
        <v>0.10000000000000009</v>
      </c>
      <c r="F15">
        <f t="shared" si="1"/>
        <v>0.10000000000000009</v>
      </c>
      <c r="G15" s="4">
        <v>3.9689116638355606</v>
      </c>
      <c r="K15" s="4" t="s">
        <v>19</v>
      </c>
      <c r="L15" s="4">
        <v>68</v>
      </c>
      <c r="M15" s="4">
        <v>5.9587524677885071</v>
      </c>
      <c r="N15" s="4">
        <v>8.7628712761595687E-2</v>
      </c>
      <c r="O15" s="4"/>
      <c r="P15" s="4"/>
    </row>
    <row r="16" spans="1:16" ht="15.75" thickBot="1" x14ac:dyDescent="0.3">
      <c r="A16">
        <v>1914</v>
      </c>
      <c r="B16" s="1">
        <v>4.0999999999999996</v>
      </c>
      <c r="C16" s="1">
        <v>4</v>
      </c>
      <c r="D16" s="1">
        <v>3.9</v>
      </c>
      <c r="E16">
        <f t="shared" si="0"/>
        <v>9.9999999999999645E-2</v>
      </c>
      <c r="F16">
        <f t="shared" si="1"/>
        <v>0.19999999999999973</v>
      </c>
      <c r="G16" s="4">
        <v>4.0765032068571436</v>
      </c>
      <c r="K16" s="5" t="s">
        <v>20</v>
      </c>
      <c r="L16" s="5">
        <v>69</v>
      </c>
      <c r="M16" s="5">
        <v>64.390228571428565</v>
      </c>
      <c r="N16" s="5"/>
      <c r="O16" s="5"/>
      <c r="P16" s="5"/>
    </row>
    <row r="17" spans="1:19" ht="15.75" thickBot="1" x14ac:dyDescent="0.3">
      <c r="A17">
        <v>1915</v>
      </c>
      <c r="B17" s="1">
        <v>4.1500000000000004</v>
      </c>
      <c r="C17" s="1">
        <v>4.0999999999999996</v>
      </c>
      <c r="D17" s="1">
        <v>4</v>
      </c>
      <c r="E17">
        <f t="shared" si="0"/>
        <v>5.0000000000000711E-2</v>
      </c>
      <c r="F17">
        <f t="shared" si="1"/>
        <v>0.15000000000000036</v>
      </c>
      <c r="G17" s="4">
        <v>4.1840947498787262</v>
      </c>
    </row>
    <row r="18" spans="1:19" x14ac:dyDescent="0.25">
      <c r="A18">
        <v>1916</v>
      </c>
      <c r="B18" s="1">
        <v>4.05</v>
      </c>
      <c r="C18" s="1">
        <v>4.1500000000000004</v>
      </c>
      <c r="D18" s="1">
        <v>4.0999999999999996</v>
      </c>
      <c r="E18">
        <f t="shared" si="0"/>
        <v>-0.10000000000000053</v>
      </c>
      <c r="F18">
        <f t="shared" si="1"/>
        <v>-4.9999999999999822E-2</v>
      </c>
      <c r="G18" s="4">
        <v>4.2378905213895202</v>
      </c>
      <c r="K18" s="6"/>
      <c r="L18" s="6" t="s">
        <v>27</v>
      </c>
      <c r="M18" s="6" t="s">
        <v>15</v>
      </c>
      <c r="N18" s="6" t="s">
        <v>28</v>
      </c>
      <c r="O18" s="6" t="s">
        <v>29</v>
      </c>
      <c r="P18" s="6" t="s">
        <v>30</v>
      </c>
      <c r="Q18" s="6" t="s">
        <v>31</v>
      </c>
      <c r="R18" s="6" t="s">
        <v>32</v>
      </c>
      <c r="S18" s="6" t="s">
        <v>33</v>
      </c>
    </row>
    <row r="19" spans="1:19" x14ac:dyDescent="0.25">
      <c r="A19">
        <v>1917</v>
      </c>
      <c r="B19" s="1">
        <v>4.05</v>
      </c>
      <c r="C19" s="1">
        <v>4.05</v>
      </c>
      <c r="D19" s="1">
        <v>4.1500000000000004</v>
      </c>
      <c r="E19">
        <f t="shared" si="0"/>
        <v>0</v>
      </c>
      <c r="F19">
        <f t="shared" si="1"/>
        <v>-0.10000000000000053</v>
      </c>
      <c r="G19" s="4">
        <v>4.1302989783679358</v>
      </c>
      <c r="K19" s="4" t="s">
        <v>21</v>
      </c>
      <c r="L19" s="4">
        <v>-0.22715851400618847</v>
      </c>
      <c r="M19" s="4">
        <v>0.16229258805477734</v>
      </c>
      <c r="N19" s="4">
        <v>-1.3996850794536437</v>
      </c>
      <c r="O19" s="4">
        <v>0.16615330819864643</v>
      </c>
      <c r="P19" s="4">
        <v>-0.55100833127083859</v>
      </c>
      <c r="Q19" s="4">
        <v>9.6691303258461647E-2</v>
      </c>
      <c r="R19" s="4">
        <v>-0.55100833127083859</v>
      </c>
      <c r="S19" s="4">
        <v>9.6691303258461647E-2</v>
      </c>
    </row>
    <row r="20" spans="1:19" ht="15.75" thickBot="1" x14ac:dyDescent="0.3">
      <c r="A20">
        <v>1918</v>
      </c>
      <c r="B20" s="1">
        <v>4.75</v>
      </c>
      <c r="C20" s="1">
        <v>4.05</v>
      </c>
      <c r="D20" s="1">
        <v>4.05</v>
      </c>
      <c r="E20">
        <f t="shared" si="0"/>
        <v>0.70000000000000018</v>
      </c>
      <c r="F20">
        <f t="shared" si="1"/>
        <v>0.70000000000000018</v>
      </c>
      <c r="G20" s="4">
        <v>4.1302989783679358</v>
      </c>
      <c r="K20" s="5" t="s">
        <v>34</v>
      </c>
      <c r="L20" s="5">
        <v>1.0759154302158331</v>
      </c>
      <c r="M20" s="5">
        <v>4.1665627150029E-2</v>
      </c>
      <c r="N20" s="5">
        <v>25.822614558079064</v>
      </c>
      <c r="O20" s="5">
        <v>7.2434908707110799E-37</v>
      </c>
      <c r="P20" s="5">
        <v>0.99277296572941054</v>
      </c>
      <c r="Q20" s="5">
        <v>1.1590578947022556</v>
      </c>
      <c r="R20" s="5">
        <v>0.99277296572941054</v>
      </c>
      <c r="S20" s="5">
        <v>1.1590578947022556</v>
      </c>
    </row>
    <row r="21" spans="1:19" x14ac:dyDescent="0.25">
      <c r="A21">
        <v>1919</v>
      </c>
      <c r="B21" s="1">
        <v>4.75</v>
      </c>
      <c r="C21" s="1">
        <v>4.75</v>
      </c>
      <c r="D21" s="1">
        <v>4.05</v>
      </c>
      <c r="E21">
        <f t="shared" si="0"/>
        <v>0</v>
      </c>
      <c r="F21">
        <f t="shared" si="1"/>
        <v>0.70000000000000018</v>
      </c>
      <c r="G21" s="4">
        <v>4.8834397795190192</v>
      </c>
    </row>
    <row r="22" spans="1:19" x14ac:dyDescent="0.25">
      <c r="A22">
        <v>1920</v>
      </c>
      <c r="B22" s="1">
        <v>5.0999999999999996</v>
      </c>
      <c r="C22" s="1">
        <v>4.75</v>
      </c>
      <c r="D22" s="1">
        <v>4.75</v>
      </c>
      <c r="E22">
        <f t="shared" si="0"/>
        <v>0.34999999999999964</v>
      </c>
      <c r="F22">
        <f t="shared" si="1"/>
        <v>0.34999999999999964</v>
      </c>
      <c r="G22" s="4">
        <v>4.8834397795190192</v>
      </c>
    </row>
    <row r="23" spans="1:19" x14ac:dyDescent="0.25">
      <c r="A23">
        <v>1921</v>
      </c>
      <c r="B23" s="1">
        <v>5.17</v>
      </c>
      <c r="C23" s="1">
        <v>5.0999999999999996</v>
      </c>
      <c r="D23" s="1">
        <v>4.75</v>
      </c>
      <c r="E23">
        <f t="shared" si="0"/>
        <v>7.0000000000000284E-2</v>
      </c>
      <c r="F23">
        <f t="shared" si="1"/>
        <v>0.41999999999999993</v>
      </c>
      <c r="G23" s="4">
        <v>5.2600101800945609</v>
      </c>
    </row>
    <row r="24" spans="1:19" x14ac:dyDescent="0.25">
      <c r="A24">
        <v>1922</v>
      </c>
      <c r="B24" s="1">
        <v>4.71</v>
      </c>
      <c r="C24" s="1">
        <v>5.17</v>
      </c>
      <c r="D24" s="1">
        <v>5.0999999999999996</v>
      </c>
      <c r="E24">
        <f t="shared" si="0"/>
        <v>-0.45999999999999996</v>
      </c>
      <c r="F24">
        <f t="shared" si="1"/>
        <v>-0.38999999999999968</v>
      </c>
      <c r="G24" s="4">
        <v>5.3353242602096689</v>
      </c>
      <c r="K24" t="s">
        <v>35</v>
      </c>
    </row>
    <row r="25" spans="1:19" ht="15.75" thickBot="1" x14ac:dyDescent="0.3">
      <c r="A25">
        <v>1923</v>
      </c>
      <c r="B25" s="1">
        <v>4.6100000000000003</v>
      </c>
      <c r="C25" s="1">
        <v>4.71</v>
      </c>
      <c r="D25" s="1">
        <v>5.17</v>
      </c>
      <c r="E25">
        <f t="shared" si="0"/>
        <v>-9.9999999999999645E-2</v>
      </c>
      <c r="F25">
        <f t="shared" si="1"/>
        <v>-0.55999999999999961</v>
      </c>
      <c r="G25" s="4">
        <v>4.8404031623103858</v>
      </c>
    </row>
    <row r="26" spans="1:19" x14ac:dyDescent="0.25">
      <c r="A26">
        <v>1924</v>
      </c>
      <c r="B26" s="1">
        <v>4.66</v>
      </c>
      <c r="C26" s="1">
        <v>4.6100000000000003</v>
      </c>
      <c r="D26" s="1">
        <v>4.71</v>
      </c>
      <c r="E26">
        <f t="shared" si="0"/>
        <v>4.9999999999999822E-2</v>
      </c>
      <c r="F26">
        <f t="shared" si="1"/>
        <v>-4.9999999999999822E-2</v>
      </c>
      <c r="G26" s="4">
        <v>4.7328116192888032</v>
      </c>
      <c r="K26" s="6" t="s">
        <v>36</v>
      </c>
      <c r="L26" s="6" t="s">
        <v>37</v>
      </c>
      <c r="M26" s="6" t="s">
        <v>38</v>
      </c>
    </row>
    <row r="27" spans="1:19" x14ac:dyDescent="0.25">
      <c r="A27">
        <v>1925</v>
      </c>
      <c r="B27" s="1">
        <v>4.5</v>
      </c>
      <c r="C27" s="1">
        <v>4.66</v>
      </c>
      <c r="D27" s="1">
        <v>4.6100000000000003</v>
      </c>
      <c r="E27">
        <f t="shared" si="0"/>
        <v>-0.16000000000000014</v>
      </c>
      <c r="F27">
        <f t="shared" si="1"/>
        <v>-0.11000000000000032</v>
      </c>
      <c r="G27" s="4">
        <v>4.7866073907995936</v>
      </c>
      <c r="K27" s="4">
        <v>1</v>
      </c>
      <c r="L27" s="4">
        <v>3.3233624057060607</v>
      </c>
      <c r="M27" s="4">
        <v>-7.3362405706060674E-2</v>
      </c>
    </row>
    <row r="28" spans="1:19" x14ac:dyDescent="0.25">
      <c r="A28">
        <v>1926</v>
      </c>
      <c r="B28" s="1">
        <v>4.4000000000000004</v>
      </c>
      <c r="C28" s="1">
        <v>4.5</v>
      </c>
      <c r="D28" s="1">
        <v>4.66</v>
      </c>
      <c r="E28">
        <f t="shared" si="0"/>
        <v>-9.9999999999999645E-2</v>
      </c>
      <c r="F28">
        <f t="shared" si="1"/>
        <v>-0.25999999999999979</v>
      </c>
      <c r="G28" s="4">
        <v>4.6144609219650601</v>
      </c>
      <c r="K28" s="4">
        <v>2</v>
      </c>
      <c r="L28" s="4">
        <v>3.2695666341952694</v>
      </c>
      <c r="M28" s="4">
        <v>3.0433365804730439E-2</v>
      </c>
    </row>
    <row r="29" spans="1:19" x14ac:dyDescent="0.25">
      <c r="A29">
        <v>1927</v>
      </c>
      <c r="B29" s="1">
        <v>4.3</v>
      </c>
      <c r="C29" s="1">
        <v>4.4000000000000004</v>
      </c>
      <c r="D29" s="1">
        <v>4.5</v>
      </c>
      <c r="E29">
        <f t="shared" si="0"/>
        <v>-0.10000000000000053</v>
      </c>
      <c r="F29">
        <f t="shared" si="1"/>
        <v>-0.20000000000000018</v>
      </c>
      <c r="G29" s="4">
        <v>4.5068693789434775</v>
      </c>
      <c r="K29" s="4">
        <v>3</v>
      </c>
      <c r="L29" s="4">
        <v>3.3233624057060607</v>
      </c>
      <c r="M29" s="4">
        <v>0.1266375942939395</v>
      </c>
    </row>
    <row r="30" spans="1:19" x14ac:dyDescent="0.25">
      <c r="A30">
        <v>1928</v>
      </c>
      <c r="B30" s="1">
        <v>4.05</v>
      </c>
      <c r="C30" s="1">
        <v>4.3</v>
      </c>
      <c r="D30" s="1">
        <v>4.4000000000000004</v>
      </c>
      <c r="E30">
        <f t="shared" si="0"/>
        <v>-0.25</v>
      </c>
      <c r="F30">
        <f t="shared" si="1"/>
        <v>-0.35000000000000053</v>
      </c>
      <c r="G30" s="4">
        <v>4.3992778359218931</v>
      </c>
      <c r="K30" s="4">
        <v>4</v>
      </c>
      <c r="L30" s="4">
        <v>3.4847497202384359</v>
      </c>
      <c r="M30" s="4">
        <v>0.11525027976156421</v>
      </c>
    </row>
    <row r="31" spans="1:19" x14ac:dyDescent="0.25">
      <c r="A31">
        <v>1929</v>
      </c>
      <c r="B31" s="1">
        <v>4.42</v>
      </c>
      <c r="C31" s="1">
        <v>4.05</v>
      </c>
      <c r="D31" s="1">
        <v>4.3</v>
      </c>
      <c r="E31">
        <f t="shared" si="0"/>
        <v>0.37000000000000011</v>
      </c>
      <c r="F31">
        <f t="shared" si="1"/>
        <v>0.12000000000000011</v>
      </c>
      <c r="G31" s="4">
        <v>4.1302989783679358</v>
      </c>
      <c r="K31" s="4">
        <v>5</v>
      </c>
      <c r="L31" s="4">
        <v>3.6461370347708111</v>
      </c>
      <c r="M31" s="4">
        <v>-0.14613703477081108</v>
      </c>
    </row>
    <row r="32" spans="1:19" x14ac:dyDescent="0.25">
      <c r="A32">
        <v>1930</v>
      </c>
      <c r="B32" s="1">
        <v>4.4000000000000004</v>
      </c>
      <c r="C32" s="1">
        <v>4.42</v>
      </c>
      <c r="D32" s="1">
        <v>4.05</v>
      </c>
      <c r="E32">
        <f t="shared" si="0"/>
        <v>-1.9999999999999574E-2</v>
      </c>
      <c r="F32">
        <f t="shared" si="1"/>
        <v>0.35000000000000053</v>
      </c>
      <c r="G32" s="4">
        <v>4.5283876875477933</v>
      </c>
      <c r="K32" s="4">
        <v>6</v>
      </c>
      <c r="L32" s="4">
        <v>3.5385454917492276</v>
      </c>
      <c r="M32" s="4">
        <v>1.1454508250772211E-2</v>
      </c>
    </row>
    <row r="33" spans="1:13" x14ac:dyDescent="0.25">
      <c r="A33">
        <v>1931</v>
      </c>
      <c r="B33" s="1">
        <v>4.0999999999999996</v>
      </c>
      <c r="C33" s="1">
        <v>4.4000000000000004</v>
      </c>
      <c r="D33" s="1">
        <v>4.42</v>
      </c>
      <c r="E33">
        <f t="shared" si="0"/>
        <v>-0.30000000000000071</v>
      </c>
      <c r="F33">
        <f t="shared" si="1"/>
        <v>-0.32000000000000028</v>
      </c>
      <c r="G33" s="4">
        <v>4.5068693789434775</v>
      </c>
      <c r="K33" s="4">
        <v>7</v>
      </c>
      <c r="L33" s="4">
        <v>3.5923412632600189</v>
      </c>
      <c r="M33" s="4">
        <v>0.20765873673998092</v>
      </c>
    </row>
    <row r="34" spans="1:13" x14ac:dyDescent="0.25">
      <c r="A34">
        <v>1932</v>
      </c>
      <c r="B34" s="1">
        <v>4.7</v>
      </c>
      <c r="C34" s="1">
        <v>4.0999999999999996</v>
      </c>
      <c r="D34" s="1">
        <v>4.4000000000000004</v>
      </c>
      <c r="E34">
        <f t="shared" si="0"/>
        <v>0.60000000000000053</v>
      </c>
      <c r="F34">
        <f t="shared" si="1"/>
        <v>0.29999999999999982</v>
      </c>
      <c r="G34" s="4">
        <v>4.1840947498787262</v>
      </c>
      <c r="K34" s="4">
        <v>8</v>
      </c>
      <c r="L34" s="4">
        <v>3.8613201208139771</v>
      </c>
      <c r="M34" s="4">
        <v>8.8679879186023047E-2</v>
      </c>
    </row>
    <row r="35" spans="1:13" x14ac:dyDescent="0.25">
      <c r="A35">
        <v>1933</v>
      </c>
      <c r="B35" s="1">
        <v>4.1500000000000004</v>
      </c>
      <c r="C35" s="1">
        <v>4.7</v>
      </c>
      <c r="D35" s="1">
        <v>4.0999999999999996</v>
      </c>
      <c r="E35">
        <f t="shared" si="0"/>
        <v>-0.54999999999999982</v>
      </c>
      <c r="F35">
        <f t="shared" si="1"/>
        <v>5.0000000000000711E-2</v>
      </c>
      <c r="G35" s="4">
        <v>4.829644008008227</v>
      </c>
      <c r="K35" s="4">
        <v>9</v>
      </c>
      <c r="L35" s="4">
        <v>4.0227074353463532</v>
      </c>
      <c r="M35" s="4">
        <v>-0.2527074353463532</v>
      </c>
    </row>
    <row r="36" spans="1:13" x14ac:dyDescent="0.25">
      <c r="A36">
        <v>1934</v>
      </c>
      <c r="B36" s="1">
        <v>3.99</v>
      </c>
      <c r="C36" s="1">
        <v>4.1500000000000004</v>
      </c>
      <c r="D36" s="1">
        <v>4.7</v>
      </c>
      <c r="E36">
        <f t="shared" si="0"/>
        <v>-0.16000000000000014</v>
      </c>
      <c r="F36">
        <f t="shared" si="1"/>
        <v>-0.71</v>
      </c>
      <c r="G36" s="4">
        <v>4.2378905213895202</v>
      </c>
      <c r="K36" s="4">
        <v>10</v>
      </c>
      <c r="L36" s="4">
        <v>3.8290426579075025</v>
      </c>
      <c r="M36" s="4">
        <v>-2.9042657907502711E-2</v>
      </c>
    </row>
    <row r="37" spans="1:13" x14ac:dyDescent="0.25">
      <c r="A37">
        <v>1935</v>
      </c>
      <c r="B37" s="1">
        <v>3.5</v>
      </c>
      <c r="C37" s="1">
        <v>3.99</v>
      </c>
      <c r="D37" s="1">
        <v>4.1500000000000004</v>
      </c>
      <c r="E37">
        <f t="shared" si="0"/>
        <v>-0.49000000000000021</v>
      </c>
      <c r="F37">
        <f t="shared" si="1"/>
        <v>-0.65000000000000036</v>
      </c>
      <c r="G37" s="4">
        <v>4.0657440525549866</v>
      </c>
      <c r="K37" s="4">
        <v>11</v>
      </c>
      <c r="L37" s="4">
        <v>3.8613201208139771</v>
      </c>
      <c r="M37" s="4">
        <v>3.8679879186022781E-2</v>
      </c>
    </row>
    <row r="38" spans="1:13" x14ac:dyDescent="0.25">
      <c r="A38">
        <v>1936</v>
      </c>
      <c r="B38" s="1">
        <v>3.2</v>
      </c>
      <c r="C38" s="1">
        <v>3.5</v>
      </c>
      <c r="D38" s="1">
        <v>3.99</v>
      </c>
      <c r="E38">
        <f t="shared" si="0"/>
        <v>-0.29999999999999982</v>
      </c>
      <c r="F38">
        <f t="shared" si="1"/>
        <v>-0.79</v>
      </c>
      <c r="G38" s="4">
        <v>3.5385454917492276</v>
      </c>
      <c r="K38" s="4">
        <v>12</v>
      </c>
      <c r="L38" s="4">
        <v>3.9689116638355606</v>
      </c>
      <c r="M38" s="4">
        <v>-6.8911663835560688E-2</v>
      </c>
    </row>
    <row r="39" spans="1:13" x14ac:dyDescent="0.25">
      <c r="A39">
        <v>1937</v>
      </c>
      <c r="B39" s="1">
        <v>3.08</v>
      </c>
      <c r="C39" s="1">
        <v>3.2</v>
      </c>
      <c r="D39" s="1">
        <v>3.5</v>
      </c>
      <c r="E39">
        <f t="shared" si="0"/>
        <v>-0.12000000000000011</v>
      </c>
      <c r="F39">
        <f t="shared" si="1"/>
        <v>-0.41999999999999993</v>
      </c>
      <c r="G39" s="4">
        <v>3.2157708626844776</v>
      </c>
      <c r="K39" s="4">
        <v>13</v>
      </c>
      <c r="L39" s="4">
        <v>3.9689116638355606</v>
      </c>
      <c r="M39" s="4">
        <v>3.1088336164439401E-2</v>
      </c>
    </row>
    <row r="40" spans="1:13" x14ac:dyDescent="0.25">
      <c r="A40">
        <v>1938</v>
      </c>
      <c r="B40" s="1">
        <v>3</v>
      </c>
      <c r="C40" s="1">
        <v>3.08</v>
      </c>
      <c r="D40" s="1">
        <v>3.2</v>
      </c>
      <c r="E40">
        <f t="shared" si="0"/>
        <v>-8.0000000000000071E-2</v>
      </c>
      <c r="F40">
        <f t="shared" si="1"/>
        <v>-0.20000000000000018</v>
      </c>
      <c r="G40" s="4">
        <v>3.0866610110585775</v>
      </c>
      <c r="K40" s="4">
        <v>14</v>
      </c>
      <c r="L40" s="4">
        <v>4.0765032068571436</v>
      </c>
      <c r="M40" s="4">
        <v>2.3496793142856021E-2</v>
      </c>
    </row>
    <row r="41" spans="1:13" x14ac:dyDescent="0.25">
      <c r="A41">
        <v>1939</v>
      </c>
      <c r="B41" s="1">
        <v>2.75</v>
      </c>
      <c r="C41" s="1">
        <v>3</v>
      </c>
      <c r="D41" s="1">
        <v>3.08</v>
      </c>
      <c r="E41">
        <f t="shared" si="0"/>
        <v>-0.25</v>
      </c>
      <c r="F41">
        <f t="shared" si="1"/>
        <v>-0.33000000000000007</v>
      </c>
      <c r="G41" s="4">
        <v>3.0005877766413112</v>
      </c>
      <c r="K41" s="4">
        <v>15</v>
      </c>
      <c r="L41" s="4">
        <v>4.1840947498787262</v>
      </c>
      <c r="M41" s="4">
        <v>-3.409474987872585E-2</v>
      </c>
    </row>
    <row r="42" spans="1:13" x14ac:dyDescent="0.25">
      <c r="A42">
        <v>1940</v>
      </c>
      <c r="B42" s="1">
        <v>2.7</v>
      </c>
      <c r="C42" s="1">
        <v>2.75</v>
      </c>
      <c r="D42" s="1">
        <v>3</v>
      </c>
      <c r="E42">
        <f t="shared" si="0"/>
        <v>-4.9999999999999822E-2</v>
      </c>
      <c r="F42">
        <f t="shared" si="1"/>
        <v>-0.29999999999999982</v>
      </c>
      <c r="G42" s="4">
        <v>2.7316089190873525</v>
      </c>
      <c r="K42" s="4">
        <v>16</v>
      </c>
      <c r="L42" s="4">
        <v>4.2378905213895202</v>
      </c>
      <c r="M42" s="4">
        <v>-0.18789052138952034</v>
      </c>
    </row>
    <row r="43" spans="1:13" x14ac:dyDescent="0.25">
      <c r="A43">
        <v>1941</v>
      </c>
      <c r="B43" s="1">
        <v>2.65</v>
      </c>
      <c r="C43" s="1">
        <v>2.7</v>
      </c>
      <c r="D43" s="1">
        <v>2.75</v>
      </c>
      <c r="E43">
        <f t="shared" si="0"/>
        <v>-5.0000000000000266E-2</v>
      </c>
      <c r="F43">
        <f t="shared" si="1"/>
        <v>-0.10000000000000009</v>
      </c>
      <c r="G43" s="4">
        <v>2.6778131475765612</v>
      </c>
      <c r="K43" s="4">
        <v>17</v>
      </c>
      <c r="L43" s="4">
        <v>4.1302989783679358</v>
      </c>
      <c r="M43" s="4">
        <v>-8.029897836793598E-2</v>
      </c>
    </row>
    <row r="44" spans="1:13" x14ac:dyDescent="0.25">
      <c r="A44">
        <v>1942</v>
      </c>
      <c r="B44" s="1">
        <v>2.65</v>
      </c>
      <c r="C44" s="1">
        <v>2.65</v>
      </c>
      <c r="D44" s="1">
        <v>2.7</v>
      </c>
      <c r="E44">
        <f t="shared" si="0"/>
        <v>0</v>
      </c>
      <c r="F44">
        <f t="shared" si="1"/>
        <v>-5.0000000000000266E-2</v>
      </c>
      <c r="G44" s="4">
        <v>2.6240173760657695</v>
      </c>
      <c r="K44" s="4">
        <v>18</v>
      </c>
      <c r="L44" s="4">
        <v>4.1302989783679358</v>
      </c>
      <c r="M44" s="4">
        <v>0.6197010216320642</v>
      </c>
    </row>
    <row r="45" spans="1:13" x14ac:dyDescent="0.25">
      <c r="A45">
        <v>1943</v>
      </c>
      <c r="B45" s="1">
        <v>2.65</v>
      </c>
      <c r="C45" s="1">
        <v>2.65</v>
      </c>
      <c r="D45" s="1">
        <v>2.65</v>
      </c>
      <c r="E45">
        <f t="shared" si="0"/>
        <v>0</v>
      </c>
      <c r="F45">
        <f t="shared" si="1"/>
        <v>0</v>
      </c>
      <c r="G45" s="4">
        <v>2.6240173760657695</v>
      </c>
      <c r="K45" s="4">
        <v>19</v>
      </c>
      <c r="L45" s="4">
        <v>4.8834397795190192</v>
      </c>
      <c r="M45" s="4">
        <v>-0.1334397795190192</v>
      </c>
    </row>
    <row r="46" spans="1:13" x14ac:dyDescent="0.25">
      <c r="A46">
        <v>1944</v>
      </c>
      <c r="B46" s="1">
        <v>2.6</v>
      </c>
      <c r="C46" s="1">
        <v>2.65</v>
      </c>
      <c r="D46" s="1">
        <v>2.65</v>
      </c>
      <c r="E46">
        <f t="shared" si="0"/>
        <v>-4.9999999999999822E-2</v>
      </c>
      <c r="F46">
        <f t="shared" si="1"/>
        <v>-4.9999999999999822E-2</v>
      </c>
      <c r="G46" s="4">
        <v>2.6240173760657695</v>
      </c>
      <c r="K46" s="4">
        <v>20</v>
      </c>
      <c r="L46" s="4">
        <v>4.8834397795190192</v>
      </c>
      <c r="M46" s="4">
        <v>0.21656022048098045</v>
      </c>
    </row>
    <row r="47" spans="1:13" x14ac:dyDescent="0.25">
      <c r="A47">
        <v>1945</v>
      </c>
      <c r="B47" s="1">
        <v>2.5499999999999998</v>
      </c>
      <c r="C47" s="1">
        <v>2.6</v>
      </c>
      <c r="D47" s="1">
        <v>2.65</v>
      </c>
      <c r="E47">
        <f t="shared" si="0"/>
        <v>-5.0000000000000266E-2</v>
      </c>
      <c r="F47">
        <f t="shared" si="1"/>
        <v>-0.10000000000000009</v>
      </c>
      <c r="G47" s="4">
        <v>2.5702216045549777</v>
      </c>
      <c r="K47" s="4">
        <v>21</v>
      </c>
      <c r="L47" s="4">
        <v>5.2600101800945609</v>
      </c>
      <c r="M47" s="4">
        <v>-9.0010180094560965E-2</v>
      </c>
    </row>
    <row r="48" spans="1:13" x14ac:dyDescent="0.25">
      <c r="A48">
        <v>1946</v>
      </c>
      <c r="B48" s="1">
        <v>2.4300000000000002</v>
      </c>
      <c r="C48" s="1">
        <v>2.5499999999999998</v>
      </c>
      <c r="D48" s="1">
        <v>2.6</v>
      </c>
      <c r="E48">
        <f t="shared" si="0"/>
        <v>-0.11999999999999966</v>
      </c>
      <c r="F48">
        <f t="shared" si="1"/>
        <v>-0.16999999999999993</v>
      </c>
      <c r="G48" s="4">
        <v>2.516425833044186</v>
      </c>
      <c r="K48" s="4">
        <v>22</v>
      </c>
      <c r="L48" s="4">
        <v>5.3353242602096689</v>
      </c>
      <c r="M48" s="4">
        <v>-0.62532426020966891</v>
      </c>
    </row>
    <row r="49" spans="1:13" x14ac:dyDescent="0.25">
      <c r="A49">
        <v>1947</v>
      </c>
      <c r="B49" s="1">
        <v>2.5</v>
      </c>
      <c r="C49" s="1">
        <v>2.4300000000000002</v>
      </c>
      <c r="D49" s="1">
        <v>2.5499999999999998</v>
      </c>
      <c r="E49">
        <f t="shared" si="0"/>
        <v>6.999999999999984E-2</v>
      </c>
      <c r="F49">
        <f t="shared" si="1"/>
        <v>-4.9999999999999822E-2</v>
      </c>
      <c r="G49" s="4">
        <v>2.3873159814182863</v>
      </c>
      <c r="K49" s="4">
        <v>23</v>
      </c>
      <c r="L49" s="4">
        <v>4.8404031623103858</v>
      </c>
      <c r="M49" s="4">
        <v>-0.23040316231038549</v>
      </c>
    </row>
    <row r="50" spans="1:13" x14ac:dyDescent="0.25">
      <c r="A50">
        <v>1948</v>
      </c>
      <c r="B50" s="1">
        <v>2.8</v>
      </c>
      <c r="C50" s="1">
        <v>2.5</v>
      </c>
      <c r="D50" s="1">
        <v>2.4300000000000002</v>
      </c>
      <c r="E50">
        <f t="shared" si="0"/>
        <v>0.29999999999999982</v>
      </c>
      <c r="F50">
        <f t="shared" si="1"/>
        <v>0.36999999999999966</v>
      </c>
      <c r="G50" s="4">
        <v>2.4626300615333943</v>
      </c>
      <c r="K50" s="4">
        <v>24</v>
      </c>
      <c r="L50" s="4">
        <v>4.7328116192888032</v>
      </c>
      <c r="M50" s="4">
        <v>-7.2811619288803087E-2</v>
      </c>
    </row>
    <row r="51" spans="1:13" x14ac:dyDescent="0.25">
      <c r="A51">
        <v>1949</v>
      </c>
      <c r="B51" s="1">
        <v>2.74</v>
      </c>
      <c r="C51" s="1">
        <v>2.8</v>
      </c>
      <c r="D51" s="1">
        <v>2.5</v>
      </c>
      <c r="E51">
        <f t="shared" si="0"/>
        <v>-5.9999999999999609E-2</v>
      </c>
      <c r="F51">
        <f t="shared" si="1"/>
        <v>0.24000000000000021</v>
      </c>
      <c r="G51" s="4">
        <v>2.7854046905981442</v>
      </c>
      <c r="K51" s="4">
        <v>25</v>
      </c>
      <c r="L51" s="4">
        <v>4.7866073907995936</v>
      </c>
      <c r="M51" s="4">
        <v>-0.28660739079959363</v>
      </c>
    </row>
    <row r="52" spans="1:13" x14ac:dyDescent="0.25">
      <c r="A52">
        <v>1950</v>
      </c>
      <c r="B52" s="1">
        <v>2.58</v>
      </c>
      <c r="C52" s="1">
        <v>2.74</v>
      </c>
      <c r="D52" s="1">
        <v>2.8</v>
      </c>
      <c r="E52">
        <f t="shared" si="0"/>
        <v>-0.16000000000000014</v>
      </c>
      <c r="F52">
        <f t="shared" si="1"/>
        <v>-0.21999999999999975</v>
      </c>
      <c r="G52" s="4">
        <v>2.7208497647851946</v>
      </c>
      <c r="K52" s="4">
        <v>26</v>
      </c>
      <c r="L52" s="4">
        <v>4.6144609219650601</v>
      </c>
      <c r="M52" s="4">
        <v>-0.21446092196505973</v>
      </c>
    </row>
    <row r="53" spans="1:13" x14ac:dyDescent="0.25">
      <c r="A53">
        <v>1951</v>
      </c>
      <c r="B53" s="1">
        <v>2.67</v>
      </c>
      <c r="C53" s="1">
        <v>2.58</v>
      </c>
      <c r="D53" s="1">
        <v>2.74</v>
      </c>
      <c r="E53">
        <f t="shared" si="0"/>
        <v>8.9999999999999858E-2</v>
      </c>
      <c r="F53">
        <f t="shared" si="1"/>
        <v>-7.0000000000000284E-2</v>
      </c>
      <c r="G53" s="4">
        <v>2.548703295950661</v>
      </c>
      <c r="K53" s="4">
        <v>27</v>
      </c>
      <c r="L53" s="4">
        <v>4.5068693789434775</v>
      </c>
      <c r="M53" s="4">
        <v>-0.20686937894347768</v>
      </c>
    </row>
    <row r="54" spans="1:13" x14ac:dyDescent="0.25">
      <c r="A54">
        <v>1952</v>
      </c>
      <c r="B54" s="1">
        <v>3</v>
      </c>
      <c r="C54" s="1">
        <v>2.67</v>
      </c>
      <c r="D54" s="1">
        <v>2.58</v>
      </c>
      <c r="E54">
        <f t="shared" si="0"/>
        <v>0.33000000000000007</v>
      </c>
      <c r="F54">
        <f t="shared" si="1"/>
        <v>0.41999999999999993</v>
      </c>
      <c r="G54" s="4">
        <v>2.6455356846700857</v>
      </c>
      <c r="K54" s="4">
        <v>28</v>
      </c>
      <c r="L54" s="4">
        <v>4.3992778359218931</v>
      </c>
      <c r="M54" s="4">
        <v>-0.34927783592189332</v>
      </c>
    </row>
    <row r="55" spans="1:13" x14ac:dyDescent="0.25">
      <c r="A55">
        <v>1953</v>
      </c>
      <c r="B55" s="1">
        <v>3.15</v>
      </c>
      <c r="C55" s="1">
        <v>3</v>
      </c>
      <c r="D55" s="1">
        <v>2.67</v>
      </c>
      <c r="E55">
        <f t="shared" si="0"/>
        <v>0.14999999999999991</v>
      </c>
      <c r="F55">
        <f t="shared" si="1"/>
        <v>0.48</v>
      </c>
      <c r="G55" s="4">
        <v>3.0005877766413112</v>
      </c>
      <c r="K55" s="4">
        <v>29</v>
      </c>
      <c r="L55" s="4">
        <v>4.1302989783679358</v>
      </c>
      <c r="M55" s="4">
        <v>0.28970102163206413</v>
      </c>
    </row>
    <row r="56" spans="1:13" x14ac:dyDescent="0.25">
      <c r="A56">
        <v>1954</v>
      </c>
      <c r="B56" s="1">
        <v>3</v>
      </c>
      <c r="C56" s="1">
        <v>3.15</v>
      </c>
      <c r="D56" s="1">
        <v>3</v>
      </c>
      <c r="E56">
        <f t="shared" si="0"/>
        <v>-0.14999999999999991</v>
      </c>
      <c r="F56">
        <f t="shared" si="1"/>
        <v>0</v>
      </c>
      <c r="G56" s="4">
        <v>3.1619750911736859</v>
      </c>
      <c r="K56" s="4">
        <v>30</v>
      </c>
      <c r="L56" s="4">
        <v>4.5283876875477933</v>
      </c>
      <c r="M56" s="4">
        <v>-0.12838768754779295</v>
      </c>
    </row>
    <row r="57" spans="1:13" x14ac:dyDescent="0.25">
      <c r="A57">
        <v>1955</v>
      </c>
      <c r="B57" s="1">
        <v>3.04</v>
      </c>
      <c r="C57" s="1">
        <v>3</v>
      </c>
      <c r="D57" s="1">
        <v>3.15</v>
      </c>
      <c r="E57">
        <f t="shared" si="0"/>
        <v>4.0000000000000036E-2</v>
      </c>
      <c r="F57">
        <f t="shared" si="1"/>
        <v>-0.10999999999999988</v>
      </c>
      <c r="G57" s="4">
        <v>3.0005877766413112</v>
      </c>
      <c r="K57" s="4">
        <v>31</v>
      </c>
      <c r="L57" s="4">
        <v>4.5068693789434775</v>
      </c>
      <c r="M57" s="4">
        <v>-0.40686937894347786</v>
      </c>
    </row>
    <row r="58" spans="1:13" x14ac:dyDescent="0.25">
      <c r="A58">
        <v>1956</v>
      </c>
      <c r="B58" s="1">
        <v>3.09</v>
      </c>
      <c r="C58" s="1">
        <v>3.04</v>
      </c>
      <c r="D58" s="1">
        <v>3</v>
      </c>
      <c r="E58">
        <f t="shared" si="0"/>
        <v>4.9999999999999822E-2</v>
      </c>
      <c r="F58">
        <f t="shared" si="1"/>
        <v>8.9999999999999858E-2</v>
      </c>
      <c r="G58" s="4">
        <v>3.0436243938499441</v>
      </c>
      <c r="K58" s="4">
        <v>32</v>
      </c>
      <c r="L58" s="4">
        <v>4.1840947498787262</v>
      </c>
      <c r="M58" s="4">
        <v>0.51590525012127397</v>
      </c>
    </row>
    <row r="59" spans="1:13" x14ac:dyDescent="0.25">
      <c r="A59">
        <v>1957</v>
      </c>
      <c r="B59" s="1">
        <v>3.68</v>
      </c>
      <c r="C59" s="1">
        <v>3.09</v>
      </c>
      <c r="D59" s="1">
        <v>3.04</v>
      </c>
      <c r="E59">
        <f t="shared" si="0"/>
        <v>0.5900000000000003</v>
      </c>
      <c r="F59">
        <f t="shared" si="1"/>
        <v>0.64000000000000012</v>
      </c>
      <c r="G59" s="4">
        <v>3.0974201653607358</v>
      </c>
      <c r="K59" s="4">
        <v>33</v>
      </c>
      <c r="L59" s="4">
        <v>4.829644008008227</v>
      </c>
      <c r="M59" s="4">
        <v>-0.67964400800822666</v>
      </c>
    </row>
    <row r="60" spans="1:13" x14ac:dyDescent="0.25">
      <c r="A60">
        <v>1958</v>
      </c>
      <c r="B60" s="1">
        <v>3.61</v>
      </c>
      <c r="C60" s="1">
        <v>3.68</v>
      </c>
      <c r="D60" s="1">
        <v>3.09</v>
      </c>
      <c r="E60">
        <f t="shared" si="0"/>
        <v>-7.0000000000000284E-2</v>
      </c>
      <c r="F60">
        <f t="shared" si="1"/>
        <v>0.52</v>
      </c>
      <c r="G60" s="4">
        <v>3.7322102691880779</v>
      </c>
      <c r="K60" s="4">
        <v>34</v>
      </c>
      <c r="L60" s="4">
        <v>4.2378905213895202</v>
      </c>
      <c r="M60" s="4">
        <v>-0.24789052138951995</v>
      </c>
    </row>
    <row r="61" spans="1:13" x14ac:dyDescent="0.25">
      <c r="A61">
        <v>1959</v>
      </c>
      <c r="B61" s="1">
        <v>4.0999999999999996</v>
      </c>
      <c r="C61" s="1">
        <v>3.61</v>
      </c>
      <c r="D61" s="1">
        <v>3.68</v>
      </c>
      <c r="E61">
        <f t="shared" si="0"/>
        <v>0.48999999999999977</v>
      </c>
      <c r="F61">
        <f t="shared" si="1"/>
        <v>0.41999999999999948</v>
      </c>
      <c r="G61" s="4">
        <v>3.656896189072969</v>
      </c>
      <c r="K61" s="4">
        <v>35</v>
      </c>
      <c r="L61" s="4">
        <v>4.0657440525549866</v>
      </c>
      <c r="M61" s="4">
        <v>-0.56574405255498661</v>
      </c>
    </row>
    <row r="62" spans="1:13" x14ac:dyDescent="0.25">
      <c r="A62">
        <v>1960</v>
      </c>
      <c r="B62" s="1">
        <v>4.55</v>
      </c>
      <c r="C62" s="1">
        <v>4.0999999999999996</v>
      </c>
      <c r="D62" s="1">
        <v>3.61</v>
      </c>
      <c r="E62">
        <f t="shared" si="0"/>
        <v>0.45000000000000018</v>
      </c>
      <c r="F62">
        <f t="shared" si="1"/>
        <v>0.94</v>
      </c>
      <c r="G62" s="4">
        <v>4.1840947498787262</v>
      </c>
      <c r="K62" s="4">
        <v>36</v>
      </c>
      <c r="L62" s="4">
        <v>3.5385454917492276</v>
      </c>
      <c r="M62" s="4">
        <v>-0.33854549174922743</v>
      </c>
    </row>
    <row r="63" spans="1:13" x14ac:dyDescent="0.25">
      <c r="A63">
        <v>1961</v>
      </c>
      <c r="B63" s="1">
        <v>4.22</v>
      </c>
      <c r="C63" s="1">
        <v>4.55</v>
      </c>
      <c r="D63" s="1">
        <v>4.0999999999999996</v>
      </c>
      <c r="E63">
        <f t="shared" si="0"/>
        <v>-0.33000000000000007</v>
      </c>
      <c r="F63">
        <f t="shared" si="1"/>
        <v>0.12000000000000011</v>
      </c>
      <c r="G63" s="4">
        <v>4.6682566934758523</v>
      </c>
      <c r="K63" s="4">
        <v>37</v>
      </c>
      <c r="L63" s="4">
        <v>3.2157708626844776</v>
      </c>
      <c r="M63" s="4">
        <v>-0.13577086268447758</v>
      </c>
    </row>
    <row r="64" spans="1:13" x14ac:dyDescent="0.25">
      <c r="A64">
        <v>1962</v>
      </c>
      <c r="B64" s="1">
        <v>4.42</v>
      </c>
      <c r="C64" s="1">
        <v>4.22</v>
      </c>
      <c r="D64" s="1">
        <v>4.55</v>
      </c>
      <c r="E64">
        <f t="shared" si="0"/>
        <v>0.20000000000000018</v>
      </c>
      <c r="F64">
        <f t="shared" si="1"/>
        <v>-0.12999999999999989</v>
      </c>
      <c r="G64" s="4">
        <v>4.3132046015046264</v>
      </c>
      <c r="K64" s="4">
        <v>38</v>
      </c>
      <c r="L64" s="4">
        <v>3.0866610110585775</v>
      </c>
      <c r="M64" s="4">
        <v>-8.6661011058577486E-2</v>
      </c>
    </row>
    <row r="65" spans="1:13" x14ac:dyDescent="0.25">
      <c r="A65">
        <v>1963</v>
      </c>
      <c r="B65" s="1">
        <v>4.16</v>
      </c>
      <c r="C65" s="1">
        <v>4.42</v>
      </c>
      <c r="D65" s="1">
        <v>4.22</v>
      </c>
      <c r="E65">
        <f t="shared" si="0"/>
        <v>-0.25999999999999979</v>
      </c>
      <c r="F65">
        <f t="shared" si="1"/>
        <v>-5.9999999999999609E-2</v>
      </c>
      <c r="G65" s="4">
        <v>4.5283876875477933</v>
      </c>
      <c r="K65" s="4">
        <v>39</v>
      </c>
      <c r="L65" s="4">
        <v>3.0005877766413112</v>
      </c>
      <c r="M65" s="4">
        <v>-0.25058777664131116</v>
      </c>
    </row>
    <row r="66" spans="1:13" x14ac:dyDescent="0.25">
      <c r="A66">
        <v>1964</v>
      </c>
      <c r="B66" s="1">
        <v>4.33</v>
      </c>
      <c r="C66" s="1">
        <v>4.16</v>
      </c>
      <c r="D66" s="1">
        <v>4.42</v>
      </c>
      <c r="E66">
        <f t="shared" si="0"/>
        <v>0.16999999999999993</v>
      </c>
      <c r="F66">
        <f t="shared" si="1"/>
        <v>-8.9999999999999858E-2</v>
      </c>
      <c r="G66" s="4">
        <v>4.2486496756916772</v>
      </c>
      <c r="K66" s="4">
        <v>40</v>
      </c>
      <c r="L66" s="4">
        <v>2.7316089190873525</v>
      </c>
      <c r="M66" s="4">
        <v>-3.1608919087352305E-2</v>
      </c>
    </row>
    <row r="67" spans="1:13" x14ac:dyDescent="0.25">
      <c r="A67">
        <v>1965</v>
      </c>
      <c r="B67" s="1">
        <v>4.3499999999999996</v>
      </c>
      <c r="C67" s="1">
        <v>4.33</v>
      </c>
      <c r="D67" s="1">
        <v>4.16</v>
      </c>
      <c r="E67">
        <f t="shared" si="0"/>
        <v>1.9999999999999574E-2</v>
      </c>
      <c r="F67">
        <f t="shared" si="1"/>
        <v>0.1899999999999995</v>
      </c>
      <c r="G67" s="4">
        <v>4.4315552988283695</v>
      </c>
      <c r="K67" s="4">
        <v>41</v>
      </c>
      <c r="L67" s="4">
        <v>2.6778131475765612</v>
      </c>
      <c r="M67" s="4">
        <v>-2.7813147576561281E-2</v>
      </c>
    </row>
    <row r="68" spans="1:13" x14ac:dyDescent="0.25">
      <c r="A68">
        <v>1966</v>
      </c>
      <c r="B68" s="1">
        <v>4.75</v>
      </c>
      <c r="C68" s="1">
        <v>4.3499999999999996</v>
      </c>
      <c r="D68" s="1">
        <v>4.33</v>
      </c>
      <c r="E68">
        <f t="shared" ref="E68:E72" si="2">B68-C68</f>
        <v>0.40000000000000036</v>
      </c>
      <c r="F68">
        <f t="shared" si="1"/>
        <v>0.41999999999999993</v>
      </c>
      <c r="G68" s="4">
        <v>4.4530736074326853</v>
      </c>
      <c r="K68" s="4">
        <v>42</v>
      </c>
      <c r="L68" s="4">
        <v>2.6240173760657695</v>
      </c>
      <c r="M68" s="4">
        <v>2.5982623934230453E-2</v>
      </c>
    </row>
    <row r="69" spans="1:13" x14ac:dyDescent="0.25">
      <c r="A69">
        <v>1967</v>
      </c>
      <c r="B69" s="1">
        <v>4.95</v>
      </c>
      <c r="C69" s="1">
        <v>4.75</v>
      </c>
      <c r="D69" s="1">
        <v>4.3499999999999996</v>
      </c>
      <c r="E69">
        <f t="shared" si="2"/>
        <v>0.20000000000000018</v>
      </c>
      <c r="F69">
        <f t="shared" ref="F69:F72" si="3">B69-D69</f>
        <v>0.60000000000000053</v>
      </c>
      <c r="G69" s="4">
        <v>4.8834397795190192</v>
      </c>
      <c r="K69" s="4">
        <v>43</v>
      </c>
      <c r="L69" s="4">
        <v>2.6240173760657695</v>
      </c>
      <c r="M69" s="4">
        <v>2.5982623934230453E-2</v>
      </c>
    </row>
    <row r="70" spans="1:13" x14ac:dyDescent="0.25">
      <c r="A70">
        <v>1968</v>
      </c>
      <c r="B70" s="1">
        <v>5.93</v>
      </c>
      <c r="C70" s="1">
        <v>4.95</v>
      </c>
      <c r="D70" s="1">
        <v>4.75</v>
      </c>
      <c r="E70">
        <f t="shared" si="2"/>
        <v>0.97999999999999954</v>
      </c>
      <c r="F70">
        <f t="shared" si="3"/>
        <v>1.1799999999999997</v>
      </c>
      <c r="G70" s="4">
        <v>5.0986228655621861</v>
      </c>
      <c r="K70" s="4">
        <v>44</v>
      </c>
      <c r="L70" s="4">
        <v>2.6240173760657695</v>
      </c>
      <c r="M70" s="4">
        <v>-2.4017376065769369E-2</v>
      </c>
    </row>
    <row r="71" spans="1:13" x14ac:dyDescent="0.25">
      <c r="A71">
        <v>1969</v>
      </c>
      <c r="B71" s="1">
        <v>6.54</v>
      </c>
      <c r="C71" s="1">
        <v>5.93</v>
      </c>
      <c r="D71" s="1">
        <v>4.95</v>
      </c>
      <c r="E71">
        <f t="shared" si="2"/>
        <v>0.61000000000000032</v>
      </c>
      <c r="F71">
        <f t="shared" si="3"/>
        <v>1.5899999999999999</v>
      </c>
      <c r="G71" s="4">
        <v>6.1530199871737015</v>
      </c>
      <c r="K71" s="4">
        <v>45</v>
      </c>
      <c r="L71" s="4">
        <v>2.5702216045549777</v>
      </c>
      <c r="M71" s="4">
        <v>-2.0221604554977901E-2</v>
      </c>
    </row>
    <row r="72" spans="1:13" ht="15.75" thickBot="1" x14ac:dyDescent="0.3">
      <c r="A72">
        <v>1970</v>
      </c>
      <c r="B72" s="1">
        <v>7.6</v>
      </c>
      <c r="C72" s="1">
        <v>6.54</v>
      </c>
      <c r="D72" s="1">
        <v>5.93</v>
      </c>
      <c r="E72">
        <f t="shared" si="2"/>
        <v>1.0599999999999996</v>
      </c>
      <c r="F72">
        <f t="shared" si="3"/>
        <v>1.67</v>
      </c>
      <c r="G72" s="5">
        <v>6.8093283996053611</v>
      </c>
      <c r="K72" s="4">
        <v>46</v>
      </c>
      <c r="L72" s="4">
        <v>2.516425833044186</v>
      </c>
      <c r="M72" s="4">
        <v>-8.6425833044185829E-2</v>
      </c>
    </row>
    <row r="73" spans="1:13" x14ac:dyDescent="0.25">
      <c r="C73" s="1"/>
      <c r="D73" s="1"/>
      <c r="K73" s="4">
        <v>47</v>
      </c>
      <c r="L73" s="4">
        <v>2.3873159814182863</v>
      </c>
      <c r="M73" s="4">
        <v>0.11268401858171373</v>
      </c>
    </row>
    <row r="74" spans="1:13" x14ac:dyDescent="0.25">
      <c r="K74" s="4">
        <v>48</v>
      </c>
      <c r="L74" s="4">
        <v>2.4626300615333943</v>
      </c>
      <c r="M74" s="4">
        <v>0.33736993846660557</v>
      </c>
    </row>
    <row r="75" spans="1:13" x14ac:dyDescent="0.25">
      <c r="K75" s="4">
        <v>49</v>
      </c>
      <c r="L75" s="4">
        <v>2.7854046905981442</v>
      </c>
      <c r="M75" s="4">
        <v>-4.5404690598144004E-2</v>
      </c>
    </row>
    <row r="76" spans="1:13" x14ac:dyDescent="0.25">
      <c r="K76" s="4">
        <v>50</v>
      </c>
      <c r="L76" s="4">
        <v>2.7208497647851946</v>
      </c>
      <c r="M76" s="4">
        <v>-0.14084976478519451</v>
      </c>
    </row>
    <row r="77" spans="1:13" x14ac:dyDescent="0.25">
      <c r="K77" s="4">
        <v>51</v>
      </c>
      <c r="L77" s="4">
        <v>2.548703295950661</v>
      </c>
      <c r="M77" s="4">
        <v>0.1212967040493389</v>
      </c>
    </row>
    <row r="78" spans="1:13" x14ac:dyDescent="0.25">
      <c r="K78" s="4">
        <v>52</v>
      </c>
      <c r="L78" s="4">
        <v>2.6455356846700857</v>
      </c>
      <c r="M78" s="4">
        <v>0.35446431532991429</v>
      </c>
    </row>
    <row r="79" spans="1:13" x14ac:dyDescent="0.25">
      <c r="K79" s="4">
        <v>53</v>
      </c>
      <c r="L79" s="4">
        <v>3.0005877766413112</v>
      </c>
      <c r="M79" s="4">
        <v>0.14941222335868876</v>
      </c>
    </row>
    <row r="80" spans="1:13" x14ac:dyDescent="0.25">
      <c r="K80" s="4">
        <v>54</v>
      </c>
      <c r="L80" s="4">
        <v>3.1619750911736859</v>
      </c>
      <c r="M80" s="4">
        <v>-0.16197509117368591</v>
      </c>
    </row>
    <row r="81" spans="11:13" x14ac:dyDescent="0.25">
      <c r="K81" s="4">
        <v>55</v>
      </c>
      <c r="L81" s="4">
        <v>3.0005877766413112</v>
      </c>
      <c r="M81" s="4">
        <v>3.941222335868888E-2</v>
      </c>
    </row>
    <row r="82" spans="11:13" x14ac:dyDescent="0.25">
      <c r="K82" s="4">
        <v>56</v>
      </c>
      <c r="L82" s="4">
        <v>3.0436243938499441</v>
      </c>
      <c r="M82" s="4">
        <v>4.6375606150055759E-2</v>
      </c>
    </row>
    <row r="83" spans="11:13" x14ac:dyDescent="0.25">
      <c r="K83" s="4">
        <v>57</v>
      </c>
      <c r="L83" s="4">
        <v>3.0974201653607358</v>
      </c>
      <c r="M83" s="4">
        <v>0.58257983463926433</v>
      </c>
    </row>
    <row r="84" spans="11:13" x14ac:dyDescent="0.25">
      <c r="K84" s="4">
        <v>58</v>
      </c>
      <c r="L84" s="4">
        <v>3.7322102691880779</v>
      </c>
      <c r="M84" s="4">
        <v>-0.12221026918807798</v>
      </c>
    </row>
    <row r="85" spans="11:13" x14ac:dyDescent="0.25">
      <c r="K85" s="4">
        <v>59</v>
      </c>
      <c r="L85" s="4">
        <v>3.656896189072969</v>
      </c>
      <c r="M85" s="4">
        <v>0.44310381092703066</v>
      </c>
    </row>
    <row r="86" spans="11:13" x14ac:dyDescent="0.25">
      <c r="K86" s="4">
        <v>60</v>
      </c>
      <c r="L86" s="4">
        <v>4.1840947498787262</v>
      </c>
      <c r="M86" s="4">
        <v>0.36590525012127362</v>
      </c>
    </row>
    <row r="87" spans="11:13" x14ac:dyDescent="0.25">
      <c r="K87" s="4">
        <v>61</v>
      </c>
      <c r="L87" s="4">
        <v>4.6682566934758523</v>
      </c>
      <c r="M87" s="4">
        <v>-0.44825669347585251</v>
      </c>
    </row>
    <row r="88" spans="11:13" x14ac:dyDescent="0.25">
      <c r="K88" s="4">
        <v>62</v>
      </c>
      <c r="L88" s="4">
        <v>4.3132046015046264</v>
      </c>
      <c r="M88" s="4">
        <v>0.10679539849537356</v>
      </c>
    </row>
    <row r="89" spans="11:13" x14ac:dyDescent="0.25">
      <c r="K89" s="4">
        <v>63</v>
      </c>
      <c r="L89" s="4">
        <v>4.5283876875477933</v>
      </c>
      <c r="M89" s="4">
        <v>-0.36838768754779316</v>
      </c>
    </row>
    <row r="90" spans="11:13" x14ac:dyDescent="0.25">
      <c r="K90" s="4">
        <v>64</v>
      </c>
      <c r="L90" s="4">
        <v>4.2486496756916772</v>
      </c>
      <c r="M90" s="4">
        <v>8.1350324308322897E-2</v>
      </c>
    </row>
    <row r="91" spans="11:13" x14ac:dyDescent="0.25">
      <c r="K91" s="4">
        <v>65</v>
      </c>
      <c r="L91" s="4">
        <v>4.4315552988283695</v>
      </c>
      <c r="M91" s="4">
        <v>-8.1555298828369871E-2</v>
      </c>
    </row>
    <row r="92" spans="11:13" x14ac:dyDescent="0.25">
      <c r="K92" s="4">
        <v>66</v>
      </c>
      <c r="L92" s="4">
        <v>4.4530736074326853</v>
      </c>
      <c r="M92" s="4">
        <v>0.29692639256731468</v>
      </c>
    </row>
    <row r="93" spans="11:13" x14ac:dyDescent="0.25">
      <c r="K93" s="4">
        <v>67</v>
      </c>
      <c r="L93" s="4">
        <v>4.8834397795190192</v>
      </c>
      <c r="M93" s="4">
        <v>6.6560220480980981E-2</v>
      </c>
    </row>
    <row r="94" spans="11:13" x14ac:dyDescent="0.25">
      <c r="K94" s="4">
        <v>68</v>
      </c>
      <c r="L94" s="4">
        <v>5.0986228655621861</v>
      </c>
      <c r="M94" s="4">
        <v>0.83137713443781358</v>
      </c>
    </row>
    <row r="95" spans="11:13" x14ac:dyDescent="0.25">
      <c r="K95" s="4">
        <v>69</v>
      </c>
      <c r="L95" s="4">
        <v>6.1530199871737015</v>
      </c>
      <c r="M95" s="4">
        <v>0.38698001282629857</v>
      </c>
    </row>
    <row r="96" spans="11:13" ht="15.75" thickBot="1" x14ac:dyDescent="0.3">
      <c r="K96" s="5">
        <v>70</v>
      </c>
      <c r="L96" s="5">
        <v>6.8093283996053611</v>
      </c>
      <c r="M96" s="5">
        <v>0.79067160039463857</v>
      </c>
    </row>
  </sheetData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Bond Yield MA</vt:lpstr>
      <vt:lpstr>BY Exp Smooth</vt:lpstr>
      <vt:lpstr>Lag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2016-12-17T06:44:28Z</dcterms:created>
  <dcterms:modified xsi:type="dcterms:W3CDTF">2017-07-03T06:31:27Z</dcterms:modified>
</cp:coreProperties>
</file>