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1235" windowHeight="6945" activeTab="8"/>
  </bookViews>
  <sheets>
    <sheet name="Data" sheetId="1" r:id="rId1"/>
    <sheet name="Corr" sheetId="2" r:id="rId2"/>
    <sheet name="Full Model" sheetId="4" r:id="rId3"/>
    <sheet name="Final Model" sheetId="3" r:id="rId4"/>
    <sheet name="Var(X)" sheetId="5" r:id="rId5"/>
    <sheet name="PC" sheetId="6" r:id="rId6"/>
    <sheet name="Rotation" sheetId="7" r:id="rId7"/>
    <sheet name="Score" sheetId="8" r:id="rId8"/>
    <sheet name="Std Data" sheetId="9" r:id="rId9"/>
  </sheets>
  <calcPr calcId="145621"/>
</workbook>
</file>

<file path=xl/calcChain.xml><?xml version="1.0" encoding="utf-8"?>
<calcChain xmlns="http://schemas.openxmlformats.org/spreadsheetml/2006/main">
  <c r="S3" i="9" l="1"/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I4" i="9"/>
  <c r="J4" i="9"/>
  <c r="K4" i="9"/>
  <c r="L4" i="9"/>
  <c r="I5" i="9"/>
  <c r="J5" i="9"/>
  <c r="K5" i="9"/>
  <c r="L5" i="9"/>
  <c r="I6" i="9"/>
  <c r="J6" i="9"/>
  <c r="K6" i="9"/>
  <c r="L6" i="9"/>
  <c r="I7" i="9"/>
  <c r="J7" i="9"/>
  <c r="K7" i="9"/>
  <c r="L7" i="9"/>
  <c r="I8" i="9"/>
  <c r="J8" i="9"/>
  <c r="K8" i="9"/>
  <c r="L8" i="9"/>
  <c r="I9" i="9"/>
  <c r="J9" i="9"/>
  <c r="K9" i="9"/>
  <c r="L9" i="9"/>
  <c r="I10" i="9"/>
  <c r="J10" i="9"/>
  <c r="K10" i="9"/>
  <c r="L10" i="9"/>
  <c r="I11" i="9"/>
  <c r="J11" i="9"/>
  <c r="K11" i="9"/>
  <c r="L11" i="9"/>
  <c r="I12" i="9"/>
  <c r="J12" i="9"/>
  <c r="K12" i="9"/>
  <c r="L12" i="9"/>
  <c r="I13" i="9"/>
  <c r="J13" i="9"/>
  <c r="K13" i="9"/>
  <c r="L13" i="9"/>
  <c r="I14" i="9"/>
  <c r="J14" i="9"/>
  <c r="K14" i="9"/>
  <c r="L14" i="9"/>
  <c r="I15" i="9"/>
  <c r="J15" i="9"/>
  <c r="K15" i="9"/>
  <c r="L15" i="9"/>
  <c r="I16" i="9"/>
  <c r="J16" i="9"/>
  <c r="K16" i="9"/>
  <c r="L16" i="9"/>
  <c r="I17" i="9"/>
  <c r="J17" i="9"/>
  <c r="K17" i="9"/>
  <c r="L17" i="9"/>
  <c r="I18" i="9"/>
  <c r="J18" i="9"/>
  <c r="K18" i="9"/>
  <c r="L18" i="9"/>
  <c r="I19" i="9"/>
  <c r="J19" i="9"/>
  <c r="K19" i="9"/>
  <c r="L19" i="9"/>
  <c r="I20" i="9"/>
  <c r="J20" i="9"/>
  <c r="K20" i="9"/>
  <c r="L20" i="9"/>
  <c r="I21" i="9"/>
  <c r="J21" i="9"/>
  <c r="K21" i="9"/>
  <c r="L21" i="9"/>
  <c r="I22" i="9"/>
  <c r="J22" i="9"/>
  <c r="K22" i="9"/>
  <c r="L22" i="9"/>
  <c r="I23" i="9"/>
  <c r="J23" i="9"/>
  <c r="K23" i="9"/>
  <c r="L23" i="9"/>
  <c r="I24" i="9"/>
  <c r="J24" i="9"/>
  <c r="K24" i="9"/>
  <c r="L24" i="9"/>
  <c r="I25" i="9"/>
  <c r="J25" i="9"/>
  <c r="K25" i="9"/>
  <c r="L25" i="9"/>
  <c r="I26" i="9"/>
  <c r="J26" i="9"/>
  <c r="K26" i="9"/>
  <c r="L26" i="9"/>
  <c r="I27" i="9"/>
  <c r="J27" i="9"/>
  <c r="K27" i="9"/>
  <c r="L27" i="9"/>
  <c r="I28" i="9"/>
  <c r="J28" i="9"/>
  <c r="K28" i="9"/>
  <c r="L28" i="9"/>
  <c r="I29" i="9"/>
  <c r="J29" i="9"/>
  <c r="K29" i="9"/>
  <c r="L29" i="9"/>
  <c r="I30" i="9"/>
  <c r="J30" i="9"/>
  <c r="K30" i="9"/>
  <c r="L30" i="9"/>
  <c r="I31" i="9"/>
  <c r="J31" i="9"/>
  <c r="K31" i="9"/>
  <c r="L31" i="9"/>
  <c r="I32" i="9"/>
  <c r="J32" i="9"/>
  <c r="K32" i="9"/>
  <c r="L32" i="9"/>
  <c r="I3" i="9"/>
  <c r="J3" i="9"/>
  <c r="K3" i="9"/>
  <c r="L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" i="9"/>
  <c r="C7" i="6" l="1"/>
  <c r="D7" i="6"/>
  <c r="E7" i="6"/>
  <c r="F7" i="6"/>
  <c r="B7" i="6"/>
</calcChain>
</file>

<file path=xl/sharedStrings.xml><?xml version="1.0" encoding="utf-8"?>
<sst xmlns="http://schemas.openxmlformats.org/spreadsheetml/2006/main" count="105" uniqueCount="32">
  <si>
    <t>mpg</t>
  </si>
  <si>
    <t>cylinders</t>
  </si>
  <si>
    <t>displacement</t>
  </si>
  <si>
    <t>horsepower</t>
  </si>
  <si>
    <t>weight</t>
  </si>
  <si>
    <t>acceleration</t>
  </si>
  <si>
    <t>Coefficients:</t>
  </si>
  <si>
    <t>Estimate</t>
  </si>
  <si>
    <t>Pr(&gt;|t|)</t>
  </si>
  <si>
    <t>(Intercept)</t>
  </si>
  <si>
    <t>***</t>
  </si>
  <si>
    <t>.</t>
  </si>
  <si>
    <t>Std. Error</t>
  </si>
  <si>
    <t>t value</t>
  </si>
  <si>
    <t>PC1</t>
  </si>
  <si>
    <t>PC2</t>
  </si>
  <si>
    <t>PC3</t>
  </si>
  <si>
    <t>PC4</t>
  </si>
  <si>
    <t>PC5</t>
  </si>
  <si>
    <t>Standard deviation</t>
  </si>
  <si>
    <t>Proportion of Variance</t>
  </si>
  <si>
    <t>Cumulative Proportion</t>
  </si>
  <si>
    <t>Importance of components</t>
  </si>
  <si>
    <t>Variance(PC)</t>
  </si>
  <si>
    <t>Rotation</t>
  </si>
  <si>
    <t>Obs</t>
  </si>
  <si>
    <t>Mean</t>
  </si>
  <si>
    <t>SD</t>
  </si>
  <si>
    <t>Raw Data</t>
  </si>
  <si>
    <t>Standardized Data</t>
  </si>
  <si>
    <t>Score</t>
  </si>
  <si>
    <t xml:space="preserve">Obs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</si>
</sst>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D4D4C"/>
      <name val="Consolas"/>
      <family val="3"/>
    </font>
    <font>
      <sz val="12"/>
      <color rgb="FF4D4D4C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vertical="center"/>
    </xf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0" fillId="0" borderId="11" xfId="0" applyFont="1" applyBorder="1"/>
    <xf numFmtId="0" fontId="20" fillId="0" borderId="12" xfId="0" applyFont="1" applyBorder="1"/>
    <xf numFmtId="0" fontId="18" fillId="0" borderId="10" xfId="0" applyFont="1" applyBorder="1" applyAlignment="1">
      <alignment vertical="center"/>
    </xf>
    <xf numFmtId="2" fontId="0" fillId="0" borderId="10" xfId="0" applyNumberFormat="1" applyBorder="1"/>
    <xf numFmtId="2" fontId="18" fillId="0" borderId="10" xfId="0" applyNumberFormat="1" applyFont="1" applyFill="1" applyBorder="1" applyAlignment="1">
      <alignment vertical="center"/>
    </xf>
    <xf numFmtId="0" fontId="0" fillId="35" borderId="10" xfId="0" applyFill="1" applyBorder="1" applyAlignment="1">
      <alignment horizontal="right"/>
    </xf>
    <xf numFmtId="2" fontId="21" fillId="35" borderId="10" xfId="0" applyNumberFormat="1" applyFont="1" applyFill="1" applyBorder="1"/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FF"/>
      </a:dk1>
      <a:lt1>
        <a:sysClr val="window" lastClr="FFFB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J26" sqref="J26"/>
    </sheetView>
  </sheetViews>
  <sheetFormatPr defaultRowHeight="15" x14ac:dyDescent="0.25"/>
  <cols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</v>
      </c>
      <c r="B2">
        <v>8</v>
      </c>
      <c r="C2">
        <v>360</v>
      </c>
      <c r="D2">
        <v>175</v>
      </c>
      <c r="E2">
        <v>3821</v>
      </c>
      <c r="F2">
        <v>11</v>
      </c>
    </row>
    <row r="3" spans="1:6" x14ac:dyDescent="0.25">
      <c r="A3">
        <v>15</v>
      </c>
      <c r="B3">
        <v>8</v>
      </c>
      <c r="C3">
        <v>390</v>
      </c>
      <c r="D3">
        <v>190</v>
      </c>
      <c r="E3">
        <v>3850</v>
      </c>
      <c r="F3">
        <v>8.5</v>
      </c>
    </row>
    <row r="4" spans="1:6" x14ac:dyDescent="0.25">
      <c r="A4">
        <v>17</v>
      </c>
      <c r="B4">
        <v>8</v>
      </c>
      <c r="C4">
        <v>304</v>
      </c>
      <c r="D4">
        <v>150</v>
      </c>
      <c r="E4">
        <v>3672</v>
      </c>
      <c r="F4">
        <v>11.5</v>
      </c>
    </row>
    <row r="5" spans="1:6" x14ac:dyDescent="0.25">
      <c r="A5">
        <v>19.399999999999999</v>
      </c>
      <c r="B5">
        <v>6</v>
      </c>
      <c r="C5">
        <v>232</v>
      </c>
      <c r="D5">
        <v>90</v>
      </c>
      <c r="E5">
        <v>3210</v>
      </c>
      <c r="F5">
        <v>17.2</v>
      </c>
    </row>
    <row r="6" spans="1:6" x14ac:dyDescent="0.25">
      <c r="A6">
        <v>24.3</v>
      </c>
      <c r="B6">
        <v>4</v>
      </c>
      <c r="C6">
        <v>151</v>
      </c>
      <c r="D6">
        <v>90</v>
      </c>
      <c r="E6">
        <v>3003</v>
      </c>
      <c r="F6">
        <v>20.100000000000001</v>
      </c>
    </row>
    <row r="7" spans="1:6" x14ac:dyDescent="0.25">
      <c r="A7">
        <v>18.100000000000001</v>
      </c>
      <c r="B7">
        <v>6</v>
      </c>
      <c r="C7">
        <v>258</v>
      </c>
      <c r="D7">
        <v>120</v>
      </c>
      <c r="E7">
        <v>3410</v>
      </c>
      <c r="F7">
        <v>15.1</v>
      </c>
    </row>
    <row r="8" spans="1:6" x14ac:dyDescent="0.25">
      <c r="A8">
        <v>20.2</v>
      </c>
      <c r="B8">
        <v>6</v>
      </c>
      <c r="C8">
        <v>232</v>
      </c>
      <c r="D8">
        <v>90</v>
      </c>
      <c r="E8">
        <v>3265</v>
      </c>
      <c r="F8">
        <v>18.2</v>
      </c>
    </row>
    <row r="9" spans="1:6" x14ac:dyDescent="0.25">
      <c r="A9">
        <v>21</v>
      </c>
      <c r="B9">
        <v>6</v>
      </c>
      <c r="C9">
        <v>199</v>
      </c>
      <c r="D9">
        <v>90</v>
      </c>
      <c r="E9">
        <v>2648</v>
      </c>
      <c r="F9">
        <v>15</v>
      </c>
    </row>
    <row r="10" spans="1:6" x14ac:dyDescent="0.25">
      <c r="A10">
        <v>19</v>
      </c>
      <c r="B10">
        <v>6</v>
      </c>
      <c r="C10">
        <v>232</v>
      </c>
      <c r="D10">
        <v>100</v>
      </c>
      <c r="E10">
        <v>2634</v>
      </c>
      <c r="F10">
        <v>13</v>
      </c>
    </row>
    <row r="11" spans="1:6" x14ac:dyDescent="0.25">
      <c r="A11">
        <v>18</v>
      </c>
      <c r="B11">
        <v>6</v>
      </c>
      <c r="C11">
        <v>232</v>
      </c>
      <c r="D11">
        <v>100</v>
      </c>
      <c r="E11">
        <v>2789</v>
      </c>
      <c r="F11">
        <v>15</v>
      </c>
    </row>
    <row r="12" spans="1:6" x14ac:dyDescent="0.25">
      <c r="A12">
        <v>20</v>
      </c>
      <c r="B12">
        <v>6</v>
      </c>
      <c r="C12">
        <v>232</v>
      </c>
      <c r="D12">
        <v>100</v>
      </c>
      <c r="E12">
        <v>2914</v>
      </c>
      <c r="F12">
        <v>16</v>
      </c>
    </row>
    <row r="13" spans="1:6" x14ac:dyDescent="0.25">
      <c r="A13">
        <v>18</v>
      </c>
      <c r="B13">
        <v>6</v>
      </c>
      <c r="C13">
        <v>199</v>
      </c>
      <c r="D13">
        <v>97</v>
      </c>
      <c r="E13">
        <v>2774</v>
      </c>
      <c r="F13">
        <v>15.5</v>
      </c>
    </row>
    <row r="14" spans="1:6" x14ac:dyDescent="0.25">
      <c r="A14">
        <v>18</v>
      </c>
      <c r="B14">
        <v>6</v>
      </c>
      <c r="C14">
        <v>232</v>
      </c>
      <c r="D14">
        <v>100</v>
      </c>
      <c r="E14">
        <v>2945</v>
      </c>
      <c r="F14">
        <v>16</v>
      </c>
    </row>
    <row r="15" spans="1:6" x14ac:dyDescent="0.25">
      <c r="A15">
        <v>19</v>
      </c>
      <c r="B15">
        <v>6</v>
      </c>
      <c r="C15">
        <v>232</v>
      </c>
      <c r="D15">
        <v>100</v>
      </c>
      <c r="E15">
        <v>2901</v>
      </c>
      <c r="F15">
        <v>16</v>
      </c>
    </row>
    <row r="16" spans="1:6" x14ac:dyDescent="0.25">
      <c r="A16">
        <v>22.5</v>
      </c>
      <c r="B16">
        <v>6</v>
      </c>
      <c r="C16">
        <v>232</v>
      </c>
      <c r="D16">
        <v>90</v>
      </c>
      <c r="E16">
        <v>3085</v>
      </c>
      <c r="F16">
        <v>17.600000000000001</v>
      </c>
    </row>
    <row r="17" spans="1:6" x14ac:dyDescent="0.25">
      <c r="A17">
        <v>18</v>
      </c>
      <c r="B17">
        <v>6</v>
      </c>
      <c r="C17">
        <v>258</v>
      </c>
      <c r="D17">
        <v>110</v>
      </c>
      <c r="E17">
        <v>2962</v>
      </c>
      <c r="F17">
        <v>13.5</v>
      </c>
    </row>
    <row r="18" spans="1:6" x14ac:dyDescent="0.25">
      <c r="A18">
        <v>18</v>
      </c>
      <c r="B18">
        <v>6</v>
      </c>
      <c r="C18">
        <v>232</v>
      </c>
      <c r="D18">
        <v>100</v>
      </c>
      <c r="E18">
        <v>3288</v>
      </c>
      <c r="F18">
        <v>15.5</v>
      </c>
    </row>
    <row r="19" spans="1:6" x14ac:dyDescent="0.25">
      <c r="A19">
        <v>14</v>
      </c>
      <c r="B19">
        <v>8</v>
      </c>
      <c r="C19">
        <v>304</v>
      </c>
      <c r="D19">
        <v>150</v>
      </c>
      <c r="E19">
        <v>3672</v>
      </c>
      <c r="F19">
        <v>11.5</v>
      </c>
    </row>
    <row r="20" spans="1:6" x14ac:dyDescent="0.25">
      <c r="A20">
        <v>16</v>
      </c>
      <c r="B20">
        <v>6</v>
      </c>
      <c r="C20">
        <v>258</v>
      </c>
      <c r="D20">
        <v>110</v>
      </c>
      <c r="E20">
        <v>3632</v>
      </c>
      <c r="F20">
        <v>18</v>
      </c>
    </row>
    <row r="21" spans="1:6" x14ac:dyDescent="0.25">
      <c r="A21">
        <v>15</v>
      </c>
      <c r="B21">
        <v>6</v>
      </c>
      <c r="C21">
        <v>258</v>
      </c>
      <c r="D21">
        <v>110</v>
      </c>
      <c r="E21">
        <v>3730</v>
      </c>
      <c r="F21">
        <v>19</v>
      </c>
    </row>
    <row r="22" spans="1:6" x14ac:dyDescent="0.25">
      <c r="A22">
        <v>15.5</v>
      </c>
      <c r="B22">
        <v>8</v>
      </c>
      <c r="C22">
        <v>304</v>
      </c>
      <c r="D22">
        <v>120</v>
      </c>
      <c r="E22">
        <v>3962</v>
      </c>
      <c r="F22">
        <v>13.9</v>
      </c>
    </row>
    <row r="23" spans="1:6" x14ac:dyDescent="0.25">
      <c r="A23">
        <v>15</v>
      </c>
      <c r="B23">
        <v>8</v>
      </c>
      <c r="C23">
        <v>304</v>
      </c>
      <c r="D23">
        <v>150</v>
      </c>
      <c r="E23">
        <v>3892</v>
      </c>
      <c r="F23">
        <v>12.5</v>
      </c>
    </row>
    <row r="24" spans="1:6" x14ac:dyDescent="0.25">
      <c r="A24">
        <v>14</v>
      </c>
      <c r="B24">
        <v>8</v>
      </c>
      <c r="C24">
        <v>304</v>
      </c>
      <c r="D24">
        <v>150</v>
      </c>
      <c r="E24">
        <v>4257</v>
      </c>
      <c r="F24">
        <v>15.5</v>
      </c>
    </row>
    <row r="25" spans="1:6" x14ac:dyDescent="0.25">
      <c r="A25">
        <v>19</v>
      </c>
      <c r="B25">
        <v>6</v>
      </c>
      <c r="C25">
        <v>232</v>
      </c>
      <c r="D25">
        <v>90</v>
      </c>
      <c r="E25">
        <v>3211</v>
      </c>
      <c r="F25">
        <v>17</v>
      </c>
    </row>
    <row r="26" spans="1:6" x14ac:dyDescent="0.25">
      <c r="A26">
        <v>17.5</v>
      </c>
      <c r="B26">
        <v>6</v>
      </c>
      <c r="C26">
        <v>258</v>
      </c>
      <c r="D26">
        <v>95</v>
      </c>
      <c r="E26">
        <v>3193</v>
      </c>
      <c r="F26">
        <v>17.8</v>
      </c>
    </row>
    <row r="27" spans="1:6" x14ac:dyDescent="0.25">
      <c r="A27">
        <v>16</v>
      </c>
      <c r="B27">
        <v>8</v>
      </c>
      <c r="C27">
        <v>304</v>
      </c>
      <c r="D27">
        <v>150</v>
      </c>
      <c r="E27">
        <v>3433</v>
      </c>
      <c r="F27">
        <v>12</v>
      </c>
    </row>
    <row r="28" spans="1:6" x14ac:dyDescent="0.25">
      <c r="A28">
        <v>27.4</v>
      </c>
      <c r="B28">
        <v>4</v>
      </c>
      <c r="C28">
        <v>121</v>
      </c>
      <c r="D28">
        <v>80</v>
      </c>
      <c r="E28">
        <v>2670</v>
      </c>
      <c r="F28">
        <v>15</v>
      </c>
    </row>
    <row r="29" spans="1:6" x14ac:dyDescent="0.25">
      <c r="A29">
        <v>24</v>
      </c>
      <c r="B29">
        <v>4</v>
      </c>
      <c r="C29">
        <v>107</v>
      </c>
      <c r="D29">
        <v>90</v>
      </c>
      <c r="E29">
        <v>2430</v>
      </c>
      <c r="F29">
        <v>14.5</v>
      </c>
    </row>
    <row r="30" spans="1:6" x14ac:dyDescent="0.25">
      <c r="A30">
        <v>20</v>
      </c>
      <c r="B30">
        <v>4</v>
      </c>
      <c r="C30">
        <v>114</v>
      </c>
      <c r="D30">
        <v>91</v>
      </c>
      <c r="E30">
        <v>2582</v>
      </c>
      <c r="F30">
        <v>14</v>
      </c>
    </row>
    <row r="31" spans="1:6" x14ac:dyDescent="0.25">
      <c r="A31">
        <v>23</v>
      </c>
      <c r="B31">
        <v>4</v>
      </c>
      <c r="C31">
        <v>115</v>
      </c>
      <c r="D31">
        <v>95</v>
      </c>
      <c r="E31">
        <v>2694</v>
      </c>
      <c r="F3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defaultRowHeight="15" x14ac:dyDescent="0.25"/>
  <cols>
    <col min="1" max="1" width="16.85546875" bestFit="1" customWidth="1"/>
    <col min="3" max="3" width="11.42578125" customWidth="1"/>
    <col min="4" max="4" width="11.28515625" customWidth="1"/>
    <col min="5" max="5" width="13.85546875" customWidth="1"/>
    <col min="6" max="6" width="11.28515625" customWidth="1"/>
    <col min="7" max="7" width="13.140625" customWidth="1"/>
  </cols>
  <sheetData>
    <row r="1" spans="1:7" ht="15.7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75" x14ac:dyDescent="0.25">
      <c r="A2" s="3" t="s">
        <v>0</v>
      </c>
      <c r="B2" s="4">
        <v>1</v>
      </c>
      <c r="C2" s="5">
        <v>-0.85</v>
      </c>
      <c r="D2" s="5">
        <v>-0.86</v>
      </c>
      <c r="E2" s="5">
        <v>-0.75</v>
      </c>
      <c r="F2" s="5">
        <v>-0.78</v>
      </c>
      <c r="G2" s="5">
        <v>0.41</v>
      </c>
    </row>
    <row r="3" spans="1:7" ht="15.75" x14ac:dyDescent="0.25">
      <c r="A3" s="3" t="s">
        <v>1</v>
      </c>
      <c r="B3" s="5">
        <v>-0.85</v>
      </c>
      <c r="C3" s="4">
        <v>1</v>
      </c>
      <c r="D3" s="6">
        <v>0.94</v>
      </c>
      <c r="E3" s="6">
        <v>0.82</v>
      </c>
      <c r="F3" s="6">
        <v>0.81</v>
      </c>
      <c r="G3" s="4">
        <v>-0.55000000000000004</v>
      </c>
    </row>
    <row r="4" spans="1:7" ht="15.75" x14ac:dyDescent="0.25">
      <c r="A4" s="3" t="s">
        <v>2</v>
      </c>
      <c r="B4" s="5">
        <v>-0.86</v>
      </c>
      <c r="C4" s="6">
        <v>0.94</v>
      </c>
      <c r="D4" s="4">
        <v>1</v>
      </c>
      <c r="E4" s="6">
        <v>0.83</v>
      </c>
      <c r="F4" s="6">
        <v>0.83</v>
      </c>
      <c r="G4" s="4">
        <v>-0.48</v>
      </c>
    </row>
    <row r="5" spans="1:7" ht="15.75" x14ac:dyDescent="0.25">
      <c r="A5" s="3" t="s">
        <v>3</v>
      </c>
      <c r="B5" s="5">
        <v>-0.75</v>
      </c>
      <c r="C5" s="6">
        <v>0.82</v>
      </c>
      <c r="D5" s="6">
        <v>0.83</v>
      </c>
      <c r="E5" s="4">
        <v>1</v>
      </c>
      <c r="F5" s="6">
        <v>0.76</v>
      </c>
      <c r="G5" s="6">
        <v>-0.74</v>
      </c>
    </row>
    <row r="6" spans="1:7" ht="15.75" x14ac:dyDescent="0.25">
      <c r="A6" s="3" t="s">
        <v>4</v>
      </c>
      <c r="B6" s="5">
        <v>-0.78</v>
      </c>
      <c r="C6" s="6">
        <v>0.81</v>
      </c>
      <c r="D6" s="6">
        <v>0.83</v>
      </c>
      <c r="E6" s="6">
        <v>0.76</v>
      </c>
      <c r="F6" s="4">
        <v>1</v>
      </c>
      <c r="G6" s="4">
        <v>-0.24</v>
      </c>
    </row>
    <row r="7" spans="1:7" ht="15.75" x14ac:dyDescent="0.25">
      <c r="A7" s="3" t="s">
        <v>5</v>
      </c>
      <c r="B7" s="5">
        <v>0.41</v>
      </c>
      <c r="C7" s="4">
        <v>-0.55000000000000004</v>
      </c>
      <c r="D7" s="4">
        <v>-0.48</v>
      </c>
      <c r="E7" s="6">
        <v>-0.74</v>
      </c>
      <c r="F7" s="4">
        <v>-0.24</v>
      </c>
      <c r="G7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6" sqref="D16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10" bestFit="1" customWidth="1"/>
  </cols>
  <sheetData>
    <row r="1" spans="1:6" ht="15.75" x14ac:dyDescent="0.25">
      <c r="A1" s="1" t="s">
        <v>6</v>
      </c>
    </row>
    <row r="2" spans="1:6" ht="15.75" x14ac:dyDescent="0.25">
      <c r="A2" s="1"/>
      <c r="B2" t="s">
        <v>7</v>
      </c>
      <c r="C2" t="s">
        <v>12</v>
      </c>
      <c r="D2" t="s">
        <v>13</v>
      </c>
      <c r="E2" t="s">
        <v>8</v>
      </c>
    </row>
    <row r="3" spans="1:6" ht="15.75" x14ac:dyDescent="0.25">
      <c r="A3" s="1" t="s">
        <v>9</v>
      </c>
      <c r="B3" s="8">
        <v>34.711592400000001</v>
      </c>
      <c r="C3" s="8">
        <v>6.1113356000000003</v>
      </c>
      <c r="D3" s="8">
        <v>5.68</v>
      </c>
      <c r="E3" s="8">
        <v>7.52E-6</v>
      </c>
      <c r="F3" t="s">
        <v>10</v>
      </c>
    </row>
    <row r="4" spans="1:6" ht="15.75" x14ac:dyDescent="0.25">
      <c r="A4" s="1" t="s">
        <v>1</v>
      </c>
      <c r="B4" s="8">
        <v>-0.9099682</v>
      </c>
      <c r="C4" s="8">
        <v>0.86392250000000004</v>
      </c>
      <c r="D4" s="8">
        <v>-1.0529999999999999</v>
      </c>
      <c r="E4" s="8">
        <v>0.30299999999999999</v>
      </c>
    </row>
    <row r="5" spans="1:6" ht="15.75" x14ac:dyDescent="0.25">
      <c r="A5" s="1" t="s">
        <v>2</v>
      </c>
      <c r="B5" s="8">
        <v>-1.7264700000000001E-2</v>
      </c>
      <c r="C5" s="8">
        <v>1.65427E-2</v>
      </c>
      <c r="D5" s="8">
        <v>-1.044</v>
      </c>
      <c r="E5" s="8">
        <v>0.307</v>
      </c>
    </row>
    <row r="6" spans="1:6" ht="15.75" x14ac:dyDescent="0.25">
      <c r="A6" s="1" t="s">
        <v>3</v>
      </c>
      <c r="B6" s="8">
        <v>-2.0322E-2</v>
      </c>
      <c r="C6" s="8">
        <v>4.2046699999999999E-2</v>
      </c>
      <c r="D6" s="8">
        <v>-0.48299999999999998</v>
      </c>
      <c r="E6" s="8">
        <v>0.63300000000000001</v>
      </c>
    </row>
    <row r="7" spans="1:6" ht="15.75" x14ac:dyDescent="0.25">
      <c r="A7" s="1" t="s">
        <v>4</v>
      </c>
      <c r="B7" s="8">
        <v>-6.2839999999999999E-4</v>
      </c>
      <c r="C7" s="8">
        <v>1.9105000000000001E-3</v>
      </c>
      <c r="D7" s="8">
        <v>-0.32900000000000001</v>
      </c>
      <c r="E7" s="8">
        <v>0.745</v>
      </c>
    </row>
    <row r="8" spans="1:6" ht="15.75" x14ac:dyDescent="0.25">
      <c r="A8" s="1" t="s">
        <v>5</v>
      </c>
      <c r="B8" s="8">
        <v>-0.14177219999999999</v>
      </c>
      <c r="C8" s="8">
        <v>0.32317439999999997</v>
      </c>
      <c r="D8" s="8">
        <v>-0.439</v>
      </c>
      <c r="E8" s="8">
        <v>0.66500000000000004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5" sqref="E15"/>
    </sheetView>
  </sheetViews>
  <sheetFormatPr defaultRowHeight="15" x14ac:dyDescent="0.25"/>
  <cols>
    <col min="1" max="1" width="18.28515625" bestFit="1" customWidth="1"/>
    <col min="3" max="3" width="10.85546875" customWidth="1"/>
    <col min="4" max="4" width="11.28515625" customWidth="1"/>
  </cols>
  <sheetData>
    <row r="1" spans="1:6" ht="15.75" x14ac:dyDescent="0.25">
      <c r="A1" s="1" t="s">
        <v>6</v>
      </c>
    </row>
    <row r="2" spans="1:6" ht="15.75" x14ac:dyDescent="0.25">
      <c r="A2" s="1"/>
      <c r="B2" t="s">
        <v>7</v>
      </c>
      <c r="C2" t="s">
        <v>12</v>
      </c>
      <c r="D2" t="s">
        <v>13</v>
      </c>
      <c r="E2" t="s">
        <v>8</v>
      </c>
    </row>
    <row r="3" spans="1:6" ht="15.75" x14ac:dyDescent="0.25">
      <c r="A3" s="1" t="s">
        <v>9</v>
      </c>
      <c r="B3" s="9">
        <v>30.029264300000001</v>
      </c>
      <c r="C3" s="9">
        <v>3.8559796999999998</v>
      </c>
      <c r="D3" s="9">
        <v>7.7880000000000003</v>
      </c>
      <c r="E3" s="7">
        <v>2.25E-8</v>
      </c>
      <c r="F3" t="s">
        <v>10</v>
      </c>
    </row>
    <row r="4" spans="1:6" ht="15.75" x14ac:dyDescent="0.25">
      <c r="A4" s="1" t="s">
        <v>4</v>
      </c>
      <c r="B4" s="9">
        <v>-4.9969000000000003E-3</v>
      </c>
      <c r="C4" s="9">
        <v>8.0630000000000003E-4</v>
      </c>
      <c r="D4" s="9">
        <v>-6.1970000000000001</v>
      </c>
      <c r="E4" s="7">
        <v>1.26E-6</v>
      </c>
      <c r="F4" t="s">
        <v>10</v>
      </c>
    </row>
    <row r="5" spans="1:6" ht="15.75" x14ac:dyDescent="0.25">
      <c r="A5" s="1" t="s">
        <v>5</v>
      </c>
      <c r="B5" s="9">
        <v>0.30277730000000003</v>
      </c>
      <c r="C5" s="9">
        <v>0.15086240000000001</v>
      </c>
      <c r="D5" s="9">
        <v>2.0070000000000001</v>
      </c>
      <c r="E5">
        <v>5.4899999999999997E-2</v>
      </c>
      <c r="F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F6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3.140625" customWidth="1"/>
    <col min="4" max="4" width="12" customWidth="1"/>
    <col min="5" max="5" width="10.5703125" customWidth="1"/>
    <col min="6" max="6" width="13.42578125" bestFit="1" customWidth="1"/>
  </cols>
  <sheetData>
    <row r="1" spans="1:7" ht="15.75" x14ac:dyDescent="0.25">
      <c r="A1" s="1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/>
    </row>
    <row r="2" spans="1:7" ht="15.75" x14ac:dyDescent="0.25">
      <c r="A2" s="3" t="s">
        <v>1</v>
      </c>
      <c r="B2" s="4">
        <v>1.75</v>
      </c>
      <c r="C2" s="4">
        <v>86</v>
      </c>
      <c r="D2" s="4">
        <v>31.15</v>
      </c>
      <c r="E2" s="4">
        <v>519.11</v>
      </c>
      <c r="F2" s="4">
        <v>-1.88</v>
      </c>
    </row>
    <row r="3" spans="1:7" ht="15.75" x14ac:dyDescent="0.25">
      <c r="A3" s="3" t="s">
        <v>2</v>
      </c>
      <c r="B3" s="4">
        <v>86</v>
      </c>
      <c r="C3" s="4">
        <v>4771.26</v>
      </c>
      <c r="D3" s="4">
        <v>1652.63</v>
      </c>
      <c r="E3" s="4">
        <v>27696.799999999999</v>
      </c>
      <c r="F3" s="4">
        <v>-86.76</v>
      </c>
    </row>
    <row r="4" spans="1:7" ht="15.75" x14ac:dyDescent="0.25">
      <c r="A4" s="3" t="s">
        <v>3</v>
      </c>
      <c r="B4" s="4">
        <v>31.15</v>
      </c>
      <c r="C4" s="4">
        <v>1652.63</v>
      </c>
      <c r="D4" s="4">
        <v>825.08</v>
      </c>
      <c r="E4" s="4">
        <v>10584.92</v>
      </c>
      <c r="F4" s="4">
        <v>-55.43</v>
      </c>
    </row>
    <row r="5" spans="1:7" ht="15.75" x14ac:dyDescent="0.25">
      <c r="A5" s="3" t="s">
        <v>4</v>
      </c>
      <c r="B5" s="4">
        <v>519.11</v>
      </c>
      <c r="C5" s="4">
        <v>27696.799999999999</v>
      </c>
      <c r="D5" s="4">
        <v>10584.92</v>
      </c>
      <c r="E5" s="4">
        <v>235565.76</v>
      </c>
      <c r="F5" s="4">
        <v>-307.24</v>
      </c>
    </row>
    <row r="6" spans="1:7" ht="15.75" x14ac:dyDescent="0.25">
      <c r="A6" s="3" t="s">
        <v>5</v>
      </c>
      <c r="B6" s="4">
        <v>-1.88</v>
      </c>
      <c r="C6" s="4">
        <v>-86.76</v>
      </c>
      <c r="D6" s="4">
        <v>-55.43</v>
      </c>
      <c r="E6" s="4">
        <v>-307.24</v>
      </c>
      <c r="F6" s="4">
        <v>6.73</v>
      </c>
    </row>
    <row r="7" spans="1:7" ht="15.75" x14ac:dyDescent="0.25">
      <c r="A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:F2"/>
    </sheetView>
  </sheetViews>
  <sheetFormatPr defaultRowHeight="15" x14ac:dyDescent="0.25"/>
  <cols>
    <col min="1" max="1" width="32.85546875" bestFit="1" customWidth="1"/>
  </cols>
  <sheetData>
    <row r="1" spans="1:6" ht="15.75" x14ac:dyDescent="0.25">
      <c r="A1" s="1" t="s">
        <v>22</v>
      </c>
    </row>
    <row r="2" spans="1:6" ht="15.75" x14ac:dyDescent="0.25">
      <c r="A2" s="12"/>
      <c r="B2" s="15" t="s">
        <v>14</v>
      </c>
      <c r="C2" s="15" t="s">
        <v>15</v>
      </c>
      <c r="D2" s="15" t="s">
        <v>16</v>
      </c>
      <c r="E2" s="15" t="s">
        <v>17</v>
      </c>
      <c r="F2" s="15" t="s">
        <v>18</v>
      </c>
    </row>
    <row r="3" spans="1:6" ht="15.75" x14ac:dyDescent="0.25">
      <c r="A3" s="12" t="s">
        <v>19</v>
      </c>
      <c r="B3" s="13">
        <v>1.9641</v>
      </c>
      <c r="C3" s="13">
        <v>0.91090000000000004</v>
      </c>
      <c r="D3" s="13">
        <v>0.45317000000000002</v>
      </c>
      <c r="E3" s="13">
        <v>0.27346999999999999</v>
      </c>
      <c r="F3" s="13">
        <v>0.18035000000000001</v>
      </c>
    </row>
    <row r="4" spans="1:6" ht="15.75" x14ac:dyDescent="0.25">
      <c r="A4" s="12" t="s">
        <v>20</v>
      </c>
      <c r="B4" s="13">
        <v>0.77149999999999996</v>
      </c>
      <c r="C4" s="13">
        <v>0.16600000000000001</v>
      </c>
      <c r="D4" s="13">
        <v>4.1070000000000002E-2</v>
      </c>
      <c r="E4" s="13">
        <v>1.4959999999999999E-2</v>
      </c>
      <c r="F4" s="13">
        <v>6.5100000000000002E-3</v>
      </c>
    </row>
    <row r="5" spans="1:6" ht="15.75" x14ac:dyDescent="0.25">
      <c r="A5" s="12" t="s">
        <v>21</v>
      </c>
      <c r="B5" s="13">
        <v>0.77149999999999996</v>
      </c>
      <c r="C5" s="13">
        <v>0.9375</v>
      </c>
      <c r="D5" s="13">
        <v>0.97853999999999997</v>
      </c>
      <c r="E5" s="13">
        <v>0.99348999999999998</v>
      </c>
      <c r="F5" s="13">
        <v>1</v>
      </c>
    </row>
    <row r="7" spans="1:6" ht="15.75" x14ac:dyDescent="0.25">
      <c r="A7" s="14" t="s">
        <v>23</v>
      </c>
      <c r="B7" s="16">
        <f>B3*B3</f>
        <v>3.85768881</v>
      </c>
      <c r="C7" s="16">
        <f t="shared" ref="C7:F7" si="0">C3*C3</f>
        <v>0.82973881000000005</v>
      </c>
      <c r="D7" s="16">
        <f t="shared" si="0"/>
        <v>0.20536304890000001</v>
      </c>
      <c r="E7" s="16">
        <f t="shared" si="0"/>
        <v>7.4785840899999997E-2</v>
      </c>
      <c r="F7" s="16">
        <f t="shared" si="0"/>
        <v>3.2526122500000004E-2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I15" sqref="I15"/>
    </sheetView>
  </sheetViews>
  <sheetFormatPr defaultRowHeight="15" x14ac:dyDescent="0.25"/>
  <cols>
    <col min="1" max="1" width="16.85546875" bestFit="1" customWidth="1"/>
  </cols>
  <sheetData>
    <row r="2" spans="1:6" ht="15.75" x14ac:dyDescent="0.25">
      <c r="A2" s="1" t="s">
        <v>24</v>
      </c>
    </row>
    <row r="3" spans="1:6" ht="15.75" x14ac:dyDescent="0.25">
      <c r="A3" s="12"/>
      <c r="B3" s="15" t="s">
        <v>14</v>
      </c>
      <c r="C3" s="15" t="s">
        <v>15</v>
      </c>
      <c r="D3" s="15" t="s">
        <v>16</v>
      </c>
      <c r="E3" s="15" t="s">
        <v>17</v>
      </c>
      <c r="F3" s="15" t="s">
        <v>18</v>
      </c>
    </row>
    <row r="4" spans="1:6" ht="15.75" x14ac:dyDescent="0.25">
      <c r="A4" s="12" t="s">
        <v>1</v>
      </c>
      <c r="B4" s="13">
        <v>-0.4839194</v>
      </c>
      <c r="C4" s="13">
        <v>0.122819</v>
      </c>
      <c r="D4" s="13">
        <v>-0.53845670000000001</v>
      </c>
      <c r="E4" s="13">
        <v>0.47691460000000002</v>
      </c>
      <c r="F4" s="13">
        <v>-0.48306779999999999</v>
      </c>
    </row>
    <row r="5" spans="1:6" ht="15.75" x14ac:dyDescent="0.25">
      <c r="A5" s="12" t="s">
        <v>2</v>
      </c>
      <c r="B5" s="13">
        <v>-0.48210649999999999</v>
      </c>
      <c r="C5" s="13">
        <v>0.19761609999999999</v>
      </c>
      <c r="D5" s="13">
        <v>-0.43720910000000002</v>
      </c>
      <c r="E5" s="13">
        <v>-0.58118840000000005</v>
      </c>
      <c r="F5" s="13">
        <v>0.4467544</v>
      </c>
    </row>
    <row r="6" spans="1:6" ht="15.75" x14ac:dyDescent="0.25">
      <c r="A6" s="12" t="s">
        <v>3</v>
      </c>
      <c r="B6" s="13">
        <v>-0.48205599999999998</v>
      </c>
      <c r="C6" s="13">
        <v>-0.1941869</v>
      </c>
      <c r="D6" s="13">
        <v>0.4816666</v>
      </c>
      <c r="E6" s="13">
        <v>-0.44773049999999998</v>
      </c>
      <c r="F6" s="13">
        <v>-0.54538810000000004</v>
      </c>
    </row>
    <row r="7" spans="1:6" ht="15.75" x14ac:dyDescent="0.25">
      <c r="A7" s="12" t="s">
        <v>4</v>
      </c>
      <c r="B7" s="13">
        <v>-0.43308720000000001</v>
      </c>
      <c r="C7" s="13">
        <v>0.49313679999999999</v>
      </c>
      <c r="D7" s="13">
        <v>0.5351918</v>
      </c>
      <c r="E7" s="13">
        <v>0.39663860000000001</v>
      </c>
      <c r="F7" s="13">
        <v>0.35425859999999998</v>
      </c>
    </row>
    <row r="8" spans="1:6" ht="15.75" x14ac:dyDescent="0.25">
      <c r="A8" s="12" t="s">
        <v>5</v>
      </c>
      <c r="B8" s="13">
        <v>0.33682780000000001</v>
      </c>
      <c r="C8" s="13">
        <v>0.81545749999999995</v>
      </c>
      <c r="D8" s="13">
        <v>-2.1898399999999998E-2</v>
      </c>
      <c r="E8" s="13">
        <v>-0.27746690000000002</v>
      </c>
      <c r="F8" s="13">
        <v>-0.37961650000000002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5" sqref="H15"/>
    </sheetView>
  </sheetViews>
  <sheetFormatPr defaultRowHeight="15" x14ac:dyDescent="0.25"/>
  <cols>
    <col min="1" max="1" width="9.140625" style="19"/>
  </cols>
  <sheetData>
    <row r="1" spans="1:6" x14ac:dyDescent="0.25">
      <c r="A1" s="18" t="s">
        <v>25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</row>
    <row r="2" spans="1:6" x14ac:dyDescent="0.25">
      <c r="A2" s="18">
        <v>1</v>
      </c>
      <c r="B2" s="13">
        <v>-3.6075045650000002</v>
      </c>
      <c r="C2" s="13">
        <v>-0.56021515300000002</v>
      </c>
      <c r="D2" s="13">
        <v>0.25440606199999999</v>
      </c>
      <c r="E2" s="13">
        <v>-0.41676500999999999</v>
      </c>
      <c r="F2" s="13">
        <v>-3.8946960000000003E-2</v>
      </c>
    </row>
    <row r="3" spans="1:6" x14ac:dyDescent="0.25">
      <c r="A3" s="18">
        <v>2</v>
      </c>
      <c r="B3" s="13">
        <v>-4.4191074260000001</v>
      </c>
      <c r="C3" s="13">
        <v>-1.3321984520000001</v>
      </c>
      <c r="D3" s="13">
        <v>0.369131343</v>
      </c>
      <c r="E3" s="13">
        <v>-0.61189274000000005</v>
      </c>
      <c r="F3" s="13">
        <v>0.25728952999999999</v>
      </c>
    </row>
    <row r="4" spans="1:6" x14ac:dyDescent="0.25">
      <c r="A4" s="18">
        <v>3</v>
      </c>
      <c r="B4" s="13">
        <v>-2.5992191390000001</v>
      </c>
      <c r="C4" s="13">
        <v>-0.54563305799999995</v>
      </c>
      <c r="D4" s="13">
        <v>2.1122737999999999E-2</v>
      </c>
      <c r="E4" s="13">
        <v>0.26885086000000002</v>
      </c>
      <c r="F4" s="13">
        <v>-0.10838797999999999</v>
      </c>
    </row>
    <row r="5" spans="1:6" x14ac:dyDescent="0.25">
      <c r="A5" s="18">
        <v>4</v>
      </c>
      <c r="B5" s="13">
        <v>0.79385022199999999</v>
      </c>
      <c r="C5" s="13">
        <v>0.79078368899999996</v>
      </c>
      <c r="D5" s="13">
        <v>-0.27315931999999998</v>
      </c>
      <c r="E5" s="13">
        <v>0.10198909</v>
      </c>
      <c r="F5" s="13">
        <v>0.12379144</v>
      </c>
    </row>
    <row r="6" spans="1:6" x14ac:dyDescent="0.25">
      <c r="A6" s="18">
        <v>5</v>
      </c>
      <c r="B6" s="13">
        <v>2.6517027789999998</v>
      </c>
      <c r="C6" s="13">
        <v>1.0747448319999999</v>
      </c>
      <c r="D6" s="13">
        <v>0.80046577100000005</v>
      </c>
      <c r="E6" s="13">
        <v>-0.41650071</v>
      </c>
      <c r="F6" s="13">
        <v>-0.24559207</v>
      </c>
    </row>
    <row r="7" spans="1:6" x14ac:dyDescent="0.25">
      <c r="A7" s="18">
        <v>6</v>
      </c>
      <c r="B7" s="13">
        <v>-0.34221673699999999</v>
      </c>
      <c r="C7" s="13">
        <v>0.205433228</v>
      </c>
      <c r="D7" s="13">
        <v>0.30359724700000001</v>
      </c>
      <c r="E7" s="13">
        <v>-0.19633022</v>
      </c>
      <c r="F7" s="13">
        <v>0.17562971999999999</v>
      </c>
    </row>
    <row r="8" spans="1:6" x14ac:dyDescent="0.25">
      <c r="A8" s="18">
        <v>7</v>
      </c>
      <c r="B8" s="13">
        <v>0.87461544899999999</v>
      </c>
      <c r="C8" s="13">
        <v>1.1610140689999999</v>
      </c>
      <c r="D8" s="13">
        <v>-0.220952919</v>
      </c>
      <c r="E8" s="13">
        <v>3.9976339999999999E-2</v>
      </c>
      <c r="F8" s="13">
        <v>1.7598849999999999E-2</v>
      </c>
    </row>
    <row r="9" spans="1:6" x14ac:dyDescent="0.25">
      <c r="A9" s="18">
        <v>8</v>
      </c>
      <c r="B9" s="13">
        <v>1.2400030980000001</v>
      </c>
      <c r="C9" s="13">
        <v>-0.566207668</v>
      </c>
      <c r="D9" s="13">
        <v>-0.66542469100000001</v>
      </c>
      <c r="E9" s="13">
        <v>0.15568370000000001</v>
      </c>
      <c r="F9" s="13">
        <v>-0.17790664</v>
      </c>
    </row>
    <row r="10" spans="1:6" x14ac:dyDescent="0.25">
      <c r="A10" s="18">
        <v>9</v>
      </c>
      <c r="B10" s="13">
        <v>0.594663634</v>
      </c>
      <c r="C10" s="13">
        <v>-1.182322002</v>
      </c>
      <c r="D10" s="13">
        <v>-0.70516773200000005</v>
      </c>
      <c r="E10" s="13">
        <v>-7.537025E-2</v>
      </c>
      <c r="F10" s="13">
        <v>0.12811389000000001</v>
      </c>
    </row>
    <row r="11" spans="1:6" x14ac:dyDescent="0.25">
      <c r="A11" s="18">
        <v>10</v>
      </c>
      <c r="B11" s="13">
        <v>0.71603981800000005</v>
      </c>
      <c r="C11" s="13">
        <v>-0.39613938500000001</v>
      </c>
      <c r="D11" s="13">
        <v>-0.55113388299999999</v>
      </c>
      <c r="E11" s="13">
        <v>-0.16262083999999999</v>
      </c>
      <c r="F11" s="13">
        <v>-5.1425709999999999E-2</v>
      </c>
    </row>
    <row r="12" spans="1:6" x14ac:dyDescent="0.25">
      <c r="A12" s="18">
        <v>11</v>
      </c>
      <c r="B12" s="13">
        <v>0.73434284699999997</v>
      </c>
      <c r="C12" s="13">
        <v>4.5213883000000003E-2</v>
      </c>
      <c r="D12" s="13">
        <v>-0.42173918700000002</v>
      </c>
      <c r="E12" s="13">
        <v>-0.1674282</v>
      </c>
      <c r="F12" s="13">
        <v>-0.10652519000000001</v>
      </c>
    </row>
    <row r="13" spans="1:6" x14ac:dyDescent="0.25">
      <c r="A13" s="18">
        <v>12</v>
      </c>
      <c r="B13" s="13">
        <v>1.0750170459999999</v>
      </c>
      <c r="C13" s="13">
        <v>-0.32833511399999998</v>
      </c>
      <c r="D13" s="13">
        <v>-0.41332598399999998</v>
      </c>
      <c r="E13" s="13">
        <v>9.6063060000000006E-2</v>
      </c>
      <c r="F13" s="13">
        <v>-0.29201690000000002</v>
      </c>
    </row>
    <row r="14" spans="1:6" x14ac:dyDescent="0.25">
      <c r="A14" s="18">
        <v>13</v>
      </c>
      <c r="B14" s="13">
        <v>0.706681016</v>
      </c>
      <c r="C14" s="13">
        <v>7.6711162999999999E-2</v>
      </c>
      <c r="D14" s="13">
        <v>-0.38755579899999998</v>
      </c>
      <c r="E14" s="13">
        <v>-0.14209438999999999</v>
      </c>
      <c r="F14" s="13">
        <v>-8.3898239999999999E-2</v>
      </c>
    </row>
    <row r="15" spans="1:6" x14ac:dyDescent="0.25">
      <c r="A15" s="18">
        <v>14</v>
      </c>
      <c r="B15" s="13">
        <v>0.74594296900000001</v>
      </c>
      <c r="C15" s="13">
        <v>3.2005347000000003E-2</v>
      </c>
      <c r="D15" s="13">
        <v>-0.43607415599999999</v>
      </c>
      <c r="E15" s="13">
        <v>-0.17805206000000001</v>
      </c>
      <c r="F15" s="13">
        <v>-0.11601391</v>
      </c>
    </row>
    <row r="16" spans="1:6" x14ac:dyDescent="0.25">
      <c r="A16" s="18">
        <v>15</v>
      </c>
      <c r="B16" s="13">
        <v>0.95732692900000005</v>
      </c>
      <c r="C16" s="13">
        <v>0.78951777400000001</v>
      </c>
      <c r="D16" s="13">
        <v>-0.41437217900000001</v>
      </c>
      <c r="E16" s="13">
        <v>-4.2947319999999997E-2</v>
      </c>
      <c r="F16" s="13">
        <v>-2.598112E-2</v>
      </c>
    </row>
    <row r="17" spans="1:6" x14ac:dyDescent="0.25">
      <c r="A17" s="18">
        <v>16</v>
      </c>
      <c r="B17" s="13">
        <v>1.7615104999999999E-2</v>
      </c>
      <c r="C17" s="13">
        <v>-0.68510637799999996</v>
      </c>
      <c r="D17" s="13">
        <v>-0.34458786800000002</v>
      </c>
      <c r="E17" s="13">
        <v>-0.23543691999999999</v>
      </c>
      <c r="F17" s="13">
        <v>0.27264368999999999</v>
      </c>
    </row>
    <row r="18" spans="1:6" x14ac:dyDescent="0.25">
      <c r="A18" s="18">
        <v>17</v>
      </c>
      <c r="B18" s="13">
        <v>0.33569490800000001</v>
      </c>
      <c r="C18" s="13">
        <v>0.26803926300000003</v>
      </c>
      <c r="D18" s="13">
        <v>-5.112381E-3</v>
      </c>
      <c r="E18" s="13">
        <v>0.19169190999999999</v>
      </c>
      <c r="F18" s="13">
        <v>0.23962655999999999</v>
      </c>
    </row>
    <row r="19" spans="1:6" x14ac:dyDescent="0.25">
      <c r="A19" s="18">
        <v>18</v>
      </c>
      <c r="B19" s="13">
        <v>-2.5992191390000001</v>
      </c>
      <c r="C19" s="13">
        <v>-0.54563305799999995</v>
      </c>
      <c r="D19" s="13">
        <v>2.1122737999999999E-2</v>
      </c>
      <c r="E19" s="13">
        <v>0.26885086000000002</v>
      </c>
      <c r="F19" s="13">
        <v>-0.10838797999999999</v>
      </c>
    </row>
    <row r="20" spans="1:6" x14ac:dyDescent="0.25">
      <c r="A20" s="18">
        <v>19</v>
      </c>
      <c r="B20" s="13">
        <v>4.0546419999999998E-3</v>
      </c>
      <c r="C20" s="13">
        <v>1.4102077660000001</v>
      </c>
      <c r="D20" s="13">
        <v>0.35622743200000001</v>
      </c>
      <c r="E20" s="13">
        <v>-0.16921891</v>
      </c>
      <c r="F20" s="13">
        <v>0.10316045</v>
      </c>
    </row>
    <row r="21" spans="1:6" x14ac:dyDescent="0.25">
      <c r="A21" s="18">
        <v>20</v>
      </c>
      <c r="B21" s="13">
        <v>4.6450233E-2</v>
      </c>
      <c r="C21" s="13">
        <v>1.82412792</v>
      </c>
      <c r="D21" s="13">
        <v>0.45584950099999999</v>
      </c>
      <c r="E21" s="13">
        <v>-0.19609119999999999</v>
      </c>
      <c r="F21" s="13">
        <v>2.8353630000000001E-2</v>
      </c>
    </row>
    <row r="22" spans="1:6" x14ac:dyDescent="0.25">
      <c r="A22" s="18">
        <v>21</v>
      </c>
      <c r="B22" s="13">
        <v>-2.0429025780000001</v>
      </c>
      <c r="C22" s="13">
        <v>0.70626594799999998</v>
      </c>
      <c r="D22" s="13">
        <v>-0.18241638600000001</v>
      </c>
      <c r="E22" s="13">
        <v>0.71675708999999999</v>
      </c>
      <c r="F22" s="13">
        <v>0.32168540000000001</v>
      </c>
    </row>
    <row r="23" spans="1:6" x14ac:dyDescent="0.25">
      <c r="A23" s="18">
        <v>22</v>
      </c>
      <c r="B23" s="13">
        <v>-2.6656862370000001</v>
      </c>
      <c r="C23" s="13">
        <v>-7.7558690000000003E-3</v>
      </c>
      <c r="D23" s="13">
        <v>0.25527297799999998</v>
      </c>
      <c r="E23" s="13">
        <v>0.34167937999999998</v>
      </c>
      <c r="F23" s="13">
        <v>-9.4146820000000006E-2</v>
      </c>
    </row>
    <row r="24" spans="1:6" x14ac:dyDescent="0.25">
      <c r="A24" s="18">
        <v>23</v>
      </c>
      <c r="B24" s="13">
        <v>-2.6018539810000001</v>
      </c>
      <c r="C24" s="13">
        <v>1.3061435239999999</v>
      </c>
      <c r="D24" s="13">
        <v>0.63243016699999999</v>
      </c>
      <c r="E24" s="13">
        <v>0.31908511000000001</v>
      </c>
      <c r="F24" s="13">
        <v>-0.26674427000000001</v>
      </c>
    </row>
    <row r="25" spans="1:6" x14ac:dyDescent="0.25">
      <c r="A25" s="18">
        <v>24</v>
      </c>
      <c r="B25" s="13">
        <v>0.76698937099999998</v>
      </c>
      <c r="C25" s="13">
        <v>0.72893010800000002</v>
      </c>
      <c r="D25" s="13">
        <v>-0.27036832199999999</v>
      </c>
      <c r="E25" s="13">
        <v>0.12419827</v>
      </c>
      <c r="F25" s="13">
        <v>0.15378878000000001</v>
      </c>
    </row>
    <row r="26" spans="1:6" x14ac:dyDescent="0.25">
      <c r="A26" s="18">
        <v>25</v>
      </c>
      <c r="B26" s="13">
        <v>0.62154638600000001</v>
      </c>
      <c r="C26" s="13">
        <v>1.002701815</v>
      </c>
      <c r="D26" s="13">
        <v>-0.37769488499999998</v>
      </c>
      <c r="E26" s="13">
        <v>-0.27277837999999999</v>
      </c>
      <c r="F26" s="13">
        <v>9.6806690000000001E-2</v>
      </c>
    </row>
    <row r="27" spans="1:6" x14ac:dyDescent="0.25">
      <c r="A27" s="18">
        <v>26</v>
      </c>
      <c r="B27" s="13">
        <v>-2.3210340129999998</v>
      </c>
      <c r="C27" s="13">
        <v>-0.63129286600000001</v>
      </c>
      <c r="D27" s="13">
        <v>-0.24664092700000001</v>
      </c>
      <c r="E27" s="13">
        <v>2.0055420000000001E-2</v>
      </c>
      <c r="F27" s="13">
        <v>-0.35600303</v>
      </c>
    </row>
    <row r="28" spans="1:6" x14ac:dyDescent="0.25">
      <c r="A28" s="18">
        <v>27</v>
      </c>
      <c r="B28" s="13">
        <v>2.6638547419999998</v>
      </c>
      <c r="C28" s="13">
        <v>-0.88499597900000004</v>
      </c>
      <c r="D28" s="13">
        <v>0.49852174100000002</v>
      </c>
      <c r="E28" s="13">
        <v>0.26515091000000002</v>
      </c>
      <c r="F28" s="13">
        <v>0.25350866999999999</v>
      </c>
    </row>
    <row r="29" spans="1:6" x14ac:dyDescent="0.25">
      <c r="A29" s="18">
        <v>28</v>
      </c>
      <c r="B29" s="13">
        <v>2.7429809110000001</v>
      </c>
      <c r="C29" s="13">
        <v>-1.3936766599999999</v>
      </c>
      <c r="D29" s="13">
        <v>0.49439705299999998</v>
      </c>
      <c r="E29" s="13">
        <v>8.4421410000000002E-2</v>
      </c>
      <c r="F29" s="13">
        <v>-0.12891775999999999</v>
      </c>
    </row>
    <row r="30" spans="1:6" x14ac:dyDescent="0.25">
      <c r="A30" s="18">
        <v>29</v>
      </c>
      <c r="B30" s="13">
        <v>2.4767884530000002</v>
      </c>
      <c r="C30" s="13">
        <v>-1.3831463959999999</v>
      </c>
      <c r="D30" s="13">
        <v>0.63868853299999995</v>
      </c>
      <c r="E30" s="13">
        <v>0.18763384999999999</v>
      </c>
      <c r="F30" s="13">
        <v>8.1482949999999998E-2</v>
      </c>
    </row>
    <row r="31" spans="1:6" x14ac:dyDescent="0.25">
      <c r="A31" s="18">
        <v>30</v>
      </c>
      <c r="B31" s="13">
        <v>2.4325832570000001</v>
      </c>
      <c r="C31" s="13">
        <v>-0.97918228900000004</v>
      </c>
      <c r="D31" s="13">
        <v>0.814493315</v>
      </c>
      <c r="E31" s="13">
        <v>0.10143987</v>
      </c>
      <c r="F31" s="13">
        <v>-5.2585670000000001E-2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G1" workbookViewId="0">
      <selection activeCell="O16" sqref="O16"/>
    </sheetView>
  </sheetViews>
  <sheetFormatPr defaultRowHeight="15" x14ac:dyDescent="0.25"/>
  <cols>
    <col min="6" max="6" width="12" bestFit="1" customWidth="1"/>
    <col min="9" max="9" width="13.140625" bestFit="1" customWidth="1"/>
    <col min="10" max="10" width="12.7109375" bestFit="1" customWidth="1"/>
    <col min="12" max="12" width="12.7109375" bestFit="1" customWidth="1"/>
    <col min="14" max="14" width="16.85546875" bestFit="1" customWidth="1"/>
  </cols>
  <sheetData>
    <row r="1" spans="1:20" ht="15.75" x14ac:dyDescent="0.25">
      <c r="B1" s="22" t="s">
        <v>28</v>
      </c>
      <c r="C1" s="22"/>
      <c r="D1" s="22"/>
      <c r="E1" s="22"/>
      <c r="F1" s="22"/>
      <c r="H1" s="22" t="s">
        <v>29</v>
      </c>
      <c r="I1" s="22"/>
      <c r="J1" s="22"/>
      <c r="K1" s="22"/>
      <c r="L1" s="22"/>
      <c r="N1" s="1" t="s">
        <v>24</v>
      </c>
      <c r="S1" s="22" t="s">
        <v>30</v>
      </c>
      <c r="T1" s="22"/>
    </row>
    <row r="2" spans="1:20" ht="15.75" x14ac:dyDescent="0.25">
      <c r="A2" t="s">
        <v>31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s="12"/>
      <c r="O2" s="15" t="s">
        <v>14</v>
      </c>
      <c r="P2" s="15" t="s">
        <v>15</v>
      </c>
      <c r="Q2" s="21"/>
      <c r="R2" t="s">
        <v>25</v>
      </c>
      <c r="S2" t="s">
        <v>14</v>
      </c>
      <c r="T2" t="s">
        <v>14</v>
      </c>
    </row>
    <row r="3" spans="1:20" ht="15.75" x14ac:dyDescent="0.25">
      <c r="A3">
        <v>1</v>
      </c>
      <c r="B3">
        <v>8</v>
      </c>
      <c r="C3">
        <v>360</v>
      </c>
      <c r="D3">
        <v>175</v>
      </c>
      <c r="E3">
        <v>3821</v>
      </c>
      <c r="F3">
        <v>11</v>
      </c>
      <c r="H3" s="17">
        <f>(B3-B$34)/B$35</f>
        <v>1.3600023158850134</v>
      </c>
      <c r="I3" s="17">
        <f t="shared" ref="I3:L3" si="0">(C3-C$34)/C$35</f>
        <v>1.7420844603761998</v>
      </c>
      <c r="J3" s="17">
        <f t="shared" si="0"/>
        <v>2.1781840042842795</v>
      </c>
      <c r="K3" s="17">
        <f t="shared" si="0"/>
        <v>1.2431548637783811</v>
      </c>
      <c r="L3" s="17">
        <f t="shared" si="0"/>
        <v>-1.5470870851384795</v>
      </c>
      <c r="N3" s="12" t="s">
        <v>1</v>
      </c>
      <c r="O3" s="13">
        <v>-0.4839194</v>
      </c>
      <c r="P3" s="13">
        <v>0.122819</v>
      </c>
      <c r="Q3" s="20"/>
      <c r="R3">
        <v>1</v>
      </c>
      <c r="S3" s="17">
        <f>$H3*O$3+$I3*O$4+$J3*O$5+$K3*O$6+$L3*O$7</f>
        <v>-3.6075048133830743</v>
      </c>
      <c r="T3" s="17">
        <f>$H3*P$3+$I3*P$4+$J3*P$5+$K3*P$6+$L3*P$7</f>
        <v>-0.56021509335792508</v>
      </c>
    </row>
    <row r="4" spans="1:20" ht="15.75" x14ac:dyDescent="0.25">
      <c r="A4">
        <v>2</v>
      </c>
      <c r="B4">
        <v>8</v>
      </c>
      <c r="C4">
        <v>390</v>
      </c>
      <c r="D4">
        <v>190</v>
      </c>
      <c r="E4">
        <v>3850</v>
      </c>
      <c r="F4">
        <v>8.5</v>
      </c>
      <c r="H4" s="17">
        <f t="shared" ref="H4:H32" si="1">(B4-B$34)/B$35</f>
        <v>1.3600023158850134</v>
      </c>
      <c r="I4" s="17">
        <f t="shared" ref="I4:I32" si="2">(C4-C$34)/C$35</f>
        <v>2.1763991457885488</v>
      </c>
      <c r="J4" s="17">
        <f t="shared" ref="J4:J32" si="3">(D4-D$34)/D$35</f>
        <v>2.7003911443630892</v>
      </c>
      <c r="K4" s="17">
        <f t="shared" ref="K4:K32" si="4">(E4-E$34)/E$35</f>
        <v>1.302905415211296</v>
      </c>
      <c r="L4" s="17">
        <f t="shared" ref="L4:L32" si="5">(F4-F$34)/F$35</f>
        <v>-2.5108041232230804</v>
      </c>
      <c r="N4" s="12" t="s">
        <v>2</v>
      </c>
      <c r="O4" s="13">
        <v>-0.48210649999999999</v>
      </c>
      <c r="P4" s="13">
        <v>0.19761609999999999</v>
      </c>
      <c r="Q4" s="20"/>
      <c r="R4">
        <v>2</v>
      </c>
      <c r="S4" s="17">
        <f t="shared" ref="S4:S32" si="6">H4*O$3+I4*O$4+J4*O$5+K4*O$6+L4*O$7</f>
        <v>-4.4191077201627431</v>
      </c>
      <c r="T4" s="17">
        <f t="shared" ref="T4:T32" si="7">$H4*P$3+$I4*P$4+$J4*P$5+$K4*P$6+$L4*P$7</f>
        <v>-1.3321983955957903</v>
      </c>
    </row>
    <row r="5" spans="1:20" ht="15.75" x14ac:dyDescent="0.25">
      <c r="A5">
        <v>3</v>
      </c>
      <c r="B5">
        <v>8</v>
      </c>
      <c r="C5">
        <v>304</v>
      </c>
      <c r="D5">
        <v>150</v>
      </c>
      <c r="E5">
        <v>3672</v>
      </c>
      <c r="F5">
        <v>11.5</v>
      </c>
      <c r="H5" s="17">
        <f t="shared" si="1"/>
        <v>1.3600023158850134</v>
      </c>
      <c r="I5" s="17">
        <f t="shared" si="2"/>
        <v>0.93136371427314846</v>
      </c>
      <c r="J5" s="17">
        <f t="shared" si="3"/>
        <v>1.3078387708195967</v>
      </c>
      <c r="K5" s="17">
        <f t="shared" si="4"/>
        <v>0.93616065124374981</v>
      </c>
      <c r="L5" s="17">
        <f t="shared" si="5"/>
        <v>-1.3543436775215594</v>
      </c>
      <c r="N5" s="12" t="s">
        <v>3</v>
      </c>
      <c r="O5" s="13">
        <v>-0.48205599999999998</v>
      </c>
      <c r="P5" s="13">
        <v>-0.1941869</v>
      </c>
      <c r="Q5" s="20"/>
      <c r="R5">
        <v>3</v>
      </c>
      <c r="S5" s="17">
        <f t="shared" si="6"/>
        <v>-2.5992193282639535</v>
      </c>
      <c r="T5" s="17">
        <f t="shared" si="7"/>
        <v>-0.54563300884669075</v>
      </c>
    </row>
    <row r="6" spans="1:20" ht="15.75" x14ac:dyDescent="0.25">
      <c r="A6">
        <v>4</v>
      </c>
      <c r="B6">
        <v>6</v>
      </c>
      <c r="C6">
        <v>232</v>
      </c>
      <c r="D6">
        <v>90</v>
      </c>
      <c r="E6">
        <v>3210</v>
      </c>
      <c r="F6">
        <v>17.2</v>
      </c>
      <c r="H6" s="17">
        <f t="shared" si="1"/>
        <v>-0.15111136843166831</v>
      </c>
      <c r="I6" s="17">
        <f t="shared" si="2"/>
        <v>-0.11099153071648904</v>
      </c>
      <c r="J6" s="17">
        <f t="shared" si="3"/>
        <v>-0.78098978949564224</v>
      </c>
      <c r="K6" s="17">
        <f t="shared" si="4"/>
        <v>-1.5727443997858942E-2</v>
      </c>
      <c r="L6" s="17">
        <f t="shared" si="5"/>
        <v>0.84293116931133061</v>
      </c>
      <c r="N6" s="12" t="s">
        <v>4</v>
      </c>
      <c r="O6" s="13">
        <v>-0.43308720000000001</v>
      </c>
      <c r="P6" s="13">
        <v>0.49313679999999999</v>
      </c>
      <c r="Q6" s="20"/>
      <c r="R6">
        <v>4</v>
      </c>
      <c r="S6" s="17">
        <f t="shared" si="6"/>
        <v>0.79385028110786471</v>
      </c>
      <c r="T6" s="17">
        <f t="shared" si="7"/>
        <v>0.79078368815459044</v>
      </c>
    </row>
    <row r="7" spans="1:20" ht="15.75" x14ac:dyDescent="0.25">
      <c r="A7">
        <v>5</v>
      </c>
      <c r="B7">
        <v>4</v>
      </c>
      <c r="C7">
        <v>151</v>
      </c>
      <c r="D7">
        <v>90</v>
      </c>
      <c r="E7">
        <v>3003</v>
      </c>
      <c r="F7">
        <v>20.100000000000001</v>
      </c>
      <c r="H7" s="17">
        <f t="shared" si="1"/>
        <v>-1.6622250527483502</v>
      </c>
      <c r="I7" s="17">
        <f t="shared" si="2"/>
        <v>-1.2836411813298312</v>
      </c>
      <c r="J7" s="17">
        <f t="shared" si="3"/>
        <v>-0.78098978949564224</v>
      </c>
      <c r="K7" s="17">
        <f t="shared" si="4"/>
        <v>-0.44222275939832001</v>
      </c>
      <c r="L7" s="17">
        <f t="shared" si="5"/>
        <v>1.9608429334894686</v>
      </c>
      <c r="N7" s="12" t="s">
        <v>5</v>
      </c>
      <c r="O7" s="13">
        <v>0.33682780000000001</v>
      </c>
      <c r="P7" s="13">
        <v>0.81545749999999995</v>
      </c>
      <c r="Q7" s="20"/>
      <c r="R7">
        <v>5</v>
      </c>
      <c r="S7" s="17">
        <f t="shared" si="6"/>
        <v>2.6517029494197475</v>
      </c>
      <c r="T7" s="17">
        <f t="shared" si="7"/>
        <v>1.0747447633256484</v>
      </c>
    </row>
    <row r="8" spans="1:20" x14ac:dyDescent="0.25">
      <c r="A8">
        <v>6</v>
      </c>
      <c r="B8">
        <v>6</v>
      </c>
      <c r="C8">
        <v>258</v>
      </c>
      <c r="D8">
        <v>120</v>
      </c>
      <c r="E8">
        <v>3410</v>
      </c>
      <c r="F8">
        <v>15.1</v>
      </c>
      <c r="H8" s="17">
        <f t="shared" si="1"/>
        <v>-0.15111136843166831</v>
      </c>
      <c r="I8" s="17">
        <f t="shared" si="2"/>
        <v>0.26541452997421339</v>
      </c>
      <c r="J8" s="17">
        <f t="shared" si="3"/>
        <v>0.26342449066197721</v>
      </c>
      <c r="K8" s="17">
        <f t="shared" si="4"/>
        <v>0.39634532450500198</v>
      </c>
      <c r="L8" s="17">
        <f t="shared" si="5"/>
        <v>3.3408857320265911E-2</v>
      </c>
      <c r="R8">
        <v>6</v>
      </c>
      <c r="S8" s="17">
        <f t="shared" si="6"/>
        <v>-0.34221675853219496</v>
      </c>
      <c r="T8" s="17">
        <f t="shared" si="7"/>
        <v>0.20543322020129878</v>
      </c>
    </row>
    <row r="9" spans="1:20" x14ac:dyDescent="0.25">
      <c r="A9">
        <v>7</v>
      </c>
      <c r="B9">
        <v>6</v>
      </c>
      <c r="C9">
        <v>232</v>
      </c>
      <c r="D9">
        <v>90</v>
      </c>
      <c r="E9">
        <v>3265</v>
      </c>
      <c r="F9">
        <v>18.2</v>
      </c>
      <c r="H9" s="17">
        <f t="shared" si="1"/>
        <v>-0.15111136843166831</v>
      </c>
      <c r="I9" s="17">
        <f t="shared" si="2"/>
        <v>-0.11099153071648904</v>
      </c>
      <c r="J9" s="17">
        <f t="shared" si="3"/>
        <v>-0.78098978949564224</v>
      </c>
      <c r="K9" s="17">
        <f t="shared" si="4"/>
        <v>9.7592567340427816E-2</v>
      </c>
      <c r="L9" s="17">
        <f t="shared" si="5"/>
        <v>1.228417984545171</v>
      </c>
      <c r="R9">
        <v>7</v>
      </c>
      <c r="S9" s="17">
        <f t="shared" si="6"/>
        <v>0.87461551059761877</v>
      </c>
      <c r="T9" s="17">
        <f t="shared" si="7"/>
        <v>1.1610140705554663</v>
      </c>
    </row>
    <row r="10" spans="1:20" x14ac:dyDescent="0.25">
      <c r="A10">
        <v>8</v>
      </c>
      <c r="B10">
        <v>6</v>
      </c>
      <c r="C10">
        <v>199</v>
      </c>
      <c r="D10">
        <v>90</v>
      </c>
      <c r="E10">
        <v>2648</v>
      </c>
      <c r="F10">
        <v>15</v>
      </c>
      <c r="H10" s="17">
        <f t="shared" si="1"/>
        <v>-0.15111136843166831</v>
      </c>
      <c r="I10" s="17">
        <f t="shared" si="2"/>
        <v>-0.58873768467007292</v>
      </c>
      <c r="J10" s="17">
        <f t="shared" si="3"/>
        <v>-0.78098978949564224</v>
      </c>
      <c r="K10" s="17">
        <f t="shared" si="4"/>
        <v>-1.1736519234908982</v>
      </c>
      <c r="L10" s="17">
        <f t="shared" si="5"/>
        <v>-5.1398242031179906E-3</v>
      </c>
      <c r="R10">
        <v>8</v>
      </c>
      <c r="S10" s="17">
        <f t="shared" si="6"/>
        <v>1.2400031909247</v>
      </c>
      <c r="T10" s="17">
        <f t="shared" si="7"/>
        <v>-0.56620766823238766</v>
      </c>
    </row>
    <row r="11" spans="1:20" x14ac:dyDescent="0.25">
      <c r="A11">
        <v>9</v>
      </c>
      <c r="B11">
        <v>6</v>
      </c>
      <c r="C11">
        <v>232</v>
      </c>
      <c r="D11">
        <v>100</v>
      </c>
      <c r="E11">
        <v>2634</v>
      </c>
      <c r="F11">
        <v>13</v>
      </c>
      <c r="H11" s="17">
        <f t="shared" si="1"/>
        <v>-0.15111136843166831</v>
      </c>
      <c r="I11" s="17">
        <f t="shared" si="2"/>
        <v>-0.11099153071648904</v>
      </c>
      <c r="J11" s="17">
        <f t="shared" si="3"/>
        <v>-0.43285169610976909</v>
      </c>
      <c r="K11" s="17">
        <f t="shared" si="4"/>
        <v>-1.2024970172860985</v>
      </c>
      <c r="L11" s="17">
        <f t="shared" si="5"/>
        <v>-0.77611345467079873</v>
      </c>
      <c r="R11">
        <v>9</v>
      </c>
      <c r="S11" s="17">
        <f t="shared" si="6"/>
        <v>0.59466369710551481</v>
      </c>
      <c r="T11" s="17">
        <f t="shared" si="7"/>
        <v>-1.182322000141558</v>
      </c>
    </row>
    <row r="12" spans="1:20" x14ac:dyDescent="0.25">
      <c r="A12">
        <v>10</v>
      </c>
      <c r="B12">
        <v>6</v>
      </c>
      <c r="C12">
        <v>232</v>
      </c>
      <c r="D12">
        <v>100</v>
      </c>
      <c r="E12">
        <v>2789</v>
      </c>
      <c r="F12">
        <v>15</v>
      </c>
      <c r="H12" s="17">
        <f t="shared" si="1"/>
        <v>-0.15111136843166831</v>
      </c>
      <c r="I12" s="17">
        <f t="shared" si="2"/>
        <v>-0.11099153071648904</v>
      </c>
      <c r="J12" s="17">
        <f t="shared" si="3"/>
        <v>-0.43285169610976909</v>
      </c>
      <c r="K12" s="17">
        <f t="shared" si="4"/>
        <v>-0.88314062169638119</v>
      </c>
      <c r="L12" s="17">
        <f t="shared" si="5"/>
        <v>-5.1398242031179906E-3</v>
      </c>
      <c r="R12">
        <v>10</v>
      </c>
      <c r="S12" s="17">
        <f t="shared" si="6"/>
        <v>0.71603988174591371</v>
      </c>
      <c r="T12" s="17">
        <f t="shared" si="7"/>
        <v>-0.39613937989381182</v>
      </c>
    </row>
    <row r="13" spans="1:20" x14ac:dyDescent="0.25">
      <c r="A13">
        <v>11</v>
      </c>
      <c r="B13">
        <v>6</v>
      </c>
      <c r="C13">
        <v>232</v>
      </c>
      <c r="D13">
        <v>100</v>
      </c>
      <c r="E13">
        <v>2914</v>
      </c>
      <c r="F13">
        <v>16</v>
      </c>
      <c r="H13" s="17">
        <f t="shared" si="1"/>
        <v>-0.15111136843166831</v>
      </c>
      <c r="I13" s="17">
        <f t="shared" si="2"/>
        <v>-0.11099153071648904</v>
      </c>
      <c r="J13" s="17">
        <f t="shared" si="3"/>
        <v>-0.43285169610976909</v>
      </c>
      <c r="K13" s="17">
        <f t="shared" si="4"/>
        <v>-0.62559514138209316</v>
      </c>
      <c r="L13" s="17">
        <f t="shared" si="5"/>
        <v>0.38034699103072239</v>
      </c>
      <c r="R13">
        <v>11</v>
      </c>
      <c r="S13" s="17">
        <f t="shared" si="6"/>
        <v>0.7343429067081646</v>
      </c>
      <c r="T13" s="17">
        <f t="shared" si="7"/>
        <v>4.5213888756388598E-2</v>
      </c>
    </row>
    <row r="14" spans="1:20" x14ac:dyDescent="0.25">
      <c r="A14">
        <v>12</v>
      </c>
      <c r="B14">
        <v>6</v>
      </c>
      <c r="C14">
        <v>199</v>
      </c>
      <c r="D14">
        <v>97</v>
      </c>
      <c r="E14">
        <v>2774</v>
      </c>
      <c r="F14">
        <v>15.5</v>
      </c>
      <c r="H14" s="17">
        <f t="shared" si="1"/>
        <v>-0.15111136843166831</v>
      </c>
      <c r="I14" s="17">
        <f t="shared" si="2"/>
        <v>-0.58873768467007292</v>
      </c>
      <c r="J14" s="17">
        <f t="shared" si="3"/>
        <v>-0.53729312412553099</v>
      </c>
      <c r="K14" s="17">
        <f t="shared" si="4"/>
        <v>-0.91404607933409576</v>
      </c>
      <c r="L14" s="17">
        <f t="shared" si="5"/>
        <v>0.18760358341380221</v>
      </c>
      <c r="R14">
        <v>12</v>
      </c>
      <c r="S14" s="17">
        <f t="shared" si="6"/>
        <v>1.0750171210056501</v>
      </c>
      <c r="T14" s="17">
        <f t="shared" si="7"/>
        <v>-0.32833511565538809</v>
      </c>
    </row>
    <row r="15" spans="1:20" x14ac:dyDescent="0.25">
      <c r="A15">
        <v>13</v>
      </c>
      <c r="B15">
        <v>6</v>
      </c>
      <c r="C15">
        <v>232</v>
      </c>
      <c r="D15">
        <v>100</v>
      </c>
      <c r="E15">
        <v>2945</v>
      </c>
      <c r="F15">
        <v>16</v>
      </c>
      <c r="H15" s="17">
        <f t="shared" si="1"/>
        <v>-0.15111136843166831</v>
      </c>
      <c r="I15" s="17">
        <f t="shared" si="2"/>
        <v>-0.11099153071648904</v>
      </c>
      <c r="J15" s="17">
        <f t="shared" si="3"/>
        <v>-0.43285169610976909</v>
      </c>
      <c r="K15" s="17">
        <f t="shared" si="4"/>
        <v>-0.56172386226414972</v>
      </c>
      <c r="L15" s="17">
        <f t="shared" si="5"/>
        <v>0.38034699103072239</v>
      </c>
      <c r="R15">
        <v>13</v>
      </c>
      <c r="S15" s="17">
        <f t="shared" si="6"/>
        <v>0.70668107327455587</v>
      </c>
      <c r="T15" s="17">
        <f t="shared" si="7"/>
        <v>7.6711166952518062E-2</v>
      </c>
    </row>
    <row r="16" spans="1:20" x14ac:dyDescent="0.25">
      <c r="A16">
        <v>14</v>
      </c>
      <c r="B16">
        <v>6</v>
      </c>
      <c r="C16">
        <v>232</v>
      </c>
      <c r="D16">
        <v>100</v>
      </c>
      <c r="E16">
        <v>2901</v>
      </c>
      <c r="F16">
        <v>16</v>
      </c>
      <c r="H16" s="17">
        <f t="shared" si="1"/>
        <v>-0.15111136843166831</v>
      </c>
      <c r="I16" s="17">
        <f t="shared" si="2"/>
        <v>-0.11099153071648904</v>
      </c>
      <c r="J16" s="17">
        <f t="shared" si="3"/>
        <v>-0.43285169610976909</v>
      </c>
      <c r="K16" s="17">
        <f t="shared" si="4"/>
        <v>-0.65237987133477915</v>
      </c>
      <c r="L16" s="17">
        <f t="shared" si="5"/>
        <v>0.38034699103072239</v>
      </c>
      <c r="R16">
        <v>14</v>
      </c>
      <c r="S16" s="17">
        <f t="shared" si="6"/>
        <v>0.74594303040612941</v>
      </c>
      <c r="T16" s="17">
        <f t="shared" si="7"/>
        <v>3.2005352738656845E-2</v>
      </c>
    </row>
    <row r="17" spans="1:20" x14ac:dyDescent="0.25">
      <c r="A17">
        <v>15</v>
      </c>
      <c r="B17">
        <v>6</v>
      </c>
      <c r="C17">
        <v>232</v>
      </c>
      <c r="D17">
        <v>90</v>
      </c>
      <c r="E17">
        <v>3085</v>
      </c>
      <c r="F17">
        <v>17.600000000000001</v>
      </c>
      <c r="H17" s="17">
        <f t="shared" si="1"/>
        <v>-0.15111136843166831</v>
      </c>
      <c r="I17" s="17">
        <f t="shared" si="2"/>
        <v>-0.11099153071648904</v>
      </c>
      <c r="J17" s="17">
        <f t="shared" si="3"/>
        <v>-0.78098978949564224</v>
      </c>
      <c r="K17" s="17">
        <f t="shared" si="4"/>
        <v>-0.27327292431214706</v>
      </c>
      <c r="L17" s="17">
        <f t="shared" si="5"/>
        <v>0.99712589540486762</v>
      </c>
      <c r="R17">
        <v>15</v>
      </c>
      <c r="S17" s="17">
        <f t="shared" si="6"/>
        <v>0.95732700241152369</v>
      </c>
      <c r="T17" s="17">
        <f t="shared" si="7"/>
        <v>0.78951777999135986</v>
      </c>
    </row>
    <row r="18" spans="1:20" x14ac:dyDescent="0.25">
      <c r="A18">
        <v>16</v>
      </c>
      <c r="B18">
        <v>6</v>
      </c>
      <c r="C18">
        <v>258</v>
      </c>
      <c r="D18">
        <v>110</v>
      </c>
      <c r="E18">
        <v>2962</v>
      </c>
      <c r="F18">
        <v>13.5</v>
      </c>
      <c r="H18" s="17">
        <f t="shared" si="1"/>
        <v>-0.15111136843166831</v>
      </c>
      <c r="I18" s="17">
        <f t="shared" si="2"/>
        <v>0.26541452997421339</v>
      </c>
      <c r="J18" s="17">
        <f t="shared" si="3"/>
        <v>-8.4713602723895928E-2</v>
      </c>
      <c r="K18" s="17">
        <f t="shared" si="4"/>
        <v>-0.52669767694140646</v>
      </c>
      <c r="L18" s="17">
        <f t="shared" si="5"/>
        <v>-0.58337004705387863</v>
      </c>
      <c r="R18">
        <v>16</v>
      </c>
      <c r="S18" s="17">
        <f t="shared" si="6"/>
        <v>1.7615125742292986E-2</v>
      </c>
      <c r="T18" s="17">
        <f t="shared" si="7"/>
        <v>-0.68510637808154418</v>
      </c>
    </row>
    <row r="19" spans="1:20" x14ac:dyDescent="0.25">
      <c r="A19">
        <v>17</v>
      </c>
      <c r="B19">
        <v>6</v>
      </c>
      <c r="C19">
        <v>232</v>
      </c>
      <c r="D19">
        <v>100</v>
      </c>
      <c r="E19">
        <v>3288</v>
      </c>
      <c r="F19">
        <v>15.5</v>
      </c>
      <c r="H19" s="17">
        <f t="shared" si="1"/>
        <v>-0.15111136843166831</v>
      </c>
      <c r="I19" s="17">
        <f t="shared" si="2"/>
        <v>-0.11099153071648904</v>
      </c>
      <c r="J19" s="17">
        <f t="shared" si="3"/>
        <v>-0.43285169610976909</v>
      </c>
      <c r="K19" s="17">
        <f t="shared" si="4"/>
        <v>0.14498093571825682</v>
      </c>
      <c r="L19" s="17">
        <f t="shared" si="5"/>
        <v>0.18760358341380221</v>
      </c>
      <c r="R19">
        <v>17</v>
      </c>
      <c r="S19" s="17">
        <f t="shared" si="6"/>
        <v>0.3356949331376794</v>
      </c>
      <c r="T19" s="17">
        <f t="shared" si="7"/>
        <v>0.26803925225743375</v>
      </c>
    </row>
    <row r="20" spans="1:20" x14ac:dyDescent="0.25">
      <c r="A20">
        <v>18</v>
      </c>
      <c r="B20">
        <v>8</v>
      </c>
      <c r="C20">
        <v>304</v>
      </c>
      <c r="D20">
        <v>150</v>
      </c>
      <c r="E20">
        <v>3672</v>
      </c>
      <c r="F20">
        <v>11.5</v>
      </c>
      <c r="H20" s="17">
        <f t="shared" si="1"/>
        <v>1.3600023158850134</v>
      </c>
      <c r="I20" s="17">
        <f t="shared" si="2"/>
        <v>0.93136371427314846</v>
      </c>
      <c r="J20" s="17">
        <f t="shared" si="3"/>
        <v>1.3078387708195967</v>
      </c>
      <c r="K20" s="17">
        <f t="shared" si="4"/>
        <v>0.93616065124374981</v>
      </c>
      <c r="L20" s="17">
        <f t="shared" si="5"/>
        <v>-1.3543436775215594</v>
      </c>
      <c r="R20">
        <v>18</v>
      </c>
      <c r="S20" s="17">
        <f t="shared" si="6"/>
        <v>-2.5992193282639535</v>
      </c>
      <c r="T20" s="17">
        <f t="shared" si="7"/>
        <v>-0.54563300884669075</v>
      </c>
    </row>
    <row r="21" spans="1:20" x14ac:dyDescent="0.25">
      <c r="A21">
        <v>19</v>
      </c>
      <c r="B21">
        <v>6</v>
      </c>
      <c r="C21">
        <v>258</v>
      </c>
      <c r="D21">
        <v>110</v>
      </c>
      <c r="E21">
        <v>3632</v>
      </c>
      <c r="F21">
        <v>18</v>
      </c>
      <c r="H21" s="17">
        <f t="shared" si="1"/>
        <v>-0.15111136843166831</v>
      </c>
      <c r="I21" s="17">
        <f t="shared" si="2"/>
        <v>0.26541452997421339</v>
      </c>
      <c r="J21" s="17">
        <f t="shared" si="3"/>
        <v>-8.4713602723895928E-2</v>
      </c>
      <c r="K21" s="17">
        <f t="shared" si="4"/>
        <v>0.85374609754317765</v>
      </c>
      <c r="L21" s="17">
        <f t="shared" si="5"/>
        <v>1.1513206214984031</v>
      </c>
      <c r="R21">
        <v>19</v>
      </c>
      <c r="S21" s="17">
        <f t="shared" si="6"/>
        <v>4.0546382623272703E-3</v>
      </c>
      <c r="T21" s="17">
        <f t="shared" si="7"/>
        <v>1.4102077632986774</v>
      </c>
    </row>
    <row r="22" spans="1:20" x14ac:dyDescent="0.25">
      <c r="A22">
        <v>20</v>
      </c>
      <c r="B22">
        <v>6</v>
      </c>
      <c r="C22">
        <v>258</v>
      </c>
      <c r="D22">
        <v>110</v>
      </c>
      <c r="E22">
        <v>3730</v>
      </c>
      <c r="F22">
        <v>19</v>
      </c>
      <c r="H22" s="17">
        <f t="shared" si="1"/>
        <v>-0.15111136843166831</v>
      </c>
      <c r="I22" s="17">
        <f t="shared" si="2"/>
        <v>0.26541452997421339</v>
      </c>
      <c r="J22" s="17">
        <f t="shared" si="3"/>
        <v>-8.4713602723895928E-2</v>
      </c>
      <c r="K22" s="17">
        <f t="shared" si="4"/>
        <v>1.0556617541095794</v>
      </c>
      <c r="L22" s="17">
        <f t="shared" si="5"/>
        <v>1.5368074367322435</v>
      </c>
      <c r="R22">
        <v>20</v>
      </c>
      <c r="S22" s="17">
        <f t="shared" si="6"/>
        <v>4.6450227828043644E-2</v>
      </c>
      <c r="T22" s="17">
        <f t="shared" si="7"/>
        <v>1.8241279186812811</v>
      </c>
    </row>
    <row r="23" spans="1:20" x14ac:dyDescent="0.25">
      <c r="A23">
        <v>21</v>
      </c>
      <c r="B23">
        <v>8</v>
      </c>
      <c r="C23">
        <v>304</v>
      </c>
      <c r="D23">
        <v>120</v>
      </c>
      <c r="E23">
        <v>3962</v>
      </c>
      <c r="F23">
        <v>13.9</v>
      </c>
      <c r="H23" s="17">
        <f t="shared" si="1"/>
        <v>1.3600023158850134</v>
      </c>
      <c r="I23" s="17">
        <f t="shared" si="2"/>
        <v>0.93136371427314846</v>
      </c>
      <c r="J23" s="17">
        <f t="shared" si="3"/>
        <v>0.26342449066197721</v>
      </c>
      <c r="K23" s="17">
        <f t="shared" si="4"/>
        <v>1.5336661655728983</v>
      </c>
      <c r="L23" s="17">
        <f t="shared" si="5"/>
        <v>-0.42917532096034228</v>
      </c>
      <c r="R23">
        <v>21</v>
      </c>
      <c r="S23" s="17">
        <f t="shared" si="6"/>
        <v>-2.0429027260435326</v>
      </c>
      <c r="T23" s="17">
        <f t="shared" si="7"/>
        <v>0.70626599497199782</v>
      </c>
    </row>
    <row r="24" spans="1:20" x14ac:dyDescent="0.25">
      <c r="A24">
        <v>22</v>
      </c>
      <c r="B24">
        <v>8</v>
      </c>
      <c r="C24">
        <v>304</v>
      </c>
      <c r="D24">
        <v>150</v>
      </c>
      <c r="E24">
        <v>3892</v>
      </c>
      <c r="F24">
        <v>12.5</v>
      </c>
      <c r="H24" s="17">
        <f t="shared" si="1"/>
        <v>1.3600023158850134</v>
      </c>
      <c r="I24" s="17">
        <f t="shared" si="2"/>
        <v>0.93136371427314846</v>
      </c>
      <c r="J24" s="17">
        <f t="shared" si="3"/>
        <v>1.3078387708195967</v>
      </c>
      <c r="K24" s="17">
        <f t="shared" si="4"/>
        <v>1.3894406965968968</v>
      </c>
      <c r="L24" s="17">
        <f t="shared" si="5"/>
        <v>-0.96885686228771895</v>
      </c>
      <c r="R24">
        <v>22</v>
      </c>
      <c r="S24" s="17">
        <f t="shared" si="6"/>
        <v>-2.6656864380176004</v>
      </c>
      <c r="T24" s="17">
        <f t="shared" si="7"/>
        <v>-7.7558231438354941E-3</v>
      </c>
    </row>
    <row r="25" spans="1:20" x14ac:dyDescent="0.25">
      <c r="A25">
        <v>23</v>
      </c>
      <c r="B25">
        <v>8</v>
      </c>
      <c r="C25">
        <v>304</v>
      </c>
      <c r="D25">
        <v>150</v>
      </c>
      <c r="E25">
        <v>4257</v>
      </c>
      <c r="F25">
        <v>15.5</v>
      </c>
      <c r="H25" s="17">
        <f t="shared" si="1"/>
        <v>1.3600023158850134</v>
      </c>
      <c r="I25" s="17">
        <f t="shared" si="2"/>
        <v>0.93136371427314846</v>
      </c>
      <c r="J25" s="17">
        <f t="shared" si="3"/>
        <v>1.3078387708195967</v>
      </c>
      <c r="K25" s="17">
        <f t="shared" si="4"/>
        <v>2.141473499114618</v>
      </c>
      <c r="L25" s="17">
        <f t="shared" si="5"/>
        <v>0.18760358341380221</v>
      </c>
      <c r="R25">
        <v>23</v>
      </c>
      <c r="S25" s="17">
        <f t="shared" si="6"/>
        <v>-2.60185419105549</v>
      </c>
      <c r="T25" s="17">
        <f t="shared" si="7"/>
        <v>1.3061435704854336</v>
      </c>
    </row>
    <row r="26" spans="1:20" x14ac:dyDescent="0.25">
      <c r="A26">
        <v>24</v>
      </c>
      <c r="B26">
        <v>6</v>
      </c>
      <c r="C26">
        <v>232</v>
      </c>
      <c r="D26">
        <v>90</v>
      </c>
      <c r="E26">
        <v>3211</v>
      </c>
      <c r="F26">
        <v>17</v>
      </c>
      <c r="H26" s="17">
        <f t="shared" si="1"/>
        <v>-0.15111136843166831</v>
      </c>
      <c r="I26" s="17">
        <f t="shared" si="2"/>
        <v>-0.11099153071648904</v>
      </c>
      <c r="J26" s="17">
        <f t="shared" si="3"/>
        <v>-0.78098978949564224</v>
      </c>
      <c r="K26" s="17">
        <f t="shared" si="4"/>
        <v>-1.3667080155344638E-2</v>
      </c>
      <c r="L26" s="17">
        <f t="shared" si="5"/>
        <v>0.76583380626456277</v>
      </c>
      <c r="R26">
        <v>24</v>
      </c>
      <c r="S26" s="17">
        <f t="shared" si="6"/>
        <v>0.76698942871948494</v>
      </c>
      <c r="T26" s="17">
        <f t="shared" si="7"/>
        <v>0.72893010646001399</v>
      </c>
    </row>
    <row r="27" spans="1:20" x14ac:dyDescent="0.25">
      <c r="A27">
        <v>25</v>
      </c>
      <c r="B27">
        <v>6</v>
      </c>
      <c r="C27">
        <v>258</v>
      </c>
      <c r="D27">
        <v>95</v>
      </c>
      <c r="E27">
        <v>3193</v>
      </c>
      <c r="F27">
        <v>17.8</v>
      </c>
      <c r="H27" s="17">
        <f t="shared" si="1"/>
        <v>-0.15111136843166831</v>
      </c>
      <c r="I27" s="17">
        <f t="shared" si="2"/>
        <v>0.26541452997421339</v>
      </c>
      <c r="J27" s="17">
        <f t="shared" si="3"/>
        <v>-0.60692074280270569</v>
      </c>
      <c r="K27" s="17">
        <f t="shared" si="4"/>
        <v>-5.0753629320602123E-2</v>
      </c>
      <c r="L27" s="17">
        <f t="shared" si="5"/>
        <v>1.0742232584516354</v>
      </c>
      <c r="R27">
        <v>25</v>
      </c>
      <c r="S27" s="17">
        <f t="shared" si="6"/>
        <v>0.6215464423075131</v>
      </c>
      <c r="T27" s="17">
        <f t="shared" si="7"/>
        <v>1.0027018251552593</v>
      </c>
    </row>
    <row r="28" spans="1:20" x14ac:dyDescent="0.25">
      <c r="A28">
        <v>26</v>
      </c>
      <c r="B28">
        <v>8</v>
      </c>
      <c r="C28">
        <v>304</v>
      </c>
      <c r="D28">
        <v>150</v>
      </c>
      <c r="E28">
        <v>3433</v>
      </c>
      <c r="F28">
        <v>12</v>
      </c>
      <c r="H28" s="17">
        <f t="shared" si="1"/>
        <v>1.3600023158850134</v>
      </c>
      <c r="I28" s="17">
        <f t="shared" si="2"/>
        <v>0.93136371427314846</v>
      </c>
      <c r="J28" s="17">
        <f t="shared" si="3"/>
        <v>1.3078387708195967</v>
      </c>
      <c r="K28" s="17">
        <f t="shared" si="4"/>
        <v>0.44373369288283099</v>
      </c>
      <c r="L28" s="17">
        <f t="shared" si="5"/>
        <v>-1.1616002699046393</v>
      </c>
      <c r="R28">
        <v>26</v>
      </c>
      <c r="S28" s="17">
        <f t="shared" si="6"/>
        <v>-2.3210341777107963</v>
      </c>
      <c r="T28" s="17">
        <f t="shared" si="7"/>
        <v>-0.6312928060097529</v>
      </c>
    </row>
    <row r="29" spans="1:20" x14ac:dyDescent="0.25">
      <c r="A29">
        <v>27</v>
      </c>
      <c r="B29">
        <v>4</v>
      </c>
      <c r="C29">
        <v>121</v>
      </c>
      <c r="D29">
        <v>80</v>
      </c>
      <c r="E29">
        <v>2670</v>
      </c>
      <c r="F29">
        <v>15</v>
      </c>
      <c r="H29" s="17">
        <f t="shared" si="1"/>
        <v>-1.6622250527483502</v>
      </c>
      <c r="I29" s="17">
        <f t="shared" si="2"/>
        <v>-1.7179558667421801</v>
      </c>
      <c r="J29" s="17">
        <f t="shared" si="3"/>
        <v>-1.1291278828815154</v>
      </c>
      <c r="K29" s="17">
        <f t="shared" si="4"/>
        <v>-1.1283239189555836</v>
      </c>
      <c r="L29" s="17">
        <f t="shared" si="5"/>
        <v>-5.1398242031179906E-3</v>
      </c>
      <c r="R29">
        <v>27</v>
      </c>
      <c r="S29" s="17">
        <f t="shared" si="6"/>
        <v>2.6638549220455983</v>
      </c>
      <c r="T29" s="17">
        <f t="shared" si="7"/>
        <v>-0.88499606878321424</v>
      </c>
    </row>
    <row r="30" spans="1:20" x14ac:dyDescent="0.25">
      <c r="A30">
        <v>28</v>
      </c>
      <c r="B30">
        <v>4</v>
      </c>
      <c r="C30">
        <v>107</v>
      </c>
      <c r="D30">
        <v>90</v>
      </c>
      <c r="E30">
        <v>2430</v>
      </c>
      <c r="F30">
        <v>14.5</v>
      </c>
      <c r="H30" s="17">
        <f t="shared" si="1"/>
        <v>-1.6622250527483502</v>
      </c>
      <c r="I30" s="17">
        <f t="shared" si="2"/>
        <v>-1.920636053267943</v>
      </c>
      <c r="J30" s="17">
        <f t="shared" si="3"/>
        <v>-0.78098978949564224</v>
      </c>
      <c r="K30" s="17">
        <f t="shared" si="4"/>
        <v>-1.6228112411590165</v>
      </c>
      <c r="L30" s="17">
        <f t="shared" si="5"/>
        <v>-0.1978832318200382</v>
      </c>
      <c r="R30">
        <v>28</v>
      </c>
      <c r="S30" s="17">
        <f t="shared" si="6"/>
        <v>2.7429810925021325</v>
      </c>
      <c r="T30" s="17">
        <f t="shared" si="7"/>
        <v>-1.3936767469469657</v>
      </c>
    </row>
    <row r="31" spans="1:20" x14ac:dyDescent="0.25">
      <c r="A31">
        <v>29</v>
      </c>
      <c r="B31">
        <v>4</v>
      </c>
      <c r="C31">
        <v>114</v>
      </c>
      <c r="D31">
        <v>91</v>
      </c>
      <c r="E31">
        <v>2582</v>
      </c>
      <c r="F31">
        <v>14</v>
      </c>
      <c r="H31" s="17">
        <f t="shared" si="1"/>
        <v>-1.6622250527483502</v>
      </c>
      <c r="I31" s="17">
        <f t="shared" si="2"/>
        <v>-1.8192959600050616</v>
      </c>
      <c r="J31" s="17">
        <f t="shared" si="3"/>
        <v>-0.74617598015705489</v>
      </c>
      <c r="K31" s="17">
        <f t="shared" si="4"/>
        <v>-1.3096359370968422</v>
      </c>
      <c r="L31" s="17">
        <f t="shared" si="5"/>
        <v>-0.39062663943695841</v>
      </c>
      <c r="R31">
        <v>29</v>
      </c>
      <c r="S31" s="17">
        <f t="shared" si="6"/>
        <v>2.4767886156574228</v>
      </c>
      <c r="T31" s="17">
        <f t="shared" si="7"/>
        <v>-1.3831464886878975</v>
      </c>
    </row>
    <row r="32" spans="1:20" x14ac:dyDescent="0.25">
      <c r="A32">
        <v>30</v>
      </c>
      <c r="B32">
        <v>4</v>
      </c>
      <c r="C32">
        <v>115</v>
      </c>
      <c r="D32">
        <v>95</v>
      </c>
      <c r="E32">
        <v>2694</v>
      </c>
      <c r="F32">
        <v>15</v>
      </c>
      <c r="H32" s="17">
        <f t="shared" si="1"/>
        <v>-1.6622250527483502</v>
      </c>
      <c r="I32" s="17">
        <f t="shared" si="2"/>
        <v>-1.80481880382465</v>
      </c>
      <c r="J32" s="17">
        <f t="shared" si="3"/>
        <v>-0.60692074280270569</v>
      </c>
      <c r="K32" s="17">
        <f t="shared" si="4"/>
        <v>-1.0788751867352402</v>
      </c>
      <c r="L32" s="17">
        <f t="shared" si="5"/>
        <v>-5.1398242031179906E-3</v>
      </c>
      <c r="R32">
        <v>30</v>
      </c>
      <c r="S32" s="17">
        <f t="shared" si="6"/>
        <v>2.4325834105234589</v>
      </c>
      <c r="T32" s="17">
        <f t="shared" si="7"/>
        <v>-0.97918237976257017</v>
      </c>
    </row>
    <row r="34" spans="1:6" x14ac:dyDescent="0.25">
      <c r="A34" t="s">
        <v>26</v>
      </c>
      <c r="B34">
        <v>6.2</v>
      </c>
      <c r="C34">
        <v>239.66666666666666</v>
      </c>
      <c r="D34">
        <v>112.43333333333334</v>
      </c>
      <c r="E34">
        <v>3217.6333333333332</v>
      </c>
      <c r="F34">
        <v>15.013333333333334</v>
      </c>
    </row>
    <row r="35" spans="1:6" x14ac:dyDescent="0.25">
      <c r="A35" t="s">
        <v>27</v>
      </c>
      <c r="B35">
        <v>1.323527157987713</v>
      </c>
      <c r="C35">
        <v>69.074339430906576</v>
      </c>
      <c r="D35">
        <v>28.724233831303515</v>
      </c>
      <c r="E35">
        <v>485.35116922828507</v>
      </c>
      <c r="F35">
        <v>2.5941224459087904</v>
      </c>
    </row>
  </sheetData>
  <mergeCells count="3">
    <mergeCell ref="B1:F1"/>
    <mergeCell ref="H1:L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Corr</vt:lpstr>
      <vt:lpstr>Full Model</vt:lpstr>
      <vt:lpstr>Final Model</vt:lpstr>
      <vt:lpstr>Var(X)</vt:lpstr>
      <vt:lpstr>PC</vt:lpstr>
      <vt:lpstr>Rotation</vt:lpstr>
      <vt:lpstr>Score</vt:lpstr>
      <vt:lpstr>Std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2017-04-06T17:18:42Z</dcterms:created>
  <dcterms:modified xsi:type="dcterms:W3CDTF">2017-04-08T07:12:19Z</dcterms:modified>
</cp:coreProperties>
</file>