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4115" windowHeight="69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5" i="1"/>
  <c r="U3" i="1"/>
  <c r="R4" i="1"/>
  <c r="S4" i="1"/>
  <c r="R5" i="1"/>
  <c r="S5" i="1"/>
  <c r="S3" i="1"/>
  <c r="R3" i="1"/>
  <c r="H4" i="1"/>
  <c r="I4" i="1"/>
  <c r="J4" i="1"/>
  <c r="K4" i="1"/>
  <c r="L4" i="1"/>
  <c r="H5" i="1"/>
  <c r="I5" i="1"/>
  <c r="J5" i="1"/>
  <c r="K5" i="1"/>
  <c r="L5" i="1"/>
  <c r="I3" i="1"/>
  <c r="J3" i="1"/>
  <c r="K3" i="1"/>
  <c r="L3" i="1"/>
  <c r="H3" i="1"/>
  <c r="C8" i="1"/>
  <c r="D8" i="1"/>
  <c r="E8" i="1"/>
  <c r="F8" i="1"/>
  <c r="B8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<sst xmlns="http://schemas.openxmlformats.org/spreadsheetml/2006/main" count="29" uniqueCount="17">
  <si>
    <t>mpg</t>
  </si>
  <si>
    <t>cylinders</t>
  </si>
  <si>
    <t>displacement</t>
  </si>
  <si>
    <t>horsepower</t>
  </si>
  <si>
    <t>weight</t>
  </si>
  <si>
    <t>acceleration</t>
  </si>
  <si>
    <t>Mean</t>
  </si>
  <si>
    <t>SD</t>
  </si>
  <si>
    <t>mean</t>
  </si>
  <si>
    <t>sd</t>
  </si>
  <si>
    <t>raw data</t>
  </si>
  <si>
    <t>std data</t>
  </si>
  <si>
    <t>Rotation</t>
  </si>
  <si>
    <t>PC1</t>
  </si>
  <si>
    <t>PC2</t>
  </si>
  <si>
    <t>Scores</t>
  </si>
  <si>
    <t>Fit(mpg)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</si>
</sst>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4D4D4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H3" sqref="H3"/>
    </sheetView>
  </sheetViews>
  <sheetFormatPr defaultRowHeight="15" x14ac:dyDescent="0.25"/>
  <cols>
    <col min="6" max="6" width="11.85546875" bestFit="1" customWidth="1"/>
    <col min="8" max="8" width="12.7109375" bestFit="1" customWidth="1"/>
    <col min="9" max="9" width="13.140625" bestFit="1" customWidth="1"/>
    <col min="10" max="12" width="12.7109375" bestFit="1" customWidth="1"/>
    <col min="14" max="14" width="16.85546875" bestFit="1" customWidth="1"/>
  </cols>
  <sheetData>
    <row r="1" spans="1:21" ht="15.75" x14ac:dyDescent="0.25">
      <c r="B1" s="2" t="s">
        <v>10</v>
      </c>
      <c r="C1" s="2"/>
      <c r="D1" s="2"/>
      <c r="E1" s="2"/>
      <c r="F1" s="2"/>
      <c r="H1" s="2" t="s">
        <v>11</v>
      </c>
      <c r="I1" s="2"/>
      <c r="J1" s="2"/>
      <c r="K1" s="2"/>
      <c r="L1" s="2"/>
      <c r="N1" s="4" t="s">
        <v>12</v>
      </c>
      <c r="R1" s="8" t="s">
        <v>15</v>
      </c>
      <c r="S1" s="8"/>
    </row>
    <row r="2" spans="1:2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s="5"/>
      <c r="O2" s="6" t="s">
        <v>13</v>
      </c>
      <c r="P2" s="6" t="s">
        <v>14</v>
      </c>
      <c r="R2" s="6" t="s">
        <v>13</v>
      </c>
      <c r="S2" s="6" t="s">
        <v>14</v>
      </c>
      <c r="U2" s="9" t="s">
        <v>16</v>
      </c>
    </row>
    <row r="3" spans="1:21" ht="15.75" x14ac:dyDescent="0.25">
      <c r="A3" s="1">
        <v>16</v>
      </c>
      <c r="B3" s="1">
        <v>6</v>
      </c>
      <c r="C3" s="1">
        <v>250</v>
      </c>
      <c r="D3" s="1">
        <v>105</v>
      </c>
      <c r="E3" s="1">
        <v>3897</v>
      </c>
      <c r="F3" s="1">
        <v>18.5</v>
      </c>
      <c r="H3" s="3">
        <f>(B3-B$13)/B$14</f>
        <v>-0.15111136843166831</v>
      </c>
      <c r="I3" s="3">
        <f t="shared" ref="I3:L3" si="0">(C3-C$13)/C$14</f>
        <v>0.14959728053092033</v>
      </c>
      <c r="J3" s="3">
        <f t="shared" si="0"/>
        <v>-0.25878264941683249</v>
      </c>
      <c r="K3" s="3">
        <f t="shared" si="0"/>
        <v>1.3997425158094683</v>
      </c>
      <c r="L3" s="3">
        <f t="shared" si="0"/>
        <v>1.3440640291153234</v>
      </c>
      <c r="N3" s="5" t="s">
        <v>1</v>
      </c>
      <c r="O3" s="7">
        <v>-0.4839194</v>
      </c>
      <c r="P3" s="7">
        <v>0.122819</v>
      </c>
      <c r="R3">
        <f>$H3*O$3+$I3*O$4+$J3*O$5+$K3*O$6+$L3*O$7</f>
        <v>-2.7740806641195714E-2</v>
      </c>
      <c r="S3">
        <f>$H3*P$3+$I3*P$4+$J3*P$5+$K3*P$6+$L3*P$7</f>
        <v>1.8475473225462982</v>
      </c>
      <c r="U3">
        <f>18.4974+1.4474*R3-0.7205*S3</f>
        <v>17.126090110572925</v>
      </c>
    </row>
    <row r="4" spans="1:21" ht="15.75" x14ac:dyDescent="0.25">
      <c r="A4" s="1">
        <v>15</v>
      </c>
      <c r="B4" s="1">
        <v>8</v>
      </c>
      <c r="C4" s="1">
        <v>350</v>
      </c>
      <c r="D4" s="1">
        <v>145</v>
      </c>
      <c r="E4" s="1">
        <v>4440</v>
      </c>
      <c r="F4" s="1">
        <v>14</v>
      </c>
      <c r="H4" s="3">
        <f t="shared" ref="H4:H5" si="1">(B4-B$13)/B$14</f>
        <v>1.3600023158850134</v>
      </c>
      <c r="I4" s="3">
        <f t="shared" ref="I4:I5" si="2">(C4-C$13)/C$14</f>
        <v>1.5973128985720835</v>
      </c>
      <c r="J4" s="3">
        <f t="shared" ref="J4:J5" si="3">(D4-D$13)/D$14</f>
        <v>1.13376972412666</v>
      </c>
      <c r="K4" s="3">
        <f t="shared" ref="K4:K5" si="4">(E4-E$13)/E$14</f>
        <v>2.518520082294736</v>
      </c>
      <c r="L4" s="3">
        <f t="shared" ref="L4:L5" si="5">(F4-F$13)/F$14</f>
        <v>-0.39062663943695841</v>
      </c>
      <c r="N4" s="5" t="s">
        <v>2</v>
      </c>
      <c r="O4" s="7">
        <v>-0.48210649999999999</v>
      </c>
      <c r="P4" s="7">
        <v>0.19761609999999999</v>
      </c>
      <c r="R4">
        <f t="shared" ref="R4:R5" si="6">$H4*O$3+$I4*O$4+$J4*O$5+$K4*O$6+$L4*O$7</f>
        <v>-3.1970596559384701</v>
      </c>
      <c r="S4">
        <f t="shared" ref="S4:S5" si="7">$H4*P$3+$I4*P$4+$J4*P$5+$K4*P$6+$L4*P$7</f>
        <v>1.1859611531780798</v>
      </c>
      <c r="U4">
        <f t="shared" ref="U4:U5" si="8">18.4974+1.4474*R4-0.7205*S4</f>
        <v>13.01549084312985</v>
      </c>
    </row>
    <row r="5" spans="1:21" ht="15.75" x14ac:dyDescent="0.25">
      <c r="A5" s="1">
        <v>27</v>
      </c>
      <c r="B5" s="1">
        <v>4</v>
      </c>
      <c r="C5" s="1">
        <v>151</v>
      </c>
      <c r="D5" s="1">
        <v>90</v>
      </c>
      <c r="E5" s="1">
        <v>2950</v>
      </c>
      <c r="F5" s="1">
        <v>17.3</v>
      </c>
      <c r="H5" s="3">
        <f t="shared" si="1"/>
        <v>-1.6622250527483502</v>
      </c>
      <c r="I5" s="3">
        <f t="shared" si="2"/>
        <v>-1.2836411813298312</v>
      </c>
      <c r="J5" s="3">
        <f t="shared" si="3"/>
        <v>-0.78098978949564224</v>
      </c>
      <c r="K5" s="3">
        <f t="shared" si="4"/>
        <v>-0.55142204305157816</v>
      </c>
      <c r="L5" s="3">
        <f t="shared" si="5"/>
        <v>0.88147985083471514</v>
      </c>
      <c r="N5" s="5" t="s">
        <v>3</v>
      </c>
      <c r="O5" s="7">
        <v>-0.48205599999999998</v>
      </c>
      <c r="P5" s="7">
        <v>-0.1941869</v>
      </c>
      <c r="R5">
        <f t="shared" si="6"/>
        <v>2.3354362688873245</v>
      </c>
      <c r="S5">
        <f t="shared" si="7"/>
        <v>0.14071985704864987</v>
      </c>
      <c r="U5">
        <f t="shared" si="8"/>
        <v>21.776321798583957</v>
      </c>
    </row>
    <row r="6" spans="1:21" ht="15.75" x14ac:dyDescent="0.25">
      <c r="N6" s="5" t="s">
        <v>4</v>
      </c>
      <c r="O6" s="7">
        <v>-0.43308720000000001</v>
      </c>
      <c r="P6" s="7">
        <v>0.49313679999999999</v>
      </c>
    </row>
    <row r="7" spans="1:21" ht="15.75" x14ac:dyDescent="0.25">
      <c r="A7" t="s">
        <v>8</v>
      </c>
      <c r="B7">
        <f>AVERAGE(B3:B5)</f>
        <v>6</v>
      </c>
      <c r="C7">
        <f t="shared" ref="C7:F7" si="9">AVERAGE(C3:C5)</f>
        <v>250.33333333333334</v>
      </c>
      <c r="D7">
        <f t="shared" si="9"/>
        <v>113.33333333333333</v>
      </c>
      <c r="E7">
        <f t="shared" si="9"/>
        <v>3762.3333333333335</v>
      </c>
      <c r="F7">
        <f t="shared" si="9"/>
        <v>16.599999999999998</v>
      </c>
      <c r="N7" s="5" t="s">
        <v>5</v>
      </c>
      <c r="O7" s="7">
        <v>0.33682780000000001</v>
      </c>
      <c r="P7" s="7">
        <v>0.81545749999999995</v>
      </c>
    </row>
    <row r="8" spans="1:21" x14ac:dyDescent="0.25">
      <c r="A8" t="s">
        <v>9</v>
      </c>
      <c r="B8">
        <f>_xlfn.STDEV.S(B3:B5)</f>
        <v>2</v>
      </c>
      <c r="C8">
        <f t="shared" ref="C8:F8" si="10">_xlfn.STDEV.S(C3:C5)</f>
        <v>99.500418759587788</v>
      </c>
      <c r="D8">
        <f t="shared" si="10"/>
        <v>28.431203515386613</v>
      </c>
      <c r="E8">
        <f t="shared" si="10"/>
        <v>754.07316179090481</v>
      </c>
      <c r="F8">
        <f t="shared" si="10"/>
        <v>2.3302360395462225</v>
      </c>
    </row>
    <row r="13" spans="1:21" x14ac:dyDescent="0.25">
      <c r="A13" t="s">
        <v>6</v>
      </c>
      <c r="B13">
        <v>6.2</v>
      </c>
      <c r="C13">
        <v>239.66666666666666</v>
      </c>
      <c r="D13">
        <v>112.43333333333334</v>
      </c>
      <c r="E13">
        <v>3217.6333333333332</v>
      </c>
      <c r="F13">
        <v>15.013333333333334</v>
      </c>
    </row>
    <row r="14" spans="1:21" x14ac:dyDescent="0.25">
      <c r="A14" t="s">
        <v>7</v>
      </c>
      <c r="B14">
        <v>1.323527157987713</v>
      </c>
      <c r="C14">
        <v>69.074339430906576</v>
      </c>
      <c r="D14">
        <v>28.724233831303515</v>
      </c>
      <c r="E14">
        <v>485.35116922828507</v>
      </c>
      <c r="F14">
        <v>2.5941224459087904</v>
      </c>
    </row>
  </sheetData>
  <mergeCells count="3">
    <mergeCell ref="B1:F1"/>
    <mergeCell ref="H1:L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2017-04-08T04:27:23Z</dcterms:created>
  <dcterms:modified xsi:type="dcterms:W3CDTF">2017-04-08T07:12:04Z</dcterms:modified>
</cp:coreProperties>
</file>