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6" windowWidth="23016" windowHeight="94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37" i="1"/>
  <c r="O36"/>
  <c r="O35"/>
  <c r="O34"/>
  <c r="J13"/>
  <c r="I13"/>
  <c r="H13"/>
  <c r="J12"/>
  <c r="I12"/>
  <c r="H12"/>
  <c r="J11"/>
  <c r="I11"/>
  <c r="H11"/>
  <c r="J10"/>
  <c r="I10"/>
  <c r="H10"/>
  <c r="J9"/>
  <c r="I9"/>
  <c r="H9"/>
  <c r="K3"/>
  <c r="K4"/>
  <c r="K5"/>
  <c r="K6"/>
  <c r="K2"/>
  <c r="D10"/>
  <c r="D11"/>
  <c r="D12"/>
  <c r="D13"/>
  <c r="D9"/>
  <c r="C10"/>
  <c r="C11"/>
  <c r="C12"/>
  <c r="C13"/>
  <c r="C9"/>
  <c r="B10"/>
  <c r="B11"/>
  <c r="B12"/>
  <c r="B13"/>
  <c r="B14"/>
  <c r="B9"/>
  <c r="E6"/>
  <c r="E5"/>
  <c r="E4"/>
  <c r="E3"/>
  <c r="E2"/>
</calcChain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Sheet1!$B$9:$B$13</c:f>
              <c:numCache>
                <c:formatCode>General</c:formatCode>
                <c:ptCount val="5"/>
                <c:pt idx="0">
                  <c:v>2.552</c:v>
                </c:pt>
                <c:pt idx="1">
                  <c:v>2.593</c:v>
                </c:pt>
                <c:pt idx="2">
                  <c:v>2.516</c:v>
                </c:pt>
                <c:pt idx="3">
                  <c:v>2.4849999999999999</c:v>
                </c:pt>
                <c:pt idx="4">
                  <c:v>2.4079999999999999</c:v>
                </c:pt>
              </c:numCache>
            </c:numRef>
          </c:xVal>
          <c:yVal>
            <c:numRef>
              <c:f>Sheet1!$C$9:$C$13</c:f>
              <c:numCache>
                <c:formatCode>General</c:formatCode>
                <c:ptCount val="5"/>
                <c:pt idx="0">
                  <c:v>-0.8</c:v>
                </c:pt>
                <c:pt idx="1">
                  <c:v>-1.601</c:v>
                </c:pt>
                <c:pt idx="2">
                  <c:v>-0.1</c:v>
                </c:pt>
                <c:pt idx="3">
                  <c:v>0.49980000000000002</c:v>
                </c:pt>
                <c:pt idx="4">
                  <c:v>2.0009999999999999</c:v>
                </c:pt>
              </c:numCache>
            </c:numRef>
          </c:yVal>
        </c:ser>
        <c:axId val="140924800"/>
        <c:axId val="140923264"/>
      </c:scatterChart>
      <c:scatterChart>
        <c:scatterStyle val="lineMarker"/>
        <c:ser>
          <c:idx val="1"/>
          <c:order val="1"/>
          <c:trendline>
            <c:trendlineType val="linear"/>
            <c:dispEq val="1"/>
            <c:trendlineLbl>
              <c:layout>
                <c:manualLayout>
                  <c:x val="9.2386303594211114E-2"/>
                  <c:y val="-0.71419655876348787"/>
                </c:manualLayout>
              </c:layout>
              <c:numFmt formatCode="General" sourceLinked="0"/>
            </c:trendlineLbl>
          </c:trendline>
          <c:xVal>
            <c:numRef>
              <c:f>Sheet1!$B$9:$B$13</c:f>
              <c:numCache>
                <c:formatCode>General</c:formatCode>
                <c:ptCount val="5"/>
                <c:pt idx="0">
                  <c:v>2.552</c:v>
                </c:pt>
                <c:pt idx="1">
                  <c:v>2.593</c:v>
                </c:pt>
                <c:pt idx="2">
                  <c:v>2.516</c:v>
                </c:pt>
                <c:pt idx="3">
                  <c:v>2.4849999999999999</c:v>
                </c:pt>
                <c:pt idx="4">
                  <c:v>2.4079999999999999</c:v>
                </c:pt>
              </c:numCache>
            </c:numRef>
          </c:xVal>
          <c:yVal>
            <c:numRef>
              <c:f>Sheet1!$D$9:$D$13</c:f>
              <c:numCache>
                <c:formatCode>General</c:formatCode>
                <c:ptCount val="5"/>
                <c:pt idx="0">
                  <c:v>-8.0240722166499499E-3</c:v>
                </c:pt>
                <c:pt idx="1">
                  <c:v>-1.6058174523570713E-2</c:v>
                </c:pt>
                <c:pt idx="2">
                  <c:v>-1.0030090270812437E-3</c:v>
                </c:pt>
                <c:pt idx="3">
                  <c:v>5.0130391173520564E-3</c:v>
                </c:pt>
                <c:pt idx="4">
                  <c:v>2.0070210631895687E-2</c:v>
                </c:pt>
              </c:numCache>
            </c:numRef>
          </c:yVal>
        </c:ser>
        <c:axId val="141624064"/>
        <c:axId val="182765824"/>
      </c:scatterChart>
      <c:valAx>
        <c:axId val="140924800"/>
        <c:scaling>
          <c:orientation val="minMax"/>
        </c:scaling>
        <c:axPos val="b"/>
        <c:numFmt formatCode="General" sourceLinked="1"/>
        <c:tickLblPos val="nextTo"/>
        <c:crossAx val="140923264"/>
        <c:crosses val="autoZero"/>
        <c:crossBetween val="midCat"/>
      </c:valAx>
      <c:valAx>
        <c:axId val="140923264"/>
        <c:scaling>
          <c:orientation val="minMax"/>
        </c:scaling>
        <c:axPos val="l"/>
        <c:majorGridlines/>
        <c:numFmt formatCode="General" sourceLinked="1"/>
        <c:tickLblPos val="nextTo"/>
        <c:crossAx val="140924800"/>
        <c:crosses val="autoZero"/>
        <c:crossBetween val="midCat"/>
      </c:valAx>
      <c:valAx>
        <c:axId val="182765824"/>
        <c:scaling>
          <c:orientation val="minMax"/>
        </c:scaling>
        <c:axPos val="r"/>
        <c:numFmt formatCode="General" sourceLinked="1"/>
        <c:tickLblPos val="nextTo"/>
        <c:crossAx val="141624064"/>
        <c:crosses val="max"/>
        <c:crossBetween val="midCat"/>
      </c:valAx>
      <c:valAx>
        <c:axId val="141624064"/>
        <c:scaling>
          <c:orientation val="minMax"/>
        </c:scaling>
        <c:delete val="1"/>
        <c:axPos val="b"/>
        <c:numFmt formatCode="General" sourceLinked="1"/>
        <c:tickLblPos val="none"/>
        <c:crossAx val="182765824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smoothMarker"/>
        <c:ser>
          <c:idx val="0"/>
          <c:order val="0"/>
          <c:xVal>
            <c:numRef>
              <c:f>Sheet1!$H$9:$H$13</c:f>
              <c:numCache>
                <c:formatCode>General</c:formatCode>
                <c:ptCount val="5"/>
                <c:pt idx="0">
                  <c:v>2.4910000000000001</c:v>
                </c:pt>
                <c:pt idx="1">
                  <c:v>2.508</c:v>
                </c:pt>
                <c:pt idx="2">
                  <c:v>2.536</c:v>
                </c:pt>
                <c:pt idx="3">
                  <c:v>2.548</c:v>
                </c:pt>
                <c:pt idx="4">
                  <c:v>2.5609999999999999</c:v>
                </c:pt>
              </c:numCache>
            </c:numRef>
          </c:xVal>
          <c:yVal>
            <c:numRef>
              <c:f>Sheet1!$I$9:$I$13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0.58499999999999996</c:v>
                </c:pt>
                <c:pt idx="3">
                  <c:v>1.2070000000000001</c:v>
                </c:pt>
                <c:pt idx="4">
                  <c:v>2</c:v>
                </c:pt>
              </c:numCache>
            </c:numRef>
          </c:yVal>
          <c:smooth val="1"/>
        </c:ser>
        <c:axId val="149768064"/>
        <c:axId val="141625984"/>
      </c:scatterChart>
      <c:scatterChart>
        <c:scatterStyle val="smoothMarker"/>
        <c:ser>
          <c:idx val="1"/>
          <c:order val="1"/>
          <c:trendline>
            <c:trendlineType val="linear"/>
            <c:dispEq val="1"/>
            <c:trendlineLbl>
              <c:layout>
                <c:manualLayout>
                  <c:x val="1.7524637250532363E-3"/>
                  <c:y val="-5.7825532225138525E-2"/>
                </c:manualLayout>
              </c:layout>
              <c:numFmt formatCode="General" sourceLinked="0"/>
            </c:trendlineLbl>
          </c:trendline>
          <c:xVal>
            <c:numRef>
              <c:f>Sheet1!$H$9:$H$13</c:f>
              <c:numCache>
                <c:formatCode>General</c:formatCode>
                <c:ptCount val="5"/>
                <c:pt idx="0">
                  <c:v>2.4910000000000001</c:v>
                </c:pt>
                <c:pt idx="1">
                  <c:v>2.508</c:v>
                </c:pt>
                <c:pt idx="2">
                  <c:v>2.536</c:v>
                </c:pt>
                <c:pt idx="3">
                  <c:v>2.548</c:v>
                </c:pt>
                <c:pt idx="4">
                  <c:v>2.5609999999999999</c:v>
                </c:pt>
              </c:numCache>
            </c:numRef>
          </c:xVal>
          <c:yVal>
            <c:numRef>
              <c:f>Sheet1!$J$9:$J$13</c:f>
              <c:numCache>
                <c:formatCode>General</c:formatCode>
                <c:ptCount val="5"/>
                <c:pt idx="0">
                  <c:v>-0.02</c:v>
                </c:pt>
                <c:pt idx="1">
                  <c:v>-0.01</c:v>
                </c:pt>
                <c:pt idx="2">
                  <c:v>5.8499999999999993E-3</c:v>
                </c:pt>
                <c:pt idx="3">
                  <c:v>1.2070000000000001E-2</c:v>
                </c:pt>
                <c:pt idx="4">
                  <c:v>0.02</c:v>
                </c:pt>
              </c:numCache>
            </c:numRef>
          </c:yVal>
          <c:smooth val="1"/>
        </c:ser>
        <c:axId val="184013952"/>
        <c:axId val="183151232"/>
      </c:scatterChart>
      <c:valAx>
        <c:axId val="149768064"/>
        <c:scaling>
          <c:orientation val="minMax"/>
        </c:scaling>
        <c:axPos val="b"/>
        <c:numFmt formatCode="General" sourceLinked="1"/>
        <c:tickLblPos val="nextTo"/>
        <c:crossAx val="141625984"/>
        <c:crosses val="autoZero"/>
        <c:crossBetween val="midCat"/>
      </c:valAx>
      <c:valAx>
        <c:axId val="141625984"/>
        <c:scaling>
          <c:orientation val="minMax"/>
        </c:scaling>
        <c:axPos val="l"/>
        <c:majorGridlines/>
        <c:numFmt formatCode="General" sourceLinked="1"/>
        <c:tickLblPos val="nextTo"/>
        <c:crossAx val="149768064"/>
        <c:crosses val="autoZero"/>
        <c:crossBetween val="midCat"/>
      </c:valAx>
      <c:valAx>
        <c:axId val="183151232"/>
        <c:scaling>
          <c:orientation val="minMax"/>
        </c:scaling>
        <c:axPos val="r"/>
        <c:numFmt formatCode="General" sourceLinked="1"/>
        <c:tickLblPos val="nextTo"/>
        <c:crossAx val="184013952"/>
        <c:crosses val="max"/>
        <c:crossBetween val="midCat"/>
      </c:valAx>
      <c:valAx>
        <c:axId val="184013952"/>
        <c:scaling>
          <c:orientation val="minMax"/>
        </c:scaling>
        <c:delete val="1"/>
        <c:axPos val="b"/>
        <c:numFmt formatCode="General" sourceLinked="1"/>
        <c:tickLblPos val="none"/>
        <c:crossAx val="183151232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19</xdr:row>
      <xdr:rowOff>30480</xdr:rowOff>
    </xdr:from>
    <xdr:to>
      <xdr:col>10</xdr:col>
      <xdr:colOff>83820</xdr:colOff>
      <xdr:row>35</xdr:row>
      <xdr:rowOff>91440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396240</xdr:colOff>
      <xdr:row>10</xdr:row>
      <xdr:rowOff>68580</xdr:rowOff>
    </xdr:from>
    <xdr:to>
      <xdr:col>17</xdr:col>
      <xdr:colOff>91440</xdr:colOff>
      <xdr:row>26</xdr:row>
      <xdr:rowOff>129540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37"/>
  <sheetViews>
    <sheetView tabSelected="1" topLeftCell="A3" workbookViewId="0">
      <selection activeCell="K31" sqref="K31:L31"/>
    </sheetView>
  </sheetViews>
  <sheetFormatPr defaultRowHeight="13.2"/>
  <cols>
    <col min="3" max="3" width="10.109375" bestFit="1" customWidth="1"/>
    <col min="4" max="4" width="9.109375" bestFit="1" customWidth="1"/>
    <col min="9" max="9" width="10.109375" bestFit="1" customWidth="1"/>
    <col min="15" max="15" width="12.88671875" bestFit="1" customWidth="1"/>
  </cols>
  <sheetData>
    <row r="2" spans="2:17">
      <c r="B2">
        <v>2.552</v>
      </c>
      <c r="C2" s="1">
        <v>-1.5E-3</v>
      </c>
      <c r="D2">
        <v>-0.8</v>
      </c>
      <c r="E2">
        <f>D2/99.7</f>
        <v>-8.0240722166499499E-3</v>
      </c>
      <c r="H2">
        <v>2.4910000000000001</v>
      </c>
      <c r="I2" s="1">
        <v>1.4E-3</v>
      </c>
      <c r="J2">
        <v>-2</v>
      </c>
      <c r="K2">
        <f>J2/100</f>
        <v>-0.02</v>
      </c>
    </row>
    <row r="3" spans="2:17">
      <c r="B3">
        <v>2.593</v>
      </c>
      <c r="C3" s="1">
        <v>-3.2000000000000002E-3</v>
      </c>
      <c r="D3">
        <v>-1.601</v>
      </c>
      <c r="E3">
        <f>D3/99.7</f>
        <v>-1.6058174523570713E-2</v>
      </c>
      <c r="H3">
        <v>2.508</v>
      </c>
      <c r="I3" s="1">
        <v>6.9999999999999999E-4</v>
      </c>
      <c r="J3">
        <v>-1</v>
      </c>
      <c r="K3">
        <f t="shared" ref="K3:K6" si="0">J3/100</f>
        <v>-0.01</v>
      </c>
    </row>
    <row r="4" spans="2:17">
      <c r="B4">
        <v>2.516</v>
      </c>
      <c r="C4" s="1">
        <v>-1E-4</v>
      </c>
      <c r="D4">
        <v>-0.1</v>
      </c>
      <c r="E4">
        <f>D4/99.7</f>
        <v>-1.0030090270812437E-3</v>
      </c>
      <c r="H4">
        <v>2.536</v>
      </c>
      <c r="I4" s="1">
        <v>-2.0000000000000001E-4</v>
      </c>
      <c r="J4">
        <v>0.58499999999999996</v>
      </c>
      <c r="K4">
        <f t="shared" si="0"/>
        <v>5.8499999999999993E-3</v>
      </c>
    </row>
    <row r="5" spans="2:17">
      <c r="B5">
        <v>2.4849999999999999</v>
      </c>
      <c r="C5" s="1">
        <v>1E-3</v>
      </c>
      <c r="D5">
        <v>0.49980000000000002</v>
      </c>
      <c r="E5">
        <f>D5/99.7</f>
        <v>5.0130391173520564E-3</v>
      </c>
      <c r="H5">
        <v>2.548</v>
      </c>
      <c r="I5" s="1">
        <v>-6.9999999999999999E-4</v>
      </c>
      <c r="J5">
        <v>1.2070000000000001</v>
      </c>
      <c r="K5">
        <f t="shared" si="0"/>
        <v>1.2070000000000001E-2</v>
      </c>
    </row>
    <row r="6" spans="2:17">
      <c r="B6">
        <v>2.4079999999999999</v>
      </c>
      <c r="C6" s="1">
        <v>4.1000000000000003E-3</v>
      </c>
      <c r="D6">
        <v>2.0009999999999999</v>
      </c>
      <c r="E6">
        <f>D6/99.7</f>
        <v>2.0070210631895687E-2</v>
      </c>
      <c r="H6">
        <v>2.5609999999999999</v>
      </c>
      <c r="I6" s="1">
        <v>-1.1999999999999999E-3</v>
      </c>
      <c r="J6">
        <v>2</v>
      </c>
      <c r="K6">
        <f t="shared" si="0"/>
        <v>0.02</v>
      </c>
    </row>
    <row r="9" spans="2:17">
      <c r="B9">
        <f>B2</f>
        <v>2.552</v>
      </c>
      <c r="C9">
        <f>D2</f>
        <v>-0.8</v>
      </c>
      <c r="D9">
        <f>E2</f>
        <v>-8.0240722166499499E-3</v>
      </c>
      <c r="H9">
        <f>H2</f>
        <v>2.4910000000000001</v>
      </c>
      <c r="I9">
        <f>J2</f>
        <v>-2</v>
      </c>
      <c r="J9">
        <f>K2</f>
        <v>-0.02</v>
      </c>
      <c r="Q9">
        <v>72</v>
      </c>
    </row>
    <row r="10" spans="2:17">
      <c r="B10">
        <f t="shared" ref="B10:B14" si="1">B3</f>
        <v>2.593</v>
      </c>
      <c r="C10">
        <f t="shared" ref="C10:D13" si="2">D3</f>
        <v>-1.601</v>
      </c>
      <c r="D10">
        <f t="shared" si="2"/>
        <v>-1.6058174523570713E-2</v>
      </c>
      <c r="H10">
        <f t="shared" ref="H10:H13" si="3">H3</f>
        <v>2.508</v>
      </c>
      <c r="I10">
        <f t="shared" ref="I10:J10" si="4">J3</f>
        <v>-1</v>
      </c>
      <c r="J10">
        <f t="shared" si="4"/>
        <v>-0.01</v>
      </c>
    </row>
    <row r="11" spans="2:17">
      <c r="B11">
        <f t="shared" si="1"/>
        <v>2.516</v>
      </c>
      <c r="C11">
        <f t="shared" si="2"/>
        <v>-0.1</v>
      </c>
      <c r="D11">
        <f t="shared" si="2"/>
        <v>-1.0030090270812437E-3</v>
      </c>
      <c r="H11">
        <f t="shared" si="3"/>
        <v>2.536</v>
      </c>
      <c r="I11">
        <f t="shared" ref="I11:J11" si="5">J4</f>
        <v>0.58499999999999996</v>
      </c>
      <c r="J11">
        <f t="shared" si="5"/>
        <v>5.8499999999999993E-3</v>
      </c>
    </row>
    <row r="12" spans="2:17">
      <c r="B12">
        <f t="shared" si="1"/>
        <v>2.4849999999999999</v>
      </c>
      <c r="C12">
        <f t="shared" si="2"/>
        <v>0.49980000000000002</v>
      </c>
      <c r="D12">
        <f t="shared" si="2"/>
        <v>5.0130391173520564E-3</v>
      </c>
      <c r="H12">
        <f t="shared" si="3"/>
        <v>2.548</v>
      </c>
      <c r="I12">
        <f t="shared" ref="I12:J12" si="6">J5</f>
        <v>1.2070000000000001</v>
      </c>
      <c r="J12">
        <f t="shared" si="6"/>
        <v>1.2070000000000001E-2</v>
      </c>
    </row>
    <row r="13" spans="2:17">
      <c r="B13">
        <f t="shared" si="1"/>
        <v>2.4079999999999999</v>
      </c>
      <c r="C13">
        <f t="shared" si="2"/>
        <v>2.0009999999999999</v>
      </c>
      <c r="D13">
        <f t="shared" si="2"/>
        <v>2.0070210631895687E-2</v>
      </c>
      <c r="H13">
        <f t="shared" si="3"/>
        <v>2.5609999999999999</v>
      </c>
      <c r="I13">
        <f t="shared" ref="I13:J13" si="7">J6</f>
        <v>2</v>
      </c>
      <c r="J13">
        <f t="shared" si="7"/>
        <v>0.02</v>
      </c>
    </row>
    <row r="14" spans="2:17">
      <c r="B14">
        <f t="shared" si="1"/>
        <v>0</v>
      </c>
    </row>
    <row r="34" spans="15:15">
      <c r="O34">
        <f>1/72000</f>
        <v>1.388888888888889E-5</v>
      </c>
    </row>
    <row r="35" spans="15:15">
      <c r="O35">
        <f>O34/1000</f>
        <v>1.388888888888889E-8</v>
      </c>
    </row>
    <row r="36" spans="15:15">
      <c r="O36">
        <f>1000*0.000000047</f>
        <v>4.6999999999999997E-5</v>
      </c>
    </row>
    <row r="37" spans="15:15">
      <c r="O37">
        <f>O36/O34</f>
        <v>3.3839999999999995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 I</dc:creator>
  <cp:lastModifiedBy>Taka I</cp:lastModifiedBy>
  <dcterms:created xsi:type="dcterms:W3CDTF">2019-09-15T02:36:39Z</dcterms:created>
  <dcterms:modified xsi:type="dcterms:W3CDTF">2019-09-21T15:25:44Z</dcterms:modified>
</cp:coreProperties>
</file>