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tti\Documents\P7\P7\Meas\figs858\"/>
    </mc:Choice>
  </mc:AlternateContent>
  <bookViews>
    <workbookView xWindow="0" yWindow="0" windowWidth="23040" windowHeight="9390" activeTab="1"/>
  </bookViews>
  <sheets>
    <sheet name="Ark1" sheetId="1" r:id="rId1"/>
    <sheet name="Ark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98" i="2" l="1"/>
  <c r="AI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S98" i="2"/>
  <c r="S99" i="2"/>
  <c r="S100" i="2"/>
  <c r="S101" i="2"/>
  <c r="S102" i="2"/>
  <c r="S103" i="2"/>
  <c r="S104" i="2"/>
  <c r="S105" i="2"/>
  <c r="S106" i="2"/>
  <c r="S97" i="2"/>
  <c r="S110" i="2"/>
  <c r="T110" i="2"/>
  <c r="U110" i="2"/>
  <c r="V110" i="2"/>
  <c r="W110" i="2"/>
  <c r="S111" i="2"/>
  <c r="T111" i="2"/>
  <c r="U111" i="2"/>
  <c r="V111" i="2"/>
  <c r="W111" i="2"/>
  <c r="S112" i="2"/>
  <c r="T112" i="2"/>
  <c r="U112" i="2"/>
  <c r="V112" i="2"/>
  <c r="W112" i="2"/>
  <c r="S113" i="2"/>
  <c r="T113" i="2"/>
  <c r="U113" i="2"/>
  <c r="V113" i="2"/>
  <c r="W113" i="2"/>
  <c r="S114" i="2"/>
  <c r="T114" i="2"/>
  <c r="U114" i="2"/>
  <c r="V114" i="2"/>
  <c r="W114" i="2"/>
  <c r="S115" i="2"/>
  <c r="T115" i="2"/>
  <c r="U115" i="2"/>
  <c r="V115" i="2"/>
  <c r="W115" i="2"/>
  <c r="S116" i="2"/>
  <c r="T116" i="2"/>
  <c r="U116" i="2"/>
  <c r="V116" i="2"/>
  <c r="W116" i="2"/>
  <c r="S117" i="2"/>
  <c r="T117" i="2"/>
  <c r="U117" i="2"/>
  <c r="V117" i="2"/>
  <c r="W117" i="2"/>
  <c r="S118" i="2"/>
  <c r="T118" i="2"/>
  <c r="U118" i="2"/>
  <c r="V118" i="2"/>
  <c r="W118" i="2"/>
  <c r="W109" i="2"/>
  <c r="V109" i="2"/>
  <c r="U109" i="2"/>
  <c r="T109" i="2"/>
  <c r="S109" i="2"/>
  <c r="B118" i="2"/>
  <c r="B117" i="2"/>
  <c r="B116" i="2"/>
  <c r="B115" i="2"/>
  <c r="B114" i="2"/>
  <c r="B113" i="2"/>
  <c r="B112" i="2"/>
  <c r="B111" i="2"/>
  <c r="B110" i="2"/>
  <c r="B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C109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C85" i="2"/>
  <c r="A90" i="2"/>
  <c r="A91" i="2"/>
  <c r="A93" i="2"/>
  <c r="D85" i="1"/>
  <c r="D96" i="1"/>
  <c r="D98" i="1" s="1"/>
  <c r="D97" i="2"/>
  <c r="C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C98" i="2"/>
  <c r="C99" i="2"/>
  <c r="C100" i="2"/>
  <c r="C101" i="2"/>
  <c r="C102" i="2"/>
  <c r="C103" i="2"/>
  <c r="C104" i="2"/>
  <c r="C105" i="2"/>
  <c r="C106" i="2"/>
  <c r="B106" i="2"/>
  <c r="B105" i="2"/>
  <c r="B104" i="2"/>
  <c r="B103" i="2"/>
  <c r="B102" i="2"/>
  <c r="B101" i="2"/>
  <c r="B100" i="2"/>
  <c r="B99" i="2"/>
  <c r="B98" i="2"/>
  <c r="B97" i="2"/>
  <c r="AI80" i="1"/>
  <c r="AJ80" i="1"/>
  <c r="AK80" i="1"/>
  <c r="AM80" i="1"/>
  <c r="AN80" i="1"/>
  <c r="AO80" i="1"/>
  <c r="AP80" i="1"/>
  <c r="AQ80" i="1"/>
  <c r="AR80" i="1"/>
  <c r="AI81" i="1"/>
  <c r="AJ81" i="1"/>
  <c r="AK81" i="1"/>
  <c r="AM81" i="1"/>
  <c r="AN81" i="1"/>
  <c r="AO81" i="1"/>
  <c r="AP81" i="1"/>
  <c r="AQ81" i="1"/>
  <c r="AR81" i="1"/>
  <c r="AI74" i="1"/>
  <c r="AJ74" i="1"/>
  <c r="AK74" i="1"/>
  <c r="AI75" i="1"/>
  <c r="AJ75" i="1"/>
  <c r="AK75" i="1"/>
  <c r="AI76" i="1"/>
  <c r="AJ76" i="1"/>
  <c r="AK76" i="1"/>
  <c r="AI77" i="1"/>
  <c r="AJ77" i="1"/>
  <c r="AK77" i="1"/>
  <c r="AI78" i="1"/>
  <c r="AJ78" i="1"/>
  <c r="AK78" i="1"/>
  <c r="AP74" i="1"/>
  <c r="AQ74" i="1"/>
  <c r="AR74" i="1"/>
  <c r="AP75" i="1"/>
  <c r="AQ75" i="1"/>
  <c r="AR75" i="1"/>
  <c r="AP76" i="1"/>
  <c r="AQ76" i="1"/>
  <c r="AR76" i="1"/>
  <c r="AP77" i="1"/>
  <c r="AQ77" i="1"/>
  <c r="AR77" i="1"/>
  <c r="AP78" i="1"/>
  <c r="AQ78" i="1"/>
  <c r="AR78" i="1"/>
  <c r="AQ73" i="1"/>
  <c r="AR73" i="1"/>
  <c r="AP73" i="1"/>
  <c r="AK73" i="1"/>
  <c r="AJ73" i="1"/>
  <c r="AI73" i="1"/>
  <c r="AB80" i="1"/>
  <c r="AC80" i="1"/>
  <c r="AD80" i="1"/>
  <c r="AB81" i="1"/>
  <c r="AC81" i="1"/>
  <c r="AD81" i="1"/>
  <c r="AB74" i="1"/>
  <c r="AC74" i="1"/>
  <c r="AD74" i="1"/>
  <c r="AB75" i="1"/>
  <c r="AC75" i="1"/>
  <c r="AD75" i="1"/>
  <c r="AB76" i="1"/>
  <c r="AC76" i="1"/>
  <c r="AD76" i="1"/>
  <c r="AB77" i="1"/>
  <c r="AC77" i="1"/>
  <c r="AD77" i="1"/>
  <c r="AB78" i="1"/>
  <c r="AC78" i="1"/>
  <c r="AD78" i="1"/>
  <c r="AD73" i="1"/>
  <c r="AC73" i="1"/>
  <c r="AB73" i="1"/>
  <c r="AA78" i="1"/>
  <c r="Z80" i="1"/>
  <c r="AA80" i="1"/>
  <c r="AF80" i="1"/>
  <c r="AG80" i="1"/>
  <c r="AH80" i="1"/>
  <c r="Y80" i="1"/>
  <c r="AA73" i="1"/>
  <c r="AA81" i="1" s="1"/>
  <c r="Z81" i="1"/>
  <c r="AF81" i="1"/>
  <c r="AG81" i="1"/>
  <c r="AH81" i="1"/>
  <c r="Y78" i="1"/>
  <c r="Y81" i="1"/>
  <c r="AO73" i="1"/>
  <c r="AF74" i="1"/>
  <c r="AG74" i="1"/>
  <c r="AH74" i="1"/>
  <c r="AM74" i="1"/>
  <c r="AN74" i="1"/>
  <c r="AO74" i="1"/>
  <c r="AF75" i="1"/>
  <c r="AG75" i="1"/>
  <c r="AH75" i="1"/>
  <c r="AM75" i="1"/>
  <c r="AN75" i="1"/>
  <c r="AO75" i="1"/>
  <c r="AF76" i="1"/>
  <c r="AG76" i="1"/>
  <c r="AH76" i="1"/>
  <c r="AM76" i="1"/>
  <c r="AN76" i="1"/>
  <c r="AO76" i="1"/>
  <c r="AF77" i="1"/>
  <c r="AG77" i="1"/>
  <c r="AH77" i="1"/>
  <c r="AM77" i="1"/>
  <c r="AN77" i="1"/>
  <c r="AO77" i="1"/>
  <c r="AF78" i="1"/>
  <c r="AG78" i="1"/>
  <c r="AH78" i="1"/>
  <c r="AM78" i="1"/>
  <c r="AN78" i="1"/>
  <c r="AO78" i="1"/>
  <c r="AN73" i="1"/>
  <c r="AM73" i="1"/>
  <c r="AH73" i="1"/>
  <c r="AG73" i="1"/>
  <c r="AF73" i="1"/>
  <c r="Z74" i="1"/>
  <c r="AA74" i="1"/>
  <c r="Z75" i="1"/>
  <c r="AA75" i="1"/>
  <c r="Z76" i="1"/>
  <c r="AA76" i="1"/>
  <c r="Z77" i="1"/>
  <c r="AA77" i="1"/>
  <c r="Z78" i="1"/>
  <c r="Z73" i="1"/>
  <c r="Y74" i="1"/>
  <c r="Y75" i="1"/>
  <c r="Y76" i="1"/>
  <c r="Y77" i="1"/>
  <c r="Y73" i="1"/>
  <c r="E98" i="1"/>
  <c r="R96" i="1"/>
  <c r="H98" i="1" s="1"/>
  <c r="Q96" i="1"/>
  <c r="P96" i="1"/>
  <c r="G98" i="1" s="1"/>
  <c r="N96" i="1"/>
  <c r="L96" i="1"/>
  <c r="J96" i="1"/>
  <c r="I96" i="1"/>
  <c r="H96" i="1"/>
  <c r="F96" i="1"/>
  <c r="E96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R89" i="1"/>
  <c r="Q89" i="1"/>
  <c r="P89" i="1"/>
  <c r="O89" i="1"/>
  <c r="N89" i="1"/>
  <c r="M89" i="1"/>
  <c r="M96" i="1" s="1"/>
  <c r="F98" i="1" s="1"/>
  <c r="L89" i="1"/>
  <c r="K89" i="1"/>
  <c r="J89" i="1"/>
  <c r="I89" i="1"/>
  <c r="H89" i="1"/>
  <c r="G89" i="1"/>
  <c r="F89" i="1"/>
  <c r="E89" i="1"/>
  <c r="D89" i="1"/>
  <c r="C89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R85" i="1"/>
  <c r="Q85" i="1"/>
  <c r="P85" i="1"/>
  <c r="O85" i="1"/>
  <c r="O96" i="1" s="1"/>
  <c r="N85" i="1"/>
  <c r="M85" i="1"/>
  <c r="L85" i="1"/>
  <c r="K85" i="1"/>
  <c r="K96" i="1" s="1"/>
  <c r="J85" i="1"/>
  <c r="I85" i="1"/>
  <c r="H85" i="1"/>
  <c r="G85" i="1"/>
  <c r="G96" i="1" s="1"/>
  <c r="F85" i="1"/>
  <c r="E85" i="1"/>
  <c r="C85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67" i="1" s="1"/>
  <c r="W58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66" i="1" s="1"/>
  <c r="W57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W65" i="1" s="1"/>
  <c r="Y56" i="1"/>
  <c r="X56" i="1"/>
  <c r="W56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64" i="1" s="1"/>
  <c r="W55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63" i="1" s="1"/>
  <c r="W54" i="1"/>
  <c r="BP53" i="1"/>
  <c r="BP60" i="1" s="1"/>
  <c r="BO53" i="1"/>
  <c r="BO60" i="1" s="1"/>
  <c r="BN53" i="1"/>
  <c r="BN60" i="1" s="1"/>
  <c r="BM53" i="1"/>
  <c r="BM60" i="1" s="1"/>
  <c r="BL53" i="1"/>
  <c r="BL60" i="1" s="1"/>
  <c r="BK53" i="1"/>
  <c r="BK60" i="1" s="1"/>
  <c r="BJ53" i="1"/>
  <c r="BJ60" i="1" s="1"/>
  <c r="BI53" i="1"/>
  <c r="BI60" i="1" s="1"/>
  <c r="BH53" i="1"/>
  <c r="BH60" i="1" s="1"/>
  <c r="BG53" i="1"/>
  <c r="BG60" i="1" s="1"/>
  <c r="BF53" i="1"/>
  <c r="BF60" i="1" s="1"/>
  <c r="BE53" i="1"/>
  <c r="BE60" i="1" s="1"/>
  <c r="BD53" i="1"/>
  <c r="BD60" i="1" s="1"/>
  <c r="BC53" i="1"/>
  <c r="BC60" i="1" s="1"/>
  <c r="BB53" i="1"/>
  <c r="BB60" i="1" s="1"/>
  <c r="BA53" i="1"/>
  <c r="BA60" i="1" s="1"/>
  <c r="AZ53" i="1"/>
  <c r="AZ60" i="1" s="1"/>
  <c r="AY53" i="1"/>
  <c r="AY60" i="1" s="1"/>
  <c r="AX53" i="1"/>
  <c r="AX60" i="1" s="1"/>
  <c r="AW53" i="1"/>
  <c r="AW60" i="1" s="1"/>
  <c r="AV53" i="1"/>
  <c r="AV60" i="1" s="1"/>
  <c r="AU53" i="1"/>
  <c r="AU60" i="1" s="1"/>
  <c r="AT53" i="1"/>
  <c r="AT60" i="1" s="1"/>
  <c r="AS53" i="1"/>
  <c r="AS60" i="1" s="1"/>
  <c r="AR53" i="1"/>
  <c r="AR60" i="1" s="1"/>
  <c r="AQ53" i="1"/>
  <c r="AQ60" i="1" s="1"/>
  <c r="AP53" i="1"/>
  <c r="AP60" i="1" s="1"/>
  <c r="AO53" i="1"/>
  <c r="AO60" i="1" s="1"/>
  <c r="AN53" i="1"/>
  <c r="AN60" i="1" s="1"/>
  <c r="AM53" i="1"/>
  <c r="AM60" i="1" s="1"/>
  <c r="AL53" i="1"/>
  <c r="AL60" i="1" s="1"/>
  <c r="AK53" i="1"/>
  <c r="AK60" i="1" s="1"/>
  <c r="AJ53" i="1"/>
  <c r="AJ60" i="1" s="1"/>
  <c r="AI53" i="1"/>
  <c r="AI60" i="1" s="1"/>
  <c r="AH53" i="1"/>
  <c r="AH60" i="1" s="1"/>
  <c r="AG53" i="1"/>
  <c r="AG60" i="1" s="1"/>
  <c r="AF53" i="1"/>
  <c r="AF60" i="1" s="1"/>
  <c r="AE53" i="1"/>
  <c r="AE60" i="1" s="1"/>
  <c r="AD53" i="1"/>
  <c r="AD60" i="1" s="1"/>
  <c r="AC53" i="1"/>
  <c r="AC60" i="1" s="1"/>
  <c r="AB53" i="1"/>
  <c r="AB60" i="1" s="1"/>
  <c r="AA53" i="1"/>
  <c r="AA60" i="1" s="1"/>
  <c r="Z53" i="1"/>
  <c r="Z60" i="1" s="1"/>
  <c r="Y53" i="1"/>
  <c r="Y60" i="1" s="1"/>
  <c r="X53" i="1"/>
  <c r="W60" i="1" s="1"/>
  <c r="W53" i="1"/>
  <c r="X60" i="1" l="1"/>
  <c r="W62" i="1"/>
</calcChain>
</file>

<file path=xl/sharedStrings.xml><?xml version="1.0" encoding="utf-8"?>
<sst xmlns="http://schemas.openxmlformats.org/spreadsheetml/2006/main" count="200" uniqueCount="23">
  <si>
    <t>trace 1</t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</si>
  <si>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</si>
  <si>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</si>
  <si>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</si>
  <si>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</si>
  <si>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</si>
  <si>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</si>
  <si>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</si>
  <si>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</si>
  <si>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</si>
  <si>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VMHal</t>
  </si>
  <si>
    <t>HMHal</t>
  </si>
  <si>
    <t>Vmpplads</t>
  </si>
  <si>
    <t>Hmpplads</t>
  </si>
  <si>
    <t>VPHal</t>
  </si>
  <si>
    <t>HPHal</t>
  </si>
  <si>
    <t>Hppplads</t>
  </si>
  <si>
    <t>VPpplads</t>
  </si>
  <si>
    <t>distance compare</t>
  </si>
  <si>
    <t>height compare</t>
  </si>
  <si>
    <t>Middel</t>
  </si>
  <si>
    <t>Friis</t>
  </si>
  <si>
    <t>Friss - Middel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</si>
</sst>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24" xfId="0" applyNumberFormat="1" applyBorder="1"/>
    <xf numFmtId="2" fontId="0" fillId="0" borderId="7" xfId="0" applyNumberFormat="1" applyBorder="1"/>
    <xf numFmtId="2" fontId="0" fillId="0" borderId="19" xfId="0" applyNumberFormat="1" applyBorder="1"/>
    <xf numFmtId="2" fontId="0" fillId="0" borderId="21" xfId="0" applyNumberFormat="1" applyBorder="1"/>
    <xf numFmtId="2" fontId="0" fillId="0" borderId="5" xfId="0" applyNumberFormat="1" applyBorder="1"/>
    <xf numFmtId="2" fontId="0" fillId="0" borderId="12" xfId="0" applyNumberFormat="1" applyBorder="1"/>
    <xf numFmtId="2" fontId="0" fillId="0" borderId="22" xfId="0" applyNumberFormat="1" applyBorder="1"/>
    <xf numFmtId="2" fontId="0" fillId="0" borderId="6" xfId="0" applyNumberFormat="1" applyBorder="1"/>
    <xf numFmtId="2" fontId="0" fillId="0" borderId="17" xfId="0" applyNumberFormat="1" applyBorder="1"/>
    <xf numFmtId="2" fontId="0" fillId="0" borderId="20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2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98"/>
  <sheetViews>
    <sheetView workbookViewId="0">
      <pane ySplit="2" topLeftCell="A3" activePane="bottomLeft" state="frozen"/>
      <selection pane="bottomLeft" activeCell="E14" sqref="E14"/>
    </sheetView>
  </sheetViews>
  <sheetFormatPr defaultRowHeight="15" x14ac:dyDescent="0.25"/>
  <sheetData>
    <row r="1" spans="2:68" x14ac:dyDescent="0.25">
      <c r="B1" s="9" t="s">
        <v>18</v>
      </c>
      <c r="C1" s="16"/>
      <c r="D1" s="14">
        <v>1</v>
      </c>
      <c r="E1" s="2">
        <v>1</v>
      </c>
      <c r="F1" s="2">
        <v>1</v>
      </c>
      <c r="G1" s="2">
        <v>1</v>
      </c>
      <c r="H1" s="2">
        <v>1</v>
      </c>
      <c r="I1" s="2">
        <v>2</v>
      </c>
      <c r="J1" s="2">
        <v>2</v>
      </c>
      <c r="K1" s="2">
        <v>2</v>
      </c>
      <c r="L1" s="2">
        <v>2</v>
      </c>
      <c r="M1" s="2">
        <v>4</v>
      </c>
      <c r="N1" s="2">
        <v>4</v>
      </c>
      <c r="O1" s="2">
        <v>4</v>
      </c>
      <c r="P1" s="2">
        <v>8</v>
      </c>
      <c r="Q1" s="2">
        <v>8</v>
      </c>
      <c r="R1" s="3">
        <v>15</v>
      </c>
      <c r="V1" s="19" t="s">
        <v>19</v>
      </c>
      <c r="W1" s="20"/>
      <c r="X1" s="14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2</v>
      </c>
      <c r="AH1" s="2">
        <v>2</v>
      </c>
      <c r="AI1" s="2">
        <v>2</v>
      </c>
      <c r="AJ1" s="2">
        <v>2</v>
      </c>
      <c r="AK1" s="2">
        <v>2</v>
      </c>
      <c r="AL1" s="2">
        <v>2</v>
      </c>
      <c r="AM1" s="2">
        <v>2</v>
      </c>
      <c r="AN1" s="2">
        <v>2</v>
      </c>
      <c r="AO1" s="2">
        <v>3</v>
      </c>
      <c r="AP1" s="2">
        <v>3</v>
      </c>
      <c r="AQ1" s="2">
        <v>3</v>
      </c>
      <c r="AR1" s="2">
        <v>3</v>
      </c>
      <c r="AS1" s="2">
        <v>3</v>
      </c>
      <c r="AT1" s="2">
        <v>3</v>
      </c>
      <c r="AU1" s="2">
        <v>3</v>
      </c>
      <c r="AV1" s="2">
        <v>4</v>
      </c>
      <c r="AW1" s="2">
        <v>4</v>
      </c>
      <c r="AX1" s="2">
        <v>4</v>
      </c>
      <c r="AY1" s="2">
        <v>4</v>
      </c>
      <c r="AZ1" s="2">
        <v>4</v>
      </c>
      <c r="BA1" s="2">
        <v>4</v>
      </c>
      <c r="BB1" s="2">
        <v>5</v>
      </c>
      <c r="BC1" s="2">
        <v>5</v>
      </c>
      <c r="BD1" s="2">
        <v>5</v>
      </c>
      <c r="BE1" s="2">
        <v>5</v>
      </c>
      <c r="BF1" s="2">
        <v>5</v>
      </c>
      <c r="BG1" s="2">
        <v>6</v>
      </c>
      <c r="BH1" s="2">
        <v>6</v>
      </c>
      <c r="BI1" s="2">
        <v>6</v>
      </c>
      <c r="BJ1" s="2">
        <v>6</v>
      </c>
      <c r="BK1" s="2">
        <v>7</v>
      </c>
      <c r="BL1" s="2">
        <v>7</v>
      </c>
      <c r="BM1" s="2">
        <v>7</v>
      </c>
      <c r="BN1" s="2">
        <v>8</v>
      </c>
      <c r="BO1" s="2">
        <v>8</v>
      </c>
      <c r="BP1" s="3">
        <v>9</v>
      </c>
    </row>
    <row r="2" spans="2:68" ht="15.75" thickBot="1" x14ac:dyDescent="0.3">
      <c r="B2" s="17"/>
      <c r="C2" s="18"/>
      <c r="D2" s="15">
        <v>2</v>
      </c>
      <c r="E2" s="7">
        <v>4</v>
      </c>
      <c r="F2" s="7">
        <v>8</v>
      </c>
      <c r="G2" s="7">
        <v>15</v>
      </c>
      <c r="H2" s="7">
        <v>30</v>
      </c>
      <c r="I2" s="7">
        <v>4</v>
      </c>
      <c r="J2" s="7">
        <v>8</v>
      </c>
      <c r="K2" s="7">
        <v>15</v>
      </c>
      <c r="L2" s="7">
        <v>30</v>
      </c>
      <c r="M2" s="7">
        <v>8</v>
      </c>
      <c r="N2" s="7">
        <v>15</v>
      </c>
      <c r="O2" s="7">
        <v>30</v>
      </c>
      <c r="P2" s="7">
        <v>15</v>
      </c>
      <c r="Q2" s="7">
        <v>30</v>
      </c>
      <c r="R2" s="8">
        <v>30</v>
      </c>
      <c r="V2" s="21"/>
      <c r="W2" s="22"/>
      <c r="X2" s="15">
        <v>2</v>
      </c>
      <c r="Y2" s="7">
        <v>3</v>
      </c>
      <c r="Z2" s="7">
        <v>4</v>
      </c>
      <c r="AA2" s="7">
        <v>5</v>
      </c>
      <c r="AB2" s="7">
        <v>6</v>
      </c>
      <c r="AC2" s="7">
        <v>7</v>
      </c>
      <c r="AD2" s="7">
        <v>8</v>
      </c>
      <c r="AE2" s="7">
        <v>9</v>
      </c>
      <c r="AF2" s="7">
        <v>10</v>
      </c>
      <c r="AG2" s="7">
        <v>3</v>
      </c>
      <c r="AH2" s="7">
        <v>4</v>
      </c>
      <c r="AI2" s="7">
        <v>5</v>
      </c>
      <c r="AJ2" s="7">
        <v>6</v>
      </c>
      <c r="AK2" s="7">
        <v>7</v>
      </c>
      <c r="AL2" s="7">
        <v>8</v>
      </c>
      <c r="AM2" s="7">
        <v>9</v>
      </c>
      <c r="AN2" s="7">
        <v>10</v>
      </c>
      <c r="AO2" s="7">
        <v>4</v>
      </c>
      <c r="AP2" s="7">
        <v>5</v>
      </c>
      <c r="AQ2" s="7">
        <v>6</v>
      </c>
      <c r="AR2" s="7">
        <v>7</v>
      </c>
      <c r="AS2" s="7">
        <v>8</v>
      </c>
      <c r="AT2" s="7">
        <v>9</v>
      </c>
      <c r="AU2" s="7">
        <v>10</v>
      </c>
      <c r="AV2" s="7">
        <v>5</v>
      </c>
      <c r="AW2" s="7">
        <v>6</v>
      </c>
      <c r="AX2" s="7">
        <v>7</v>
      </c>
      <c r="AY2" s="7">
        <v>8</v>
      </c>
      <c r="AZ2" s="7">
        <v>9</v>
      </c>
      <c r="BA2" s="7">
        <v>10</v>
      </c>
      <c r="BB2" s="7">
        <v>6</v>
      </c>
      <c r="BC2" s="7">
        <v>7</v>
      </c>
      <c r="BD2" s="7">
        <v>8</v>
      </c>
      <c r="BE2" s="7">
        <v>9</v>
      </c>
      <c r="BF2" s="7">
        <v>10</v>
      </c>
      <c r="BG2" s="7">
        <v>7</v>
      </c>
      <c r="BH2" s="7">
        <v>8</v>
      </c>
      <c r="BI2" s="7">
        <v>9</v>
      </c>
      <c r="BJ2" s="7">
        <v>10</v>
      </c>
      <c r="BK2" s="7">
        <v>8</v>
      </c>
      <c r="BL2" s="7">
        <v>9</v>
      </c>
      <c r="BM2" s="7">
        <v>10</v>
      </c>
      <c r="BN2" s="7">
        <v>9</v>
      </c>
      <c r="BO2" s="7">
        <v>10</v>
      </c>
      <c r="BP2" s="8">
        <v>10</v>
      </c>
    </row>
    <row r="3" spans="2:68" x14ac:dyDescent="0.25">
      <c r="B3" s="12" t="s">
        <v>10</v>
      </c>
      <c r="C3" s="13" t="s">
        <v>0</v>
      </c>
      <c r="D3" s="23">
        <v>12.039395541526201</v>
      </c>
      <c r="E3" s="24">
        <v>35.5196098366252</v>
      </c>
      <c r="F3" s="24">
        <v>21.986432362958301</v>
      </c>
      <c r="G3" s="24">
        <v>26.913558828149299</v>
      </c>
      <c r="H3" s="24">
        <v>29.626462768457401</v>
      </c>
      <c r="I3" s="24">
        <v>23.4802142950989</v>
      </c>
      <c r="J3" s="24">
        <v>9.9470368214320608</v>
      </c>
      <c r="K3" s="24">
        <v>14.8741632866231</v>
      </c>
      <c r="L3" s="24">
        <v>17.5870672269312</v>
      </c>
      <c r="M3" s="24">
        <v>-13.5331774736669</v>
      </c>
      <c r="N3" s="24">
        <v>-8.6060510084758199</v>
      </c>
      <c r="O3" s="24">
        <v>-5.8931470681677203</v>
      </c>
      <c r="P3" s="24">
        <v>4.92712646519103</v>
      </c>
      <c r="Q3" s="24">
        <v>7.6400304054991297</v>
      </c>
      <c r="R3" s="25">
        <v>2.7129039403081001</v>
      </c>
      <c r="V3" s="12" t="s">
        <v>10</v>
      </c>
      <c r="W3" s="13">
        <v>1</v>
      </c>
      <c r="X3" s="23">
        <v>3.3226893295062001</v>
      </c>
      <c r="Y3" s="24">
        <v>1.77624142152053</v>
      </c>
      <c r="Z3" s="24">
        <v>-4.1325440341575899</v>
      </c>
      <c r="AA3" s="24">
        <v>-6.2854090366592299</v>
      </c>
      <c r="AB3" s="24">
        <v>6.8234359190611799E-2</v>
      </c>
      <c r="AC3" s="24">
        <v>-4.2455440341575903</v>
      </c>
      <c r="AD3" s="24">
        <v>-9.3084090366592296</v>
      </c>
      <c r="AE3" s="24">
        <v>-6.8595753262886099</v>
      </c>
      <c r="AF3" s="24">
        <v>-6.00760445847376</v>
      </c>
      <c r="AG3" s="24">
        <v>-1.5464479079856699</v>
      </c>
      <c r="AH3" s="24">
        <v>-7.4552333636638002</v>
      </c>
      <c r="AI3" s="24">
        <v>-9.6080983661654304</v>
      </c>
      <c r="AJ3" s="24">
        <v>-3.2544549703155901</v>
      </c>
      <c r="AK3" s="24">
        <v>-7.5682333636637997</v>
      </c>
      <c r="AL3" s="24">
        <v>-12.6310983661654</v>
      </c>
      <c r="AM3" s="24">
        <v>-10.1822646557948</v>
      </c>
      <c r="AN3" s="24">
        <v>-9.3302937879799703</v>
      </c>
      <c r="AO3" s="24">
        <v>-5.9087854556781201</v>
      </c>
      <c r="AP3" s="24">
        <v>-8.0616504581797592</v>
      </c>
      <c r="AQ3" s="24">
        <v>-1.7080070623299199</v>
      </c>
      <c r="AR3" s="24">
        <v>-6.0217854556781196</v>
      </c>
      <c r="AS3" s="24">
        <v>-11.0846504581798</v>
      </c>
      <c r="AT3" s="24">
        <v>-8.6358167478091392</v>
      </c>
      <c r="AU3" s="24">
        <v>-7.7838458799943</v>
      </c>
      <c r="AV3" s="24">
        <v>-2.1528650025016298</v>
      </c>
      <c r="AW3" s="24">
        <v>4.2007783933482097</v>
      </c>
      <c r="AX3" s="24">
        <v>-0.113</v>
      </c>
      <c r="AY3" s="24">
        <v>-5.1758650025016397</v>
      </c>
      <c r="AZ3" s="24">
        <v>-2.72703129213102</v>
      </c>
      <c r="BA3" s="24">
        <v>-1.8750604243161699</v>
      </c>
      <c r="BB3" s="24">
        <v>6.3536433958498399</v>
      </c>
      <c r="BC3" s="24">
        <v>2.03986500250164</v>
      </c>
      <c r="BD3" s="24">
        <v>-3.0230000000000001</v>
      </c>
      <c r="BE3" s="24">
        <v>-0.57416628962938199</v>
      </c>
      <c r="BF3" s="24">
        <v>0.277804578185464</v>
      </c>
      <c r="BG3" s="24">
        <v>-4.3137783933482101</v>
      </c>
      <c r="BH3" s="24">
        <v>-9.3766433958498396</v>
      </c>
      <c r="BI3" s="24">
        <v>-6.9278096854792199</v>
      </c>
      <c r="BJ3" s="24">
        <v>-6.0758388176643798</v>
      </c>
      <c r="BK3" s="24">
        <v>-5.0628650025016402</v>
      </c>
      <c r="BL3" s="24">
        <v>-2.61403129213102</v>
      </c>
      <c r="BM3" s="24">
        <v>-1.7620604243161699</v>
      </c>
      <c r="BN3" s="24">
        <v>2.4488337103706201</v>
      </c>
      <c r="BO3" s="24">
        <v>3.30080457818547</v>
      </c>
      <c r="BP3" s="25">
        <v>0.85197086781484499</v>
      </c>
    </row>
    <row r="4" spans="2:68" x14ac:dyDescent="0.25">
      <c r="B4" s="4"/>
      <c r="C4" s="5" t="s">
        <v>1</v>
      </c>
      <c r="D4" s="26">
        <v>8.6904142925049506</v>
      </c>
      <c r="E4" s="27">
        <v>17.531920507119001</v>
      </c>
      <c r="F4" s="27">
        <v>17.235743033452099</v>
      </c>
      <c r="G4" s="27">
        <v>30.902869498643099</v>
      </c>
      <c r="H4" s="27">
        <v>26.594773438951201</v>
      </c>
      <c r="I4" s="27">
        <v>8.8415062146140109</v>
      </c>
      <c r="J4" s="27">
        <v>8.5453287409471503</v>
      </c>
      <c r="K4" s="27">
        <v>22.212455206138198</v>
      </c>
      <c r="L4" s="27">
        <v>17.9043591464463</v>
      </c>
      <c r="M4" s="27">
        <v>-0.29617747366686598</v>
      </c>
      <c r="N4" s="27">
        <v>13.3709489915242</v>
      </c>
      <c r="O4" s="27">
        <v>9.0628529318322695</v>
      </c>
      <c r="P4" s="27">
        <v>13.667126465191</v>
      </c>
      <c r="Q4" s="27">
        <v>9.35903040549913</v>
      </c>
      <c r="R4" s="28">
        <v>-4.3080960596918896</v>
      </c>
      <c r="V4" s="4"/>
      <c r="W4" s="5">
        <v>2</v>
      </c>
      <c r="X4" s="26">
        <v>-2.6291919515088601E-2</v>
      </c>
      <c r="Y4" s="27">
        <v>-2.26585008421669</v>
      </c>
      <c r="Z4" s="27">
        <v>-12.854254280196599</v>
      </c>
      <c r="AA4" s="27">
        <v>-6.9469444646175003</v>
      </c>
      <c r="AB4" s="27">
        <v>-2.6897062120200301</v>
      </c>
      <c r="AC4" s="27">
        <v>-10.4622597098256</v>
      </c>
      <c r="AD4" s="27">
        <v>-13.062655770496599</v>
      </c>
      <c r="AE4" s="27">
        <v>-9.7750410564285293</v>
      </c>
      <c r="AF4" s="27">
        <v>-9.2637857049010801</v>
      </c>
      <c r="AG4" s="27">
        <v>-2.2395581647016001</v>
      </c>
      <c r="AH4" s="27">
        <v>-12.8279623606815</v>
      </c>
      <c r="AI4" s="27">
        <v>-6.9206525451024099</v>
      </c>
      <c r="AJ4" s="27">
        <v>-2.66341429250495</v>
      </c>
      <c r="AK4" s="27">
        <v>-10.435967790310499</v>
      </c>
      <c r="AL4" s="27">
        <v>-13.0363638509815</v>
      </c>
      <c r="AM4" s="27">
        <v>-9.7487491369134407</v>
      </c>
      <c r="AN4" s="27">
        <v>-9.2374937853859898</v>
      </c>
      <c r="AO4" s="27">
        <v>-10.5884041959799</v>
      </c>
      <c r="AP4" s="27">
        <v>-4.68109438040082</v>
      </c>
      <c r="AQ4" s="27">
        <v>-0.42385612780334703</v>
      </c>
      <c r="AR4" s="27">
        <v>-8.1964096256089292</v>
      </c>
      <c r="AS4" s="27">
        <v>-10.7968056862799</v>
      </c>
      <c r="AT4" s="27">
        <v>-7.5091909722118402</v>
      </c>
      <c r="AU4" s="27">
        <v>-6.9979356206843901</v>
      </c>
      <c r="AV4" s="27">
        <v>5.9073098155791204</v>
      </c>
      <c r="AW4" s="27">
        <v>10.1645480681766</v>
      </c>
      <c r="AX4" s="27">
        <v>2.3919945703710002</v>
      </c>
      <c r="AY4" s="27">
        <v>-0.20840149029997701</v>
      </c>
      <c r="AZ4" s="27">
        <v>3.07921322376809</v>
      </c>
      <c r="BA4" s="27">
        <v>3.5904685752955499</v>
      </c>
      <c r="BB4" s="27">
        <v>4.2572382525974701</v>
      </c>
      <c r="BC4" s="27">
        <v>-3.51531524520811</v>
      </c>
      <c r="BD4" s="27">
        <v>-6.1157113058790999</v>
      </c>
      <c r="BE4" s="27">
        <v>-2.8280965918110299</v>
      </c>
      <c r="BF4" s="27">
        <v>-2.3168412402835701</v>
      </c>
      <c r="BG4" s="27">
        <v>-7.7725534978055801</v>
      </c>
      <c r="BH4" s="27">
        <v>-10.3729495584766</v>
      </c>
      <c r="BI4" s="27">
        <v>-7.0853348444084903</v>
      </c>
      <c r="BJ4" s="27">
        <v>-6.5740794928810402</v>
      </c>
      <c r="BK4" s="27">
        <v>-2.6003960606709802</v>
      </c>
      <c r="BL4" s="27">
        <v>0.68721865339708899</v>
      </c>
      <c r="BM4" s="27">
        <v>1.1984740049245399</v>
      </c>
      <c r="BN4" s="27">
        <v>3.28761471406807</v>
      </c>
      <c r="BO4" s="27">
        <v>3.7988700655955201</v>
      </c>
      <c r="BP4" s="28">
        <v>0.51125535152745305</v>
      </c>
    </row>
    <row r="5" spans="2:68" x14ac:dyDescent="0.25">
      <c r="B5" s="4"/>
      <c r="C5" s="5" t="s">
        <v>2</v>
      </c>
      <c r="D5" s="26">
        <v>7.9973040357890204</v>
      </c>
      <c r="E5" s="27">
        <v>18.964447907985701</v>
      </c>
      <c r="F5" s="27">
        <v>26.1663627646641</v>
      </c>
      <c r="G5" s="27">
        <v>24.866317406628799</v>
      </c>
      <c r="H5" s="27">
        <v>27.8142213469369</v>
      </c>
      <c r="I5" s="27">
        <v>10.967143872196701</v>
      </c>
      <c r="J5" s="27">
        <v>18.1690587288751</v>
      </c>
      <c r="K5" s="27">
        <v>16.869013370839799</v>
      </c>
      <c r="L5" s="27">
        <v>19.8169173111479</v>
      </c>
      <c r="M5" s="27">
        <v>7.2019148566784699</v>
      </c>
      <c r="N5" s="27">
        <v>5.9018694986431397</v>
      </c>
      <c r="O5" s="27">
        <v>8.8497734389512299</v>
      </c>
      <c r="P5" s="27">
        <v>-1.3000453580353299</v>
      </c>
      <c r="Q5" s="27">
        <v>1.6478585822727601</v>
      </c>
      <c r="R5" s="28">
        <v>2.9479039403080902</v>
      </c>
      <c r="V5" s="4"/>
      <c r="W5" s="5">
        <v>4</v>
      </c>
      <c r="X5" s="26">
        <v>-14.664999999999999</v>
      </c>
      <c r="Y5" s="27">
        <v>-14.778920507119</v>
      </c>
      <c r="Z5" s="27">
        <v>-23.688873329112901</v>
      </c>
      <c r="AA5" s="27">
        <v>-19.9638001045784</v>
      </c>
      <c r="AB5" s="27">
        <v>-14.263128594303399</v>
      </c>
      <c r="AC5" s="27">
        <v>-22.8708733291129</v>
      </c>
      <c r="AD5" s="27">
        <v>-28.7918001045784</v>
      </c>
      <c r="AE5" s="27">
        <v>-20.751675949709899</v>
      </c>
      <c r="AF5" s="27">
        <v>-23.643177473666899</v>
      </c>
      <c r="AG5" s="27">
        <v>-0.113920507118962</v>
      </c>
      <c r="AH5" s="27">
        <v>-9.0238733291129396</v>
      </c>
      <c r="AI5" s="27">
        <v>-5.2988001045783601</v>
      </c>
      <c r="AJ5" s="27">
        <v>0.401871405696554</v>
      </c>
      <c r="AK5" s="27">
        <v>-8.2058733291129293</v>
      </c>
      <c r="AL5" s="27">
        <v>-14.1268001045784</v>
      </c>
      <c r="AM5" s="27">
        <v>-6.0866759497099396</v>
      </c>
      <c r="AN5" s="27">
        <v>-8.9781774736668591</v>
      </c>
      <c r="AO5" s="27">
        <v>-8.9099528219939792</v>
      </c>
      <c r="AP5" s="27">
        <v>-5.1848795974593997</v>
      </c>
      <c r="AQ5" s="27">
        <v>0.51579191281551595</v>
      </c>
      <c r="AR5" s="27">
        <v>-8.0919528219939707</v>
      </c>
      <c r="AS5" s="27">
        <v>-14.012879597459399</v>
      </c>
      <c r="AT5" s="27">
        <v>-5.9727554425909704</v>
      </c>
      <c r="AU5" s="27">
        <v>-8.8642569665479005</v>
      </c>
      <c r="AV5" s="27">
        <v>3.7250732245345799</v>
      </c>
      <c r="AW5" s="27">
        <v>9.4257447348094896</v>
      </c>
      <c r="AX5" s="27">
        <v>0.81800000000000495</v>
      </c>
      <c r="AY5" s="27">
        <v>-5.1029267754654297</v>
      </c>
      <c r="AZ5" s="27">
        <v>2.937197379403</v>
      </c>
      <c r="BA5" s="27">
        <v>4.5695855446076898E-2</v>
      </c>
      <c r="BB5" s="27">
        <v>5.7006715102749199</v>
      </c>
      <c r="BC5" s="27">
        <v>-2.9070732245345701</v>
      </c>
      <c r="BD5" s="27">
        <v>-8.8279999999999994</v>
      </c>
      <c r="BE5" s="27">
        <v>-0.78787584513157305</v>
      </c>
      <c r="BF5" s="27">
        <v>-3.6793773690884999</v>
      </c>
      <c r="BG5" s="27">
        <v>-8.60774473480949</v>
      </c>
      <c r="BH5" s="27">
        <v>-14.528671510274901</v>
      </c>
      <c r="BI5" s="27">
        <v>-6.4885473554064896</v>
      </c>
      <c r="BJ5" s="27">
        <v>-9.3800488793634091</v>
      </c>
      <c r="BK5" s="27">
        <v>-5.9209267754654302</v>
      </c>
      <c r="BL5" s="27">
        <v>2.1191973794029999</v>
      </c>
      <c r="BM5" s="27">
        <v>-0.77230414455392804</v>
      </c>
      <c r="BN5" s="27">
        <v>8.0401241548684297</v>
      </c>
      <c r="BO5" s="27">
        <v>5.1486226309115004</v>
      </c>
      <c r="BP5" s="28">
        <v>-2.8915015239569302</v>
      </c>
    </row>
    <row r="6" spans="2:68" x14ac:dyDescent="0.25">
      <c r="B6" s="4"/>
      <c r="C6" s="5" t="s">
        <v>3</v>
      </c>
      <c r="D6" s="26">
        <v>3.3176852954872098</v>
      </c>
      <c r="E6" s="27">
        <v>15.9632805416698</v>
      </c>
      <c r="F6" s="27">
        <v>24.0687783933482</v>
      </c>
      <c r="G6" s="27">
        <v>28.622089491467101</v>
      </c>
      <c r="H6" s="27">
        <v>33.968553672858697</v>
      </c>
      <c r="I6" s="27">
        <v>12.6455952461826</v>
      </c>
      <c r="J6" s="27">
        <v>20.751093097860998</v>
      </c>
      <c r="K6" s="27">
        <v>25.304404195979899</v>
      </c>
      <c r="L6" s="27">
        <v>30.650868377371399</v>
      </c>
      <c r="M6" s="27">
        <v>8.1054978516783809</v>
      </c>
      <c r="N6" s="27">
        <v>12.658808949797301</v>
      </c>
      <c r="O6" s="27">
        <v>18.005273131188801</v>
      </c>
      <c r="P6" s="27">
        <v>4.5533110981189502</v>
      </c>
      <c r="Q6" s="27">
        <v>9.8997752795104592</v>
      </c>
      <c r="R6" s="28">
        <v>5.3464641813915099</v>
      </c>
      <c r="V6" s="4"/>
      <c r="W6" s="5">
        <v>8</v>
      </c>
      <c r="X6" s="26">
        <v>-1.4279999999999999</v>
      </c>
      <c r="Y6" s="27">
        <v>5.9561718232263701</v>
      </c>
      <c r="Z6" s="27">
        <v>-2.0501980037676999</v>
      </c>
      <c r="AA6" s="27">
        <v>12.6143943906446</v>
      </c>
      <c r="AB6" s="27">
        <v>3.4176138902462201</v>
      </c>
      <c r="AC6" s="27">
        <v>-4.68019800376769</v>
      </c>
      <c r="AD6" s="27">
        <v>-4.4166056093554102</v>
      </c>
      <c r="AE6" s="27">
        <v>-7.98850105958513</v>
      </c>
      <c r="AF6" s="27">
        <v>-9.8148735348089708</v>
      </c>
      <c r="AG6" s="27">
        <v>7.38417182322637</v>
      </c>
      <c r="AH6" s="27">
        <v>-0.62219800376769296</v>
      </c>
      <c r="AI6" s="27">
        <v>14.042394390644599</v>
      </c>
      <c r="AJ6" s="27">
        <v>4.84561389024622</v>
      </c>
      <c r="AK6" s="27">
        <v>-3.2521980037676901</v>
      </c>
      <c r="AL6" s="27">
        <v>-2.9886056093554001</v>
      </c>
      <c r="AM6" s="27">
        <v>-6.5605010595851301</v>
      </c>
      <c r="AN6" s="27">
        <v>-8.3868735348089594</v>
      </c>
      <c r="AO6" s="27">
        <v>-8.0063698269940708</v>
      </c>
      <c r="AP6" s="27">
        <v>6.6582225674182203</v>
      </c>
      <c r="AQ6" s="27">
        <v>-2.53855793298015</v>
      </c>
      <c r="AR6" s="27">
        <v>-10.6363698269941</v>
      </c>
      <c r="AS6" s="27">
        <v>-10.372777432581801</v>
      </c>
      <c r="AT6" s="27">
        <v>-13.944672882811499</v>
      </c>
      <c r="AU6" s="27">
        <v>-15.7710453580353</v>
      </c>
      <c r="AV6" s="27">
        <v>14.664592394412299</v>
      </c>
      <c r="AW6" s="27">
        <v>5.4678118940139102</v>
      </c>
      <c r="AX6" s="27">
        <v>-2.63</v>
      </c>
      <c r="AY6" s="27">
        <v>-2.3664076055877099</v>
      </c>
      <c r="AZ6" s="27">
        <v>-5.9383030558174399</v>
      </c>
      <c r="BA6" s="27">
        <v>-7.7646755310412701</v>
      </c>
      <c r="BB6" s="27">
        <v>-9.1967805003983791</v>
      </c>
      <c r="BC6" s="27">
        <v>-17.294592394412302</v>
      </c>
      <c r="BD6" s="27">
        <v>-17.030999999999999</v>
      </c>
      <c r="BE6" s="27">
        <v>-20.602895450229699</v>
      </c>
      <c r="BF6" s="27">
        <v>-22.429267925453601</v>
      </c>
      <c r="BG6" s="27">
        <v>-8.0978118940139101</v>
      </c>
      <c r="BH6" s="27">
        <v>-7.8342194996016197</v>
      </c>
      <c r="BI6" s="27">
        <v>-11.4061149498313</v>
      </c>
      <c r="BJ6" s="27">
        <v>-13.232487425055201</v>
      </c>
      <c r="BK6" s="27">
        <v>0.26359239441228499</v>
      </c>
      <c r="BL6" s="27">
        <v>-3.30830305581744</v>
      </c>
      <c r="BM6" s="27">
        <v>-5.1346755310412799</v>
      </c>
      <c r="BN6" s="27">
        <v>-3.57189545022973</v>
      </c>
      <c r="BO6" s="27">
        <v>-5.3982679254535597</v>
      </c>
      <c r="BP6" s="28">
        <v>-1.8263724752238299</v>
      </c>
    </row>
    <row r="7" spans="2:68" x14ac:dyDescent="0.25">
      <c r="B7" s="4"/>
      <c r="C7" s="5" t="s">
        <v>4</v>
      </c>
      <c r="D7" s="26">
        <v>11.377860113568</v>
      </c>
      <c r="E7" s="27">
        <v>21.841218768706</v>
      </c>
      <c r="F7" s="27">
        <v>40.886235790262099</v>
      </c>
      <c r="G7" s="27">
        <v>35.670036114047697</v>
      </c>
      <c r="H7" s="27">
        <v>33.756995968759298</v>
      </c>
      <c r="I7" s="27">
        <v>10.4633586551381</v>
      </c>
      <c r="J7" s="27">
        <v>29.5083756766942</v>
      </c>
      <c r="K7" s="27">
        <v>24.292176000479699</v>
      </c>
      <c r="L7" s="27">
        <v>22.3791358551914</v>
      </c>
      <c r="M7" s="27">
        <v>19.045017021556099</v>
      </c>
      <c r="N7" s="27">
        <v>13.8288173453416</v>
      </c>
      <c r="O7" s="27">
        <v>11.9157772000533</v>
      </c>
      <c r="P7" s="27">
        <v>-5.21619967621446</v>
      </c>
      <c r="Q7" s="27">
        <v>-7.1292398215027903</v>
      </c>
      <c r="R7" s="28">
        <v>-1.9130401452883301</v>
      </c>
      <c r="V7" s="4"/>
      <c r="W7" s="5">
        <v>15</v>
      </c>
      <c r="X7" s="26">
        <v>7.3119999999999896</v>
      </c>
      <c r="Y7" s="27">
        <v>-0.27099999999999402</v>
      </c>
      <c r="Z7" s="27">
        <v>-2.4240133708397802</v>
      </c>
      <c r="AA7" s="27">
        <v>2.4710682492390998</v>
      </c>
      <c r="AB7" s="27">
        <v>3.13306824923911</v>
      </c>
      <c r="AC7" s="27">
        <v>-3.2150133708397801</v>
      </c>
      <c r="AD7" s="27">
        <v>2.43106824923911</v>
      </c>
      <c r="AE7" s="27">
        <v>-7.8638694986431297</v>
      </c>
      <c r="AF7" s="27">
        <v>-6.7590960596919096</v>
      </c>
      <c r="AG7" s="27">
        <v>-7.5829999999999798</v>
      </c>
      <c r="AH7" s="27">
        <v>-9.7360133708397694</v>
      </c>
      <c r="AI7" s="27">
        <v>-4.8409317507608902</v>
      </c>
      <c r="AJ7" s="27">
        <v>-4.1789317507608796</v>
      </c>
      <c r="AK7" s="27">
        <v>-10.5270133708398</v>
      </c>
      <c r="AL7" s="27">
        <v>-4.8809317507608796</v>
      </c>
      <c r="AM7" s="27">
        <v>-15.175869498643101</v>
      </c>
      <c r="AN7" s="27">
        <v>-14.0710960596919</v>
      </c>
      <c r="AO7" s="27">
        <v>-2.1530133708397901</v>
      </c>
      <c r="AP7" s="27">
        <v>2.7420682492391002</v>
      </c>
      <c r="AQ7" s="27">
        <v>3.4040682492391001</v>
      </c>
      <c r="AR7" s="27">
        <v>-2.94401337083979</v>
      </c>
      <c r="AS7" s="27">
        <v>2.7020682492391002</v>
      </c>
      <c r="AT7" s="27">
        <v>-7.5928694986431298</v>
      </c>
      <c r="AU7" s="27">
        <v>-6.4880960596919204</v>
      </c>
      <c r="AV7" s="27">
        <v>4.89508162007888</v>
      </c>
      <c r="AW7" s="27">
        <v>5.5570816200788897</v>
      </c>
      <c r="AX7" s="27">
        <v>-0.79100000000000403</v>
      </c>
      <c r="AY7" s="27">
        <v>4.8550816200788898</v>
      </c>
      <c r="AZ7" s="27">
        <v>-5.4398561278033499</v>
      </c>
      <c r="BA7" s="27">
        <v>-4.3350826888521299</v>
      </c>
      <c r="BB7" s="27">
        <v>0.66200000000000603</v>
      </c>
      <c r="BC7" s="27">
        <v>-5.6860816200788902</v>
      </c>
      <c r="BD7" s="27">
        <v>-3.9999999999992E-2</v>
      </c>
      <c r="BE7" s="27">
        <v>-10.334937747882201</v>
      </c>
      <c r="BF7" s="27">
        <v>-9.2301643089310197</v>
      </c>
      <c r="BG7" s="27">
        <v>-6.3480816200788901</v>
      </c>
      <c r="BH7" s="27">
        <v>-0.70199999999999796</v>
      </c>
      <c r="BI7" s="27">
        <v>-10.9969377478822</v>
      </c>
      <c r="BJ7" s="27">
        <v>-9.8921643089310205</v>
      </c>
      <c r="BK7" s="27">
        <v>5.6460816200788999</v>
      </c>
      <c r="BL7" s="27">
        <v>-4.6488561278033398</v>
      </c>
      <c r="BM7" s="27">
        <v>-3.54408268885213</v>
      </c>
      <c r="BN7" s="27">
        <v>-10.2949377478822</v>
      </c>
      <c r="BO7" s="27">
        <v>-9.1901643089310205</v>
      </c>
      <c r="BP7" s="28">
        <v>1.1047734389512101</v>
      </c>
    </row>
    <row r="8" spans="2:68" ht="15.75" thickBot="1" x14ac:dyDescent="0.3">
      <c r="B8" s="4"/>
      <c r="C8" s="5" t="s">
        <v>5</v>
      </c>
      <c r="D8" s="26">
        <v>9.2814549703155897</v>
      </c>
      <c r="E8" s="27">
        <v>21.1882468831311</v>
      </c>
      <c r="F8" s="27">
        <v>25.335811894013901</v>
      </c>
      <c r="G8" s="27">
        <v>29.978392718197799</v>
      </c>
      <c r="H8" s="27">
        <v>33.356352572909501</v>
      </c>
      <c r="I8" s="27">
        <v>11.9067919128155</v>
      </c>
      <c r="J8" s="27">
        <v>16.0543569236983</v>
      </c>
      <c r="K8" s="27">
        <v>20.696937747882199</v>
      </c>
      <c r="L8" s="27">
        <v>24.0748976025939</v>
      </c>
      <c r="M8" s="27">
        <v>4.1475650108827997</v>
      </c>
      <c r="N8" s="27">
        <v>8.7901458350667205</v>
      </c>
      <c r="O8" s="27">
        <v>12.1681056897784</v>
      </c>
      <c r="P8" s="27">
        <v>4.6425808241839199</v>
      </c>
      <c r="Q8" s="27">
        <v>8.0205406788955997</v>
      </c>
      <c r="R8" s="28">
        <v>3.3779598547116798</v>
      </c>
      <c r="V8" s="10"/>
      <c r="W8" s="11">
        <v>30</v>
      </c>
      <c r="X8" s="29">
        <v>0.29099999999999698</v>
      </c>
      <c r="Y8" s="30">
        <v>-3.6000000000001399E-2</v>
      </c>
      <c r="Z8" s="30">
        <v>0.209546870243628</v>
      </c>
      <c r="AA8" s="30">
        <v>-2.1548758363573302</v>
      </c>
      <c r="AB8" s="30">
        <v>3.7981241636426799</v>
      </c>
      <c r="AC8" s="30">
        <v>-3.8104531297563802</v>
      </c>
      <c r="AD8" s="30">
        <v>6.93812416364268</v>
      </c>
      <c r="AE8" s="30">
        <v>10.5125468702436</v>
      </c>
      <c r="AF8" s="30">
        <v>-4.5558758363573197</v>
      </c>
      <c r="AG8" s="30">
        <v>-0.32699999999999801</v>
      </c>
      <c r="AH8" s="30">
        <v>-8.1453129756368994E-2</v>
      </c>
      <c r="AI8" s="30">
        <v>-2.4458758363573199</v>
      </c>
      <c r="AJ8" s="30">
        <v>3.5071241636426902</v>
      </c>
      <c r="AK8" s="30">
        <v>-4.1014531297563703</v>
      </c>
      <c r="AL8" s="30">
        <v>6.6471241636426903</v>
      </c>
      <c r="AM8" s="30">
        <v>10.2215468702436</v>
      </c>
      <c r="AN8" s="30">
        <v>-4.8468758363573201</v>
      </c>
      <c r="AO8" s="30">
        <v>0.24554687024362901</v>
      </c>
      <c r="AP8" s="30">
        <v>-2.1188758363573301</v>
      </c>
      <c r="AQ8" s="30">
        <v>3.8341241636426799</v>
      </c>
      <c r="AR8" s="30">
        <v>-3.7744531297563699</v>
      </c>
      <c r="AS8" s="30">
        <v>6.9741241636426903</v>
      </c>
      <c r="AT8" s="30">
        <v>10.5485468702436</v>
      </c>
      <c r="AU8" s="30">
        <v>-4.5198758363573202</v>
      </c>
      <c r="AV8" s="30">
        <v>-2.3644227066009602</v>
      </c>
      <c r="AW8" s="30">
        <v>3.5885772933990601</v>
      </c>
      <c r="AX8" s="30">
        <v>-4.0199999999999996</v>
      </c>
      <c r="AY8" s="30">
        <v>6.7285772933990602</v>
      </c>
      <c r="AZ8" s="30">
        <v>10.303000000000001</v>
      </c>
      <c r="BA8" s="30">
        <v>-4.7654227066009502</v>
      </c>
      <c r="BB8" s="30">
        <v>5.9530000000000101</v>
      </c>
      <c r="BC8" s="30">
        <v>-1.65557729339905</v>
      </c>
      <c r="BD8" s="30">
        <v>9.0930000000000106</v>
      </c>
      <c r="BE8" s="30">
        <v>12.667422706601</v>
      </c>
      <c r="BF8" s="30">
        <v>-2.4009999999999998</v>
      </c>
      <c r="BG8" s="30">
        <v>-7.6085772933990601</v>
      </c>
      <c r="BH8" s="30">
        <v>3.14</v>
      </c>
      <c r="BI8" s="30">
        <v>6.7144227066009403</v>
      </c>
      <c r="BJ8" s="30">
        <v>-8.3540000000000099</v>
      </c>
      <c r="BK8" s="30">
        <v>10.7485772933991</v>
      </c>
      <c r="BL8" s="30">
        <v>14.323</v>
      </c>
      <c r="BM8" s="30">
        <v>-0.745422706600948</v>
      </c>
      <c r="BN8" s="30">
        <v>3.5744227066009402</v>
      </c>
      <c r="BO8" s="30">
        <v>-11.494</v>
      </c>
      <c r="BP8" s="31">
        <v>-15.0684227066009</v>
      </c>
    </row>
    <row r="9" spans="2:68" x14ac:dyDescent="0.25">
      <c r="B9" s="4"/>
      <c r="C9" s="5" t="s">
        <v>6</v>
      </c>
      <c r="D9" s="26">
        <v>5.8226798658582197</v>
      </c>
      <c r="E9" s="27">
        <v>16.894280541669801</v>
      </c>
      <c r="F9" s="27">
        <v>21.551778393348201</v>
      </c>
      <c r="G9" s="27">
        <v>27.9440894914671</v>
      </c>
      <c r="H9" s="27">
        <v>30.0615536728587</v>
      </c>
      <c r="I9" s="27">
        <v>11.071600675811601</v>
      </c>
      <c r="J9" s="27">
        <v>15.729098527490001</v>
      </c>
      <c r="K9" s="27">
        <v>22.121409625608901</v>
      </c>
      <c r="L9" s="27">
        <v>24.238873807000399</v>
      </c>
      <c r="M9" s="27">
        <v>4.6574978516783796</v>
      </c>
      <c r="N9" s="27">
        <v>11.049808949797301</v>
      </c>
      <c r="O9" s="27">
        <v>13.1672731311888</v>
      </c>
      <c r="P9" s="27">
        <v>6.3923110981189399</v>
      </c>
      <c r="Q9" s="27">
        <v>8.5097752795104498</v>
      </c>
      <c r="R9" s="28">
        <v>2.1174641813915098</v>
      </c>
      <c r="V9" s="1" t="s">
        <v>11</v>
      </c>
      <c r="W9" s="3">
        <v>1</v>
      </c>
      <c r="X9" s="32">
        <v>-1.1000000000002799E-2</v>
      </c>
      <c r="Y9" s="33">
        <v>-1.036</v>
      </c>
      <c r="Z9" s="33">
        <v>16.146000000000001</v>
      </c>
      <c r="AA9" s="33">
        <v>-0.154000000000003</v>
      </c>
      <c r="AB9" s="33">
        <v>-4.8630000000000102</v>
      </c>
      <c r="AC9" s="33">
        <v>13.523999999999999</v>
      </c>
      <c r="AD9" s="33">
        <v>-6.4390000000000098</v>
      </c>
      <c r="AE9" s="33">
        <v>18.143000000000001</v>
      </c>
      <c r="AF9" s="33">
        <v>-5.3910000000000098</v>
      </c>
      <c r="AG9" s="33">
        <v>-1.0249999999999999</v>
      </c>
      <c r="AH9" s="33">
        <v>16.157</v>
      </c>
      <c r="AI9" s="33">
        <v>-0.14300000000000099</v>
      </c>
      <c r="AJ9" s="33">
        <v>-4.8520000000000003</v>
      </c>
      <c r="AK9" s="33">
        <v>13.535</v>
      </c>
      <c r="AL9" s="33">
        <v>-6.4279999999999999</v>
      </c>
      <c r="AM9" s="33">
        <v>18.154</v>
      </c>
      <c r="AN9" s="33">
        <v>-5.3800000000000097</v>
      </c>
      <c r="AO9" s="33">
        <v>17.181999999999999</v>
      </c>
      <c r="AP9" s="33">
        <v>0.88199999999999801</v>
      </c>
      <c r="AQ9" s="33">
        <v>-3.8270000000000102</v>
      </c>
      <c r="AR9" s="33">
        <v>14.56</v>
      </c>
      <c r="AS9" s="33">
        <v>-5.4030000000000102</v>
      </c>
      <c r="AT9" s="33">
        <v>19.178999999999998</v>
      </c>
      <c r="AU9" s="33">
        <v>-4.3550000000000102</v>
      </c>
      <c r="AV9" s="33">
        <v>-16.3</v>
      </c>
      <c r="AW9" s="33">
        <v>-21.009</v>
      </c>
      <c r="AX9" s="33">
        <v>-2.6219999999999999</v>
      </c>
      <c r="AY9" s="33">
        <v>-22.585000000000001</v>
      </c>
      <c r="AZ9" s="33">
        <v>1.9970000000000001</v>
      </c>
      <c r="BA9" s="33">
        <v>-21.536999999999999</v>
      </c>
      <c r="BB9" s="33">
        <v>-4.7089999999999996</v>
      </c>
      <c r="BC9" s="33">
        <v>13.678000000000001</v>
      </c>
      <c r="BD9" s="33">
        <v>-6.2850000000000001</v>
      </c>
      <c r="BE9" s="33">
        <v>18.297000000000001</v>
      </c>
      <c r="BF9" s="33">
        <v>-5.2370000000000099</v>
      </c>
      <c r="BG9" s="33">
        <v>18.387</v>
      </c>
      <c r="BH9" s="33">
        <v>-1.5760000000000001</v>
      </c>
      <c r="BI9" s="33">
        <v>23.006</v>
      </c>
      <c r="BJ9" s="33">
        <v>-0.52800000000000202</v>
      </c>
      <c r="BK9" s="33">
        <v>-19.963000000000001</v>
      </c>
      <c r="BL9" s="33">
        <v>4.6189999999999998</v>
      </c>
      <c r="BM9" s="33">
        <v>-18.914999999999999</v>
      </c>
      <c r="BN9" s="33">
        <v>24.582000000000001</v>
      </c>
      <c r="BO9" s="33">
        <v>1.048</v>
      </c>
      <c r="BP9" s="34">
        <v>-23.533999999999999</v>
      </c>
    </row>
    <row r="10" spans="2:68" x14ac:dyDescent="0.25">
      <c r="B10" s="4"/>
      <c r="C10" s="5" t="s">
        <v>7</v>
      </c>
      <c r="D10" s="26">
        <v>8.28514880768887</v>
      </c>
      <c r="E10" s="27">
        <v>16.036218768706</v>
      </c>
      <c r="F10" s="27">
        <v>26.878235790262099</v>
      </c>
      <c r="G10" s="27">
        <v>38.653036114047701</v>
      </c>
      <c r="H10" s="27">
        <v>45.872995968759398</v>
      </c>
      <c r="I10" s="27">
        <v>7.7510699610171603</v>
      </c>
      <c r="J10" s="27">
        <v>18.593086982573301</v>
      </c>
      <c r="K10" s="27">
        <v>30.367887306358799</v>
      </c>
      <c r="L10" s="27">
        <v>37.587847161070499</v>
      </c>
      <c r="M10" s="27">
        <v>10.842017021556099</v>
      </c>
      <c r="N10" s="27">
        <v>22.616817345341602</v>
      </c>
      <c r="O10" s="27">
        <v>29.836777200053302</v>
      </c>
      <c r="P10" s="27">
        <v>11.774800323785501</v>
      </c>
      <c r="Q10" s="27">
        <v>18.994760178497199</v>
      </c>
      <c r="R10" s="28">
        <v>7.2199598547116803</v>
      </c>
      <c r="V10" s="4"/>
      <c r="W10" s="5">
        <v>2</v>
      </c>
      <c r="X10" s="26">
        <v>-11.250999999999999</v>
      </c>
      <c r="Y10" s="27">
        <v>-18.594999999999999</v>
      </c>
      <c r="Z10" s="27">
        <v>-8.9329999999999998</v>
      </c>
      <c r="AA10" s="27">
        <v>-10.3</v>
      </c>
      <c r="AB10" s="27">
        <v>-20.228000000000002</v>
      </c>
      <c r="AC10" s="27">
        <v>-9.9599999999999902</v>
      </c>
      <c r="AD10" s="27">
        <v>-25.428999999999998</v>
      </c>
      <c r="AE10" s="27">
        <v>-17.152999999999999</v>
      </c>
      <c r="AF10" s="27">
        <v>-21.885999999999999</v>
      </c>
      <c r="AG10" s="27">
        <v>-7.3440000000000003</v>
      </c>
      <c r="AH10" s="27">
        <v>2.3180000000000001</v>
      </c>
      <c r="AI10" s="27">
        <v>0.95100000000000096</v>
      </c>
      <c r="AJ10" s="27">
        <v>-8.9770000000000003</v>
      </c>
      <c r="AK10" s="27">
        <v>1.2909999999999999</v>
      </c>
      <c r="AL10" s="27">
        <v>-14.178000000000001</v>
      </c>
      <c r="AM10" s="27">
        <v>-5.9020000000000001</v>
      </c>
      <c r="AN10" s="27">
        <v>-10.635</v>
      </c>
      <c r="AO10" s="27">
        <v>9.6620000000000008</v>
      </c>
      <c r="AP10" s="27">
        <v>8.2949999999999999</v>
      </c>
      <c r="AQ10" s="27">
        <v>-1.633</v>
      </c>
      <c r="AR10" s="27">
        <v>8.6350000000000104</v>
      </c>
      <c r="AS10" s="27">
        <v>-6.8339999999999996</v>
      </c>
      <c r="AT10" s="27">
        <v>1.4419999999999999</v>
      </c>
      <c r="AU10" s="27">
        <v>-3.2909999999999999</v>
      </c>
      <c r="AV10" s="27">
        <v>-1.367</v>
      </c>
      <c r="AW10" s="27">
        <v>-11.295</v>
      </c>
      <c r="AX10" s="27">
        <v>-1.0269999999999899</v>
      </c>
      <c r="AY10" s="27">
        <v>-16.495999999999999</v>
      </c>
      <c r="AZ10" s="27">
        <v>-8.2200000000000006</v>
      </c>
      <c r="BA10" s="27">
        <v>-12.952999999999999</v>
      </c>
      <c r="BB10" s="27">
        <v>-9.9280000000000008</v>
      </c>
      <c r="BC10" s="27">
        <v>0.34000000000000302</v>
      </c>
      <c r="BD10" s="27">
        <v>-15.129</v>
      </c>
      <c r="BE10" s="27">
        <v>-6.8529999999999998</v>
      </c>
      <c r="BF10" s="27">
        <v>-11.586</v>
      </c>
      <c r="BG10" s="27">
        <v>10.268000000000001</v>
      </c>
      <c r="BH10" s="27">
        <v>-5.2009999999999996</v>
      </c>
      <c r="BI10" s="27">
        <v>3.0750000000000002</v>
      </c>
      <c r="BJ10" s="27">
        <v>-1.6579999999999999</v>
      </c>
      <c r="BK10" s="27">
        <v>-15.468999999999999</v>
      </c>
      <c r="BL10" s="27">
        <v>-7.1930000000000103</v>
      </c>
      <c r="BM10" s="27">
        <v>-11.926</v>
      </c>
      <c r="BN10" s="27">
        <v>8.2759999999999998</v>
      </c>
      <c r="BO10" s="27">
        <v>3.5430000000000001</v>
      </c>
      <c r="BP10" s="28">
        <v>-4.7329999999999997</v>
      </c>
    </row>
    <row r="11" spans="2:68" x14ac:dyDescent="0.25">
      <c r="B11" s="4"/>
      <c r="C11" s="5" t="s">
        <v>8</v>
      </c>
      <c r="D11" s="26">
        <v>9.1239298113863203</v>
      </c>
      <c r="E11" s="27">
        <v>21.627509213203801</v>
      </c>
      <c r="F11" s="27">
        <v>20.857506629661799</v>
      </c>
      <c r="G11" s="27">
        <v>25.9092646557948</v>
      </c>
      <c r="H11" s="27">
        <v>46.998584964989703</v>
      </c>
      <c r="I11" s="27">
        <v>12.5035794018175</v>
      </c>
      <c r="J11" s="27">
        <v>11.7335768182755</v>
      </c>
      <c r="K11" s="27">
        <v>16.785334844408499</v>
      </c>
      <c r="L11" s="27">
        <v>37.874655153603399</v>
      </c>
      <c r="M11" s="27">
        <v>-0.77000258354205897</v>
      </c>
      <c r="N11" s="27">
        <v>4.2817554425909803</v>
      </c>
      <c r="O11" s="27">
        <v>25.371075751785799</v>
      </c>
      <c r="P11" s="27">
        <v>5.0517580261330401</v>
      </c>
      <c r="Q11" s="27">
        <v>26.141078335327901</v>
      </c>
      <c r="R11" s="28">
        <v>21.0893203091949</v>
      </c>
      <c r="V11" s="4"/>
      <c r="W11" s="5">
        <v>4</v>
      </c>
      <c r="X11" s="26">
        <v>-5.2050000000000098</v>
      </c>
      <c r="Y11" s="27">
        <v>-12.278</v>
      </c>
      <c r="Z11" s="27">
        <v>-14.026</v>
      </c>
      <c r="AA11" s="27">
        <v>-4.8290000000000104</v>
      </c>
      <c r="AB11" s="27">
        <v>-13.833</v>
      </c>
      <c r="AC11" s="27">
        <v>-17.754999999999999</v>
      </c>
      <c r="AD11" s="27">
        <v>-21.108000000000001</v>
      </c>
      <c r="AE11" s="27">
        <v>-18.105</v>
      </c>
      <c r="AF11" s="27">
        <v>-17.827999999999999</v>
      </c>
      <c r="AG11" s="27">
        <v>-7.0730000000000004</v>
      </c>
      <c r="AH11" s="27">
        <v>-8.8210000000000104</v>
      </c>
      <c r="AI11" s="27">
        <v>0.375999999999998</v>
      </c>
      <c r="AJ11" s="27">
        <v>-8.6280000000000001</v>
      </c>
      <c r="AK11" s="27">
        <v>-12.55</v>
      </c>
      <c r="AL11" s="27">
        <v>-15.903</v>
      </c>
      <c r="AM11" s="27">
        <v>-12.9</v>
      </c>
      <c r="AN11" s="27">
        <v>-12.622999999999999</v>
      </c>
      <c r="AO11" s="27">
        <v>-1.748</v>
      </c>
      <c r="AP11" s="27">
        <v>7.4489999999999998</v>
      </c>
      <c r="AQ11" s="27">
        <v>-1.5549999999999999</v>
      </c>
      <c r="AR11" s="27">
        <v>-5.4770000000000003</v>
      </c>
      <c r="AS11" s="27">
        <v>-8.8300000000000107</v>
      </c>
      <c r="AT11" s="27">
        <v>-5.8270000000000097</v>
      </c>
      <c r="AU11" s="27">
        <v>-5.55</v>
      </c>
      <c r="AV11" s="27">
        <v>9.1969999999999992</v>
      </c>
      <c r="AW11" s="27">
        <v>0.193000000000005</v>
      </c>
      <c r="AX11" s="27">
        <v>-3.7290000000000001</v>
      </c>
      <c r="AY11" s="27">
        <v>-7.0819999999999999</v>
      </c>
      <c r="AZ11" s="27">
        <v>-4.0789999999999997</v>
      </c>
      <c r="BA11" s="27">
        <v>-3.802</v>
      </c>
      <c r="BB11" s="27">
        <v>-9.0039999999999996</v>
      </c>
      <c r="BC11" s="27">
        <v>-12.926</v>
      </c>
      <c r="BD11" s="27">
        <v>-16.279</v>
      </c>
      <c r="BE11" s="27">
        <v>-13.276</v>
      </c>
      <c r="BF11" s="27">
        <v>-12.999000000000001</v>
      </c>
      <c r="BG11" s="27">
        <v>-3.9220000000000002</v>
      </c>
      <c r="BH11" s="27">
        <v>-7.2750000000000101</v>
      </c>
      <c r="BI11" s="27">
        <v>-4.27200000000001</v>
      </c>
      <c r="BJ11" s="27">
        <v>-3.9950000000000001</v>
      </c>
      <c r="BK11" s="27">
        <v>-3.3530000000000002</v>
      </c>
      <c r="BL11" s="27">
        <v>-0.35000000000000098</v>
      </c>
      <c r="BM11" s="27">
        <v>-7.3000000000000398E-2</v>
      </c>
      <c r="BN11" s="27">
        <v>3.0030000000000001</v>
      </c>
      <c r="BO11" s="27">
        <v>3.28</v>
      </c>
      <c r="BP11" s="28">
        <v>0.27700000000000102</v>
      </c>
    </row>
    <row r="12" spans="2:68" ht="15.75" thickBot="1" x14ac:dyDescent="0.3">
      <c r="B12" s="10"/>
      <c r="C12" s="11" t="s">
        <v>9</v>
      </c>
      <c r="D12" s="29">
        <v>8.7832142950989294</v>
      </c>
      <c r="E12" s="30">
        <v>17.884036821432101</v>
      </c>
      <c r="F12" s="30">
        <v>18.179163286623101</v>
      </c>
      <c r="G12" s="30">
        <v>26.1620672269312</v>
      </c>
      <c r="H12" s="30">
        <v>31.078191390573899</v>
      </c>
      <c r="I12" s="30">
        <v>9.1008225263331397</v>
      </c>
      <c r="J12" s="30">
        <v>9.3959489915241701</v>
      </c>
      <c r="K12" s="30">
        <v>17.378852931832299</v>
      </c>
      <c r="L12" s="30">
        <v>22.294977095474898</v>
      </c>
      <c r="M12" s="30">
        <v>0.29512646519103197</v>
      </c>
      <c r="N12" s="30">
        <v>8.2780304054991198</v>
      </c>
      <c r="O12" s="30">
        <v>13.1941545691418</v>
      </c>
      <c r="P12" s="30">
        <v>7.9829039403080797</v>
      </c>
      <c r="Q12" s="30">
        <v>12.899028103950799</v>
      </c>
      <c r="R12" s="31">
        <v>4.9161241636426896</v>
      </c>
      <c r="V12" s="4"/>
      <c r="W12" s="5">
        <v>8</v>
      </c>
      <c r="X12" s="26">
        <v>-5.7999999999992703E-2</v>
      </c>
      <c r="Y12" s="27">
        <v>-6.6180000000000003</v>
      </c>
      <c r="Z12" s="27">
        <v>-16.02</v>
      </c>
      <c r="AA12" s="27">
        <v>-0.305999999999997</v>
      </c>
      <c r="AB12" s="27">
        <v>-11.444000000000001</v>
      </c>
      <c r="AC12" s="27">
        <v>-17.776</v>
      </c>
      <c r="AD12" s="27">
        <v>-12.537000000000001</v>
      </c>
      <c r="AE12" s="27">
        <v>-19.077000000000002</v>
      </c>
      <c r="AF12" s="27">
        <v>-14.099</v>
      </c>
      <c r="AG12" s="27">
        <v>-6.56</v>
      </c>
      <c r="AH12" s="27">
        <v>-15.962</v>
      </c>
      <c r="AI12" s="27">
        <v>-0.24800000000000499</v>
      </c>
      <c r="AJ12" s="27">
        <v>-11.385999999999999</v>
      </c>
      <c r="AK12" s="27">
        <v>-17.718</v>
      </c>
      <c r="AL12" s="27">
        <v>-12.478999999999999</v>
      </c>
      <c r="AM12" s="27">
        <v>-19.018999999999998</v>
      </c>
      <c r="AN12" s="27">
        <v>-14.041</v>
      </c>
      <c r="AO12" s="27">
        <v>-9.4020000000000099</v>
      </c>
      <c r="AP12" s="27">
        <v>6.3120000000000003</v>
      </c>
      <c r="AQ12" s="27">
        <v>-4.8260000000000103</v>
      </c>
      <c r="AR12" s="27">
        <v>-11.157999999999999</v>
      </c>
      <c r="AS12" s="27">
        <v>-5.9190000000000103</v>
      </c>
      <c r="AT12" s="27">
        <v>-12.459</v>
      </c>
      <c r="AU12" s="27">
        <v>-7.4810000000000096</v>
      </c>
      <c r="AV12" s="27">
        <v>15.714</v>
      </c>
      <c r="AW12" s="27">
        <v>4.5759999999999996</v>
      </c>
      <c r="AX12" s="27">
        <v>-1.756</v>
      </c>
      <c r="AY12" s="27">
        <v>3.4830000000000001</v>
      </c>
      <c r="AZ12" s="27">
        <v>-3.0569999999999999</v>
      </c>
      <c r="BA12" s="27">
        <v>1.921</v>
      </c>
      <c r="BB12" s="27">
        <v>-11.138</v>
      </c>
      <c r="BC12" s="27">
        <v>-17.47</v>
      </c>
      <c r="BD12" s="27">
        <v>-12.231</v>
      </c>
      <c r="BE12" s="27">
        <v>-18.771000000000001</v>
      </c>
      <c r="BF12" s="27">
        <v>-13.792999999999999</v>
      </c>
      <c r="BG12" s="27">
        <v>-6.3319999999999999</v>
      </c>
      <c r="BH12" s="27">
        <v>-1.093</v>
      </c>
      <c r="BI12" s="27">
        <v>-7.633</v>
      </c>
      <c r="BJ12" s="27">
        <v>-2.6549999999999998</v>
      </c>
      <c r="BK12" s="27">
        <v>5.2389999999999999</v>
      </c>
      <c r="BL12" s="27">
        <v>-1.3009999999999999</v>
      </c>
      <c r="BM12" s="27">
        <v>3.677</v>
      </c>
      <c r="BN12" s="27">
        <v>-6.54</v>
      </c>
      <c r="BO12" s="27">
        <v>-1.5620000000000001</v>
      </c>
      <c r="BP12" s="28">
        <v>4.9779999999999998</v>
      </c>
    </row>
    <row r="13" spans="2:68" x14ac:dyDescent="0.25">
      <c r="B13" s="1" t="s">
        <v>11</v>
      </c>
      <c r="C13" s="3" t="s">
        <v>0</v>
      </c>
      <c r="D13" s="32">
        <v>24.085000000000001</v>
      </c>
      <c r="E13" s="33">
        <v>27.568000000000001</v>
      </c>
      <c r="F13" s="33">
        <v>33.436</v>
      </c>
      <c r="G13" s="33">
        <v>51.192999999999998</v>
      </c>
      <c r="H13" s="33">
        <v>55.27</v>
      </c>
      <c r="I13" s="33">
        <v>3.4830000000000099</v>
      </c>
      <c r="J13" s="33">
        <v>9.3510000000000097</v>
      </c>
      <c r="K13" s="33">
        <v>27.108000000000001</v>
      </c>
      <c r="L13" s="33">
        <v>31.184999999999999</v>
      </c>
      <c r="M13" s="33">
        <v>5.8680000000000003</v>
      </c>
      <c r="N13" s="33">
        <v>23.625</v>
      </c>
      <c r="O13" s="33">
        <v>27.702000000000002</v>
      </c>
      <c r="P13" s="33">
        <v>17.757000000000001</v>
      </c>
      <c r="Q13" s="33">
        <v>21.834</v>
      </c>
      <c r="R13" s="34">
        <v>4.077</v>
      </c>
      <c r="V13" s="4"/>
      <c r="W13" s="5">
        <v>15</v>
      </c>
      <c r="X13" s="26">
        <v>-0.239999999999995</v>
      </c>
      <c r="Y13" s="27">
        <v>-16.809000000000001</v>
      </c>
      <c r="Z13" s="27">
        <v>-15.323</v>
      </c>
      <c r="AA13" s="27">
        <v>-4.2119999999999997</v>
      </c>
      <c r="AB13" s="27">
        <v>-18.422999999999998</v>
      </c>
      <c r="AC13" s="27">
        <v>-19.849</v>
      </c>
      <c r="AD13" s="27">
        <v>-25.829000000000001</v>
      </c>
      <c r="AE13" s="27">
        <v>-29.132999999999999</v>
      </c>
      <c r="AF13" s="27">
        <v>-31.986999999999998</v>
      </c>
      <c r="AG13" s="27">
        <v>-16.568999999999999</v>
      </c>
      <c r="AH13" s="27">
        <v>-15.083</v>
      </c>
      <c r="AI13" s="27">
        <v>-3.9720000000000102</v>
      </c>
      <c r="AJ13" s="27">
        <v>-18.183</v>
      </c>
      <c r="AK13" s="27">
        <v>-19.609000000000002</v>
      </c>
      <c r="AL13" s="27">
        <v>-25.588999999999999</v>
      </c>
      <c r="AM13" s="27">
        <v>-28.893000000000001</v>
      </c>
      <c r="AN13" s="27">
        <v>-31.747</v>
      </c>
      <c r="AO13" s="27">
        <v>1.48599999999999</v>
      </c>
      <c r="AP13" s="27">
        <v>12.597</v>
      </c>
      <c r="AQ13" s="27">
        <v>-1.6140000000000001</v>
      </c>
      <c r="AR13" s="27">
        <v>-3.0400000000000098</v>
      </c>
      <c r="AS13" s="27">
        <v>-9.0200000000000102</v>
      </c>
      <c r="AT13" s="27">
        <v>-12.324</v>
      </c>
      <c r="AU13" s="27">
        <v>-15.178000000000001</v>
      </c>
      <c r="AV13" s="27">
        <v>11.111000000000001</v>
      </c>
      <c r="AW13" s="27">
        <v>-3.0999999999999899</v>
      </c>
      <c r="AX13" s="27">
        <v>-4.5259999999999998</v>
      </c>
      <c r="AY13" s="27">
        <v>-10.506</v>
      </c>
      <c r="AZ13" s="27">
        <v>-13.81</v>
      </c>
      <c r="BA13" s="27">
        <v>-16.664000000000001</v>
      </c>
      <c r="BB13" s="27">
        <v>-14.211</v>
      </c>
      <c r="BC13" s="27">
        <v>-15.637</v>
      </c>
      <c r="BD13" s="27">
        <v>-21.617000000000001</v>
      </c>
      <c r="BE13" s="27">
        <v>-24.920999999999999</v>
      </c>
      <c r="BF13" s="27">
        <v>-27.774999999999999</v>
      </c>
      <c r="BG13" s="27">
        <v>-1.4259999999999999</v>
      </c>
      <c r="BH13" s="27">
        <v>-7.4060000000000104</v>
      </c>
      <c r="BI13" s="27">
        <v>-10.71</v>
      </c>
      <c r="BJ13" s="27">
        <v>-13.564</v>
      </c>
      <c r="BK13" s="27">
        <v>-5.98</v>
      </c>
      <c r="BL13" s="27">
        <v>-9.2840000000000096</v>
      </c>
      <c r="BM13" s="27">
        <v>-12.138</v>
      </c>
      <c r="BN13" s="27">
        <v>-3.3039999999999998</v>
      </c>
      <c r="BO13" s="27">
        <v>-6.1580000000000004</v>
      </c>
      <c r="BP13" s="28">
        <v>-2.8540000000000001</v>
      </c>
    </row>
    <row r="14" spans="2:68" ht="15.75" thickBot="1" x14ac:dyDescent="0.3">
      <c r="B14" s="4"/>
      <c r="C14" s="5" t="s">
        <v>1</v>
      </c>
      <c r="D14" s="26">
        <v>12.845000000000001</v>
      </c>
      <c r="E14" s="27">
        <v>22.373999999999999</v>
      </c>
      <c r="F14" s="27">
        <v>33.389000000000003</v>
      </c>
      <c r="G14" s="27">
        <v>50.963999999999999</v>
      </c>
      <c r="H14" s="27">
        <v>47.103999999999999</v>
      </c>
      <c r="I14" s="27">
        <v>9.5289999999999999</v>
      </c>
      <c r="J14" s="27">
        <v>20.544</v>
      </c>
      <c r="K14" s="27">
        <v>38.119</v>
      </c>
      <c r="L14" s="27">
        <v>34.259</v>
      </c>
      <c r="M14" s="27">
        <v>11.015000000000001</v>
      </c>
      <c r="N14" s="27">
        <v>28.59</v>
      </c>
      <c r="O14" s="27">
        <v>24.73</v>
      </c>
      <c r="P14" s="27">
        <v>17.574999999999999</v>
      </c>
      <c r="Q14" s="27">
        <v>13.715</v>
      </c>
      <c r="R14" s="28">
        <v>-3.86</v>
      </c>
      <c r="V14" s="6"/>
      <c r="W14" s="8">
        <v>30</v>
      </c>
      <c r="X14" s="35">
        <v>-8.1769999999999907</v>
      </c>
      <c r="Y14" s="36">
        <v>-18.736999999999998</v>
      </c>
      <c r="Z14" s="36">
        <v>-16.184999999999999</v>
      </c>
      <c r="AA14" s="36">
        <v>-8.2270000000000003</v>
      </c>
      <c r="AB14" s="36">
        <v>-22.510999999999999</v>
      </c>
      <c r="AC14" s="36">
        <v>-19.501000000000001</v>
      </c>
      <c r="AD14" s="36">
        <v>-19.068999999999999</v>
      </c>
      <c r="AE14" s="36">
        <v>-31.221</v>
      </c>
      <c r="AF14" s="36">
        <v>-27.6</v>
      </c>
      <c r="AG14" s="36">
        <v>-10.56</v>
      </c>
      <c r="AH14" s="36">
        <v>-8.0080000000000098</v>
      </c>
      <c r="AI14" s="36">
        <v>-5.0000000000011403E-2</v>
      </c>
      <c r="AJ14" s="36">
        <v>-14.334</v>
      </c>
      <c r="AK14" s="36">
        <v>-11.324</v>
      </c>
      <c r="AL14" s="36">
        <v>-10.891999999999999</v>
      </c>
      <c r="AM14" s="36">
        <v>-23.044</v>
      </c>
      <c r="AN14" s="36">
        <v>-19.422999999999998</v>
      </c>
      <c r="AO14" s="36">
        <v>2.5519999999999898</v>
      </c>
      <c r="AP14" s="36">
        <v>10.51</v>
      </c>
      <c r="AQ14" s="36">
        <v>-3.774</v>
      </c>
      <c r="AR14" s="36">
        <v>-0.76400000000001</v>
      </c>
      <c r="AS14" s="36">
        <v>-0.33200000000000801</v>
      </c>
      <c r="AT14" s="36">
        <v>-12.484</v>
      </c>
      <c r="AU14" s="36">
        <v>-8.8629999999999995</v>
      </c>
      <c r="AV14" s="36">
        <v>7.9580000000000002</v>
      </c>
      <c r="AW14" s="36">
        <v>-6.3259999999999899</v>
      </c>
      <c r="AX14" s="36">
        <v>-3.3159999999999998</v>
      </c>
      <c r="AY14" s="36">
        <v>-2.8839999999999999</v>
      </c>
      <c r="AZ14" s="36">
        <v>-15.036</v>
      </c>
      <c r="BA14" s="36">
        <v>-11.414999999999999</v>
      </c>
      <c r="BB14" s="36">
        <v>-14.284000000000001</v>
      </c>
      <c r="BC14" s="36">
        <v>-11.273999999999999</v>
      </c>
      <c r="BD14" s="36">
        <v>-10.842000000000001</v>
      </c>
      <c r="BE14" s="36">
        <v>-22.994</v>
      </c>
      <c r="BF14" s="36">
        <v>-19.373000000000001</v>
      </c>
      <c r="BG14" s="36">
        <v>3.00999999999999</v>
      </c>
      <c r="BH14" s="36">
        <v>3.44199999999999</v>
      </c>
      <c r="BI14" s="36">
        <v>-8.7100000000000097</v>
      </c>
      <c r="BJ14" s="36">
        <v>-5.0890000000000004</v>
      </c>
      <c r="BK14" s="36">
        <v>0.43200000000000199</v>
      </c>
      <c r="BL14" s="36">
        <v>-11.72</v>
      </c>
      <c r="BM14" s="36">
        <v>-8.0989999999999895</v>
      </c>
      <c r="BN14" s="36">
        <v>-12.151999999999999</v>
      </c>
      <c r="BO14" s="36">
        <v>-8.5309999999999899</v>
      </c>
      <c r="BP14" s="37">
        <v>3.6210000000000102</v>
      </c>
    </row>
    <row r="15" spans="2:68" x14ac:dyDescent="0.25">
      <c r="B15" s="4"/>
      <c r="C15" s="5" t="s">
        <v>2</v>
      </c>
      <c r="D15" s="26">
        <v>6.5259999999999998</v>
      </c>
      <c r="E15" s="27">
        <v>16.326000000000001</v>
      </c>
      <c r="F15" s="27">
        <v>27.853999999999999</v>
      </c>
      <c r="G15" s="27">
        <v>35.42</v>
      </c>
      <c r="H15" s="27">
        <v>37.569000000000003</v>
      </c>
      <c r="I15" s="27">
        <v>9.8000000000000007</v>
      </c>
      <c r="J15" s="27">
        <v>21.327999999999999</v>
      </c>
      <c r="K15" s="27">
        <v>28.893999999999998</v>
      </c>
      <c r="L15" s="27">
        <v>31.042999999999999</v>
      </c>
      <c r="M15" s="27">
        <v>11.528</v>
      </c>
      <c r="N15" s="27">
        <v>19.094000000000001</v>
      </c>
      <c r="O15" s="27">
        <v>21.242999999999999</v>
      </c>
      <c r="P15" s="27">
        <v>7.5659999999999998</v>
      </c>
      <c r="Q15" s="27">
        <v>9.7149999999999999</v>
      </c>
      <c r="R15" s="28">
        <v>2.149</v>
      </c>
      <c r="V15" s="12" t="s">
        <v>12</v>
      </c>
      <c r="W15" s="13">
        <v>1</v>
      </c>
      <c r="X15" s="23">
        <v>-4.5703106704938001</v>
      </c>
      <c r="Y15" s="24">
        <v>-5.6437585784794697</v>
      </c>
      <c r="Z15" s="24">
        <v>-1.6365440341575901</v>
      </c>
      <c r="AA15" s="24">
        <v>-13.2214090366592</v>
      </c>
      <c r="AB15" s="24">
        <v>-8.1057656408094001</v>
      </c>
      <c r="AC15" s="24">
        <v>6.0944559658423998</v>
      </c>
      <c r="AD15" s="24">
        <v>-16.440409036659201</v>
      </c>
      <c r="AE15" s="24">
        <v>-6.7865753262886104</v>
      </c>
      <c r="AF15" s="24">
        <v>-16.936604458473798</v>
      </c>
      <c r="AG15" s="24">
        <v>-1.07344790798567</v>
      </c>
      <c r="AH15" s="24">
        <v>2.9337666363362001</v>
      </c>
      <c r="AI15" s="24">
        <v>-8.6510983661654404</v>
      </c>
      <c r="AJ15" s="24">
        <v>-3.5354549703156</v>
      </c>
      <c r="AK15" s="24">
        <v>10.6647666363362</v>
      </c>
      <c r="AL15" s="24">
        <v>-11.870098366165401</v>
      </c>
      <c r="AM15" s="24">
        <v>-2.21626465579482</v>
      </c>
      <c r="AN15" s="24">
        <v>-12.36629378798</v>
      </c>
      <c r="AO15" s="24">
        <v>4.0072145443218803</v>
      </c>
      <c r="AP15" s="24">
        <v>-7.5776504581797699</v>
      </c>
      <c r="AQ15" s="24">
        <v>-2.4620070623299202</v>
      </c>
      <c r="AR15" s="24">
        <v>11.738214544321901</v>
      </c>
      <c r="AS15" s="24">
        <v>-10.7966504581798</v>
      </c>
      <c r="AT15" s="24">
        <v>-1.14281674780914</v>
      </c>
      <c r="AU15" s="24">
        <v>-11.292845879994299</v>
      </c>
      <c r="AV15" s="24">
        <v>-11.5848650025016</v>
      </c>
      <c r="AW15" s="24">
        <v>-6.4692216066518</v>
      </c>
      <c r="AX15" s="24">
        <v>7.7309999999999901</v>
      </c>
      <c r="AY15" s="24">
        <v>-14.803865002501601</v>
      </c>
      <c r="AZ15" s="24">
        <v>-5.1500312921310201</v>
      </c>
      <c r="BA15" s="24">
        <v>-15.3000604243162</v>
      </c>
      <c r="BB15" s="24">
        <v>5.1156433958498404</v>
      </c>
      <c r="BC15" s="24">
        <v>19.315865002501599</v>
      </c>
      <c r="BD15" s="24">
        <v>-3.2189999999999999</v>
      </c>
      <c r="BE15" s="24">
        <v>6.4348337103706204</v>
      </c>
      <c r="BF15" s="24">
        <v>-3.7151954218145402</v>
      </c>
      <c r="BG15" s="24">
        <v>14.2002216066518</v>
      </c>
      <c r="BH15" s="24">
        <v>-8.3346433958498398</v>
      </c>
      <c r="BI15" s="24">
        <v>1.3191903145207799</v>
      </c>
      <c r="BJ15" s="24">
        <v>-8.8308388176643806</v>
      </c>
      <c r="BK15" s="24">
        <v>-22.534865002501601</v>
      </c>
      <c r="BL15" s="24">
        <v>-12.881031292131</v>
      </c>
      <c r="BM15" s="24">
        <v>-23.031060424316198</v>
      </c>
      <c r="BN15" s="24">
        <v>9.6538337103706198</v>
      </c>
      <c r="BO15" s="24">
        <v>-0.49619542181453702</v>
      </c>
      <c r="BP15" s="25">
        <v>-10.1500291321852</v>
      </c>
    </row>
    <row r="16" spans="2:68" x14ac:dyDescent="0.25">
      <c r="B16" s="4"/>
      <c r="C16" s="5" t="s">
        <v>3</v>
      </c>
      <c r="D16" s="26">
        <v>-0.99399999999999999</v>
      </c>
      <c r="E16" s="27">
        <v>-2.6040000000000001</v>
      </c>
      <c r="F16" s="27">
        <v>1.27</v>
      </c>
      <c r="G16" s="27">
        <v>19.724</v>
      </c>
      <c r="H16" s="27">
        <v>22.939</v>
      </c>
      <c r="I16" s="27">
        <v>-1.61</v>
      </c>
      <c r="J16" s="27">
        <v>2.2639999999999998</v>
      </c>
      <c r="K16" s="27">
        <v>20.718</v>
      </c>
      <c r="L16" s="27">
        <v>23.933</v>
      </c>
      <c r="M16" s="27">
        <v>3.8740000000000001</v>
      </c>
      <c r="N16" s="27">
        <v>22.327999999999999</v>
      </c>
      <c r="O16" s="27">
        <v>25.542999999999999</v>
      </c>
      <c r="P16" s="27">
        <v>18.454000000000001</v>
      </c>
      <c r="Q16" s="27">
        <v>21.669</v>
      </c>
      <c r="R16" s="28">
        <v>3.2149999999999999</v>
      </c>
      <c r="V16" s="4"/>
      <c r="W16" s="5">
        <v>2</v>
      </c>
      <c r="X16" s="26">
        <v>-1.6732919195150899</v>
      </c>
      <c r="Y16" s="27">
        <v>-7.1578500842166903</v>
      </c>
      <c r="Z16" s="27">
        <v>-2.3302542801966202</v>
      </c>
      <c r="AA16" s="27">
        <v>-7.9949444646175003</v>
      </c>
      <c r="AB16" s="27">
        <v>-10.58270621202</v>
      </c>
      <c r="AC16" s="27">
        <v>-2.1742597098256198</v>
      </c>
      <c r="AD16" s="27">
        <v>-11.880655770496601</v>
      </c>
      <c r="AE16" s="27">
        <v>-5.8850410564285296</v>
      </c>
      <c r="AF16" s="27">
        <v>-12.3527857049011</v>
      </c>
      <c r="AG16" s="27">
        <v>-5.4845581647015997</v>
      </c>
      <c r="AH16" s="27">
        <v>-0.65696236068152603</v>
      </c>
      <c r="AI16" s="27">
        <v>-6.3216525451024097</v>
      </c>
      <c r="AJ16" s="27">
        <v>-8.9094142925049393</v>
      </c>
      <c r="AK16" s="27">
        <v>-0.50096779031052596</v>
      </c>
      <c r="AL16" s="27">
        <v>-10.207363850981499</v>
      </c>
      <c r="AM16" s="27">
        <v>-4.2117491369134301</v>
      </c>
      <c r="AN16" s="27">
        <v>-10.679493785386001</v>
      </c>
      <c r="AO16" s="27">
        <v>4.8275958040200697</v>
      </c>
      <c r="AP16" s="27">
        <v>-0.83709438040081396</v>
      </c>
      <c r="AQ16" s="27">
        <v>-3.4248561278033498</v>
      </c>
      <c r="AR16" s="27">
        <v>4.9835903743910697</v>
      </c>
      <c r="AS16" s="27">
        <v>-4.7228056862799104</v>
      </c>
      <c r="AT16" s="27">
        <v>1.2728090277881601</v>
      </c>
      <c r="AU16" s="27">
        <v>-5.1949356206843902</v>
      </c>
      <c r="AV16" s="27">
        <v>-5.6646901844208797</v>
      </c>
      <c r="AW16" s="27">
        <v>-8.2524519318234208</v>
      </c>
      <c r="AX16" s="27">
        <v>0.15599457037100001</v>
      </c>
      <c r="AY16" s="27">
        <v>-9.5504014902999792</v>
      </c>
      <c r="AZ16" s="27">
        <v>-3.5547867762319099</v>
      </c>
      <c r="BA16" s="27">
        <v>-10.0225314247045</v>
      </c>
      <c r="BB16" s="27">
        <v>-2.5877617474025301</v>
      </c>
      <c r="BC16" s="27">
        <v>5.8206847547918796</v>
      </c>
      <c r="BD16" s="27">
        <v>-3.8857113058790902</v>
      </c>
      <c r="BE16" s="27">
        <v>2.10990340818898</v>
      </c>
      <c r="BF16" s="27">
        <v>-4.3578412402835802</v>
      </c>
      <c r="BG16" s="27">
        <v>8.4084465021944208</v>
      </c>
      <c r="BH16" s="27">
        <v>-1.2979495584765599</v>
      </c>
      <c r="BI16" s="27">
        <v>4.6976651555915101</v>
      </c>
      <c r="BJ16" s="27">
        <v>-1.7700794928810499</v>
      </c>
      <c r="BK16" s="27">
        <v>-9.7063960606709792</v>
      </c>
      <c r="BL16" s="27">
        <v>-3.7107813466029098</v>
      </c>
      <c r="BM16" s="27">
        <v>-10.1785259950755</v>
      </c>
      <c r="BN16" s="27">
        <v>5.9956147140680702</v>
      </c>
      <c r="BO16" s="27">
        <v>-0.47212993440448497</v>
      </c>
      <c r="BP16" s="28">
        <v>-6.46774464847255</v>
      </c>
    </row>
    <row r="17" spans="2:68" x14ac:dyDescent="0.25">
      <c r="B17" s="4"/>
      <c r="C17" s="5" t="s">
        <v>4</v>
      </c>
      <c r="D17" s="26">
        <v>13.939</v>
      </c>
      <c r="E17" s="27">
        <v>22.893000000000001</v>
      </c>
      <c r="F17" s="27">
        <v>33.283999999999999</v>
      </c>
      <c r="G17" s="27">
        <v>47.134999999999998</v>
      </c>
      <c r="H17" s="27">
        <v>47.197000000000003</v>
      </c>
      <c r="I17" s="27">
        <v>8.9540000000000006</v>
      </c>
      <c r="J17" s="27">
        <v>19.344999999999999</v>
      </c>
      <c r="K17" s="27">
        <v>33.195999999999998</v>
      </c>
      <c r="L17" s="27">
        <v>33.258000000000003</v>
      </c>
      <c r="M17" s="27">
        <v>10.391</v>
      </c>
      <c r="N17" s="27">
        <v>24.242000000000001</v>
      </c>
      <c r="O17" s="27">
        <v>24.303999999999998</v>
      </c>
      <c r="P17" s="27">
        <v>13.851000000000001</v>
      </c>
      <c r="Q17" s="27">
        <v>13.913</v>
      </c>
      <c r="R17" s="28">
        <v>6.1999999999997599E-2</v>
      </c>
      <c r="V17" s="4"/>
      <c r="W17" s="5">
        <v>4</v>
      </c>
      <c r="X17" s="26">
        <v>-4.444</v>
      </c>
      <c r="Y17" s="27">
        <v>-8.4509205071189601</v>
      </c>
      <c r="Z17" s="27">
        <v>-9.09687332911294</v>
      </c>
      <c r="AA17" s="27">
        <v>-3.9828001045783701</v>
      </c>
      <c r="AB17" s="27">
        <v>-11.461128594303499</v>
      </c>
      <c r="AC17" s="27">
        <v>-9.9018733291129397</v>
      </c>
      <c r="AD17" s="27">
        <v>-15.1538001045784</v>
      </c>
      <c r="AE17" s="27">
        <v>-12.254675949709901</v>
      </c>
      <c r="AF17" s="27">
        <v>-14.2691774736669</v>
      </c>
      <c r="AG17" s="27">
        <v>-4.0069205071189602</v>
      </c>
      <c r="AH17" s="27">
        <v>-4.65287332911294</v>
      </c>
      <c r="AI17" s="27">
        <v>0.46119989542163597</v>
      </c>
      <c r="AJ17" s="27">
        <v>-7.0171285943034496</v>
      </c>
      <c r="AK17" s="27">
        <v>-5.4578733291129398</v>
      </c>
      <c r="AL17" s="27">
        <v>-10.709800104578401</v>
      </c>
      <c r="AM17" s="27">
        <v>-7.8106759497099301</v>
      </c>
      <c r="AN17" s="27">
        <v>-9.8251774736668605</v>
      </c>
      <c r="AO17" s="27">
        <v>-0.64595282199397996</v>
      </c>
      <c r="AP17" s="27">
        <v>4.4681204025405901</v>
      </c>
      <c r="AQ17" s="27">
        <v>-3.0102080871844898</v>
      </c>
      <c r="AR17" s="27">
        <v>-1.45095282199398</v>
      </c>
      <c r="AS17" s="27">
        <v>-6.7028795974594102</v>
      </c>
      <c r="AT17" s="27">
        <v>-3.8037554425909801</v>
      </c>
      <c r="AU17" s="27">
        <v>-5.81825696654791</v>
      </c>
      <c r="AV17" s="27">
        <v>5.1140732245345699</v>
      </c>
      <c r="AW17" s="27">
        <v>-2.3642552651905202</v>
      </c>
      <c r="AX17" s="27">
        <v>-0.80500000000000005</v>
      </c>
      <c r="AY17" s="27">
        <v>-6.0569267754654303</v>
      </c>
      <c r="AZ17" s="27">
        <v>-3.1578026205969998</v>
      </c>
      <c r="BA17" s="27">
        <v>-5.1723041445539302</v>
      </c>
      <c r="BB17" s="27">
        <v>-7.4783284897250901</v>
      </c>
      <c r="BC17" s="27">
        <v>-5.9190732245345696</v>
      </c>
      <c r="BD17" s="27">
        <v>-11.170999999999999</v>
      </c>
      <c r="BE17" s="27">
        <v>-8.2718758451315697</v>
      </c>
      <c r="BF17" s="27">
        <v>-10.2863773690885</v>
      </c>
      <c r="BG17" s="27">
        <v>1.55925526519052</v>
      </c>
      <c r="BH17" s="27">
        <v>-3.6926715102749101</v>
      </c>
      <c r="BI17" s="27">
        <v>-0.79354735540648103</v>
      </c>
      <c r="BJ17" s="27">
        <v>-2.80804887936341</v>
      </c>
      <c r="BK17" s="27">
        <v>-5.2519267754654297</v>
      </c>
      <c r="BL17" s="27">
        <v>-2.3528026205970001</v>
      </c>
      <c r="BM17" s="27">
        <v>-4.3673041445539296</v>
      </c>
      <c r="BN17" s="27">
        <v>2.8991241548684301</v>
      </c>
      <c r="BO17" s="27">
        <v>0.88462263091150095</v>
      </c>
      <c r="BP17" s="28">
        <v>-2.0145015239569299</v>
      </c>
    </row>
    <row r="18" spans="2:68" x14ac:dyDescent="0.25">
      <c r="B18" s="4"/>
      <c r="C18" s="5" t="s">
        <v>5</v>
      </c>
      <c r="D18" s="26">
        <v>8.7200000000000095</v>
      </c>
      <c r="E18" s="27">
        <v>18.597999999999999</v>
      </c>
      <c r="F18" s="27">
        <v>26.855</v>
      </c>
      <c r="G18" s="27">
        <v>37.633000000000003</v>
      </c>
      <c r="H18" s="27">
        <v>37.622</v>
      </c>
      <c r="I18" s="27">
        <v>9.8780000000000001</v>
      </c>
      <c r="J18" s="27">
        <v>18.135000000000002</v>
      </c>
      <c r="K18" s="27">
        <v>28.913</v>
      </c>
      <c r="L18" s="27">
        <v>28.902000000000001</v>
      </c>
      <c r="M18" s="27">
        <v>8.2569999999999997</v>
      </c>
      <c r="N18" s="27">
        <v>19.035</v>
      </c>
      <c r="O18" s="27">
        <v>19.024000000000001</v>
      </c>
      <c r="P18" s="27">
        <v>10.778</v>
      </c>
      <c r="Q18" s="27">
        <v>10.766999999999999</v>
      </c>
      <c r="R18" s="28">
        <v>-1.0999999999995701E-2</v>
      </c>
      <c r="V18" s="4"/>
      <c r="W18" s="5">
        <v>8</v>
      </c>
      <c r="X18" s="26">
        <v>-5.4911999999999903</v>
      </c>
      <c r="Y18" s="27">
        <v>-12.0118281767736</v>
      </c>
      <c r="Z18" s="27">
        <v>-18.617198003767701</v>
      </c>
      <c r="AA18" s="27">
        <v>-8.2496056093554095</v>
      </c>
      <c r="AB18" s="27">
        <v>-14.4863861097538</v>
      </c>
      <c r="AC18" s="27">
        <v>-19.0671980037677</v>
      </c>
      <c r="AD18" s="27">
        <v>-18.274605609355401</v>
      </c>
      <c r="AE18" s="27">
        <v>-18.639501059585101</v>
      </c>
      <c r="AF18" s="27">
        <v>-17.071873534809001</v>
      </c>
      <c r="AG18" s="27">
        <v>-6.5206281767736298</v>
      </c>
      <c r="AH18" s="27">
        <v>-13.1259980037677</v>
      </c>
      <c r="AI18" s="27">
        <v>-2.7584056093554099</v>
      </c>
      <c r="AJ18" s="27">
        <v>-8.9951861097537904</v>
      </c>
      <c r="AK18" s="27">
        <v>-13.575998003767699</v>
      </c>
      <c r="AL18" s="27">
        <v>-12.7834056093554</v>
      </c>
      <c r="AM18" s="27">
        <v>-13.1483010595851</v>
      </c>
      <c r="AN18" s="27">
        <v>-11.580673534809</v>
      </c>
      <c r="AO18" s="27">
        <v>-6.6053698269940799</v>
      </c>
      <c r="AP18" s="27">
        <v>3.7622225674182102</v>
      </c>
      <c r="AQ18" s="27">
        <v>-2.4745579329801601</v>
      </c>
      <c r="AR18" s="27">
        <v>-7.0553698269940703</v>
      </c>
      <c r="AS18" s="27">
        <v>-6.2627774325817898</v>
      </c>
      <c r="AT18" s="27">
        <v>-6.6276728828115097</v>
      </c>
      <c r="AU18" s="27">
        <v>-5.0600453580353504</v>
      </c>
      <c r="AV18" s="27">
        <v>10.3675923944123</v>
      </c>
      <c r="AW18" s="27">
        <v>4.1308118940139202</v>
      </c>
      <c r="AX18" s="27">
        <v>-0.44999999999999601</v>
      </c>
      <c r="AY18" s="27">
        <v>0.34259239441228601</v>
      </c>
      <c r="AZ18" s="27">
        <v>-2.23030558174315E-2</v>
      </c>
      <c r="BA18" s="27">
        <v>1.54532446895873</v>
      </c>
      <c r="BB18" s="27">
        <v>-6.2367805003983801</v>
      </c>
      <c r="BC18" s="27">
        <v>-10.8175923944123</v>
      </c>
      <c r="BD18" s="27">
        <v>-10.025</v>
      </c>
      <c r="BE18" s="27">
        <v>-10.3898954502297</v>
      </c>
      <c r="BF18" s="27">
        <v>-8.8222679254535592</v>
      </c>
      <c r="BG18" s="27">
        <v>-4.5808118940139098</v>
      </c>
      <c r="BH18" s="27">
        <v>-3.7882194996016301</v>
      </c>
      <c r="BI18" s="27">
        <v>-4.15311494983135</v>
      </c>
      <c r="BJ18" s="27">
        <v>-2.58548742505518</v>
      </c>
      <c r="BK18" s="27">
        <v>0.79259239441228202</v>
      </c>
      <c r="BL18" s="27">
        <v>0.42769694418256399</v>
      </c>
      <c r="BM18" s="27">
        <v>1.9953244689587299</v>
      </c>
      <c r="BN18" s="27">
        <v>-0.36489545022971698</v>
      </c>
      <c r="BO18" s="27">
        <v>1.20273207454645</v>
      </c>
      <c r="BP18" s="28">
        <v>1.56762752477616</v>
      </c>
    </row>
    <row r="19" spans="2:68" x14ac:dyDescent="0.25">
      <c r="B19" s="4"/>
      <c r="C19" s="5" t="s">
        <v>6</v>
      </c>
      <c r="D19" s="26">
        <v>0.60100000000000597</v>
      </c>
      <c r="E19" s="27">
        <v>-3.7109999999999999</v>
      </c>
      <c r="F19" s="27">
        <v>2.1360000000000001</v>
      </c>
      <c r="G19" s="27">
        <v>17.82</v>
      </c>
      <c r="H19" s="27">
        <v>22.245000000000001</v>
      </c>
      <c r="I19" s="27">
        <v>-4.31200000000001</v>
      </c>
      <c r="J19" s="27">
        <v>1.5349999999999999</v>
      </c>
      <c r="K19" s="27">
        <v>17.219000000000001</v>
      </c>
      <c r="L19" s="27">
        <v>21.643999999999998</v>
      </c>
      <c r="M19" s="27">
        <v>5.8470000000000004</v>
      </c>
      <c r="N19" s="27">
        <v>21.530999999999999</v>
      </c>
      <c r="O19" s="27">
        <v>25.956</v>
      </c>
      <c r="P19" s="27">
        <v>15.683999999999999</v>
      </c>
      <c r="Q19" s="27">
        <v>20.109000000000002</v>
      </c>
      <c r="R19" s="28">
        <v>4.4249999999999998</v>
      </c>
      <c r="V19" s="4"/>
      <c r="W19" s="5">
        <v>15</v>
      </c>
      <c r="X19" s="26">
        <v>3.0169999999999999</v>
      </c>
      <c r="Y19" s="27">
        <v>-5.7069999999999901</v>
      </c>
      <c r="Z19" s="27">
        <v>-14.2840133708398</v>
      </c>
      <c r="AA19" s="27">
        <v>-4.5889317507608904</v>
      </c>
      <c r="AB19" s="27">
        <v>-9.7739317507608803</v>
      </c>
      <c r="AC19" s="27">
        <v>-17.220013370839801</v>
      </c>
      <c r="AD19" s="27">
        <v>-14.226931750760899</v>
      </c>
      <c r="AE19" s="27">
        <v>-23.729869498643101</v>
      </c>
      <c r="AF19" s="27">
        <v>-25.779096059691899</v>
      </c>
      <c r="AG19" s="27">
        <v>-8.7239999999999895</v>
      </c>
      <c r="AH19" s="27">
        <v>-17.301013370839801</v>
      </c>
      <c r="AI19" s="27">
        <v>-7.6059317507608899</v>
      </c>
      <c r="AJ19" s="27">
        <v>-12.790931750760899</v>
      </c>
      <c r="AK19" s="27">
        <v>-20.237013370839801</v>
      </c>
      <c r="AL19" s="27">
        <v>-17.2439317507609</v>
      </c>
      <c r="AM19" s="27">
        <v>-26.7468694986431</v>
      </c>
      <c r="AN19" s="27">
        <v>-28.796096059691902</v>
      </c>
      <c r="AO19" s="27">
        <v>-8.5770133708397793</v>
      </c>
      <c r="AP19" s="27">
        <v>1.1180682492391001</v>
      </c>
      <c r="AQ19" s="27">
        <v>-4.0669317507608902</v>
      </c>
      <c r="AR19" s="27">
        <v>-11.513013370839801</v>
      </c>
      <c r="AS19" s="27">
        <v>-8.5199317507608896</v>
      </c>
      <c r="AT19" s="27">
        <v>-18.0228694986431</v>
      </c>
      <c r="AU19" s="27">
        <v>-20.072096059691901</v>
      </c>
      <c r="AV19" s="27">
        <v>9.6950816200788807</v>
      </c>
      <c r="AW19" s="27">
        <v>4.51008162007889</v>
      </c>
      <c r="AX19" s="27">
        <v>-2.9360000000000102</v>
      </c>
      <c r="AY19" s="27">
        <v>5.70816200788897E-2</v>
      </c>
      <c r="AZ19" s="27">
        <v>-9.4458561278033493</v>
      </c>
      <c r="BA19" s="27">
        <v>-11.495082688852101</v>
      </c>
      <c r="BB19" s="27">
        <v>-5.1849999999999898</v>
      </c>
      <c r="BC19" s="27">
        <v>-12.6310816200789</v>
      </c>
      <c r="BD19" s="27">
        <v>-9.6379999999999892</v>
      </c>
      <c r="BE19" s="27">
        <v>-19.140937747882202</v>
      </c>
      <c r="BF19" s="27">
        <v>-21.190164308930999</v>
      </c>
      <c r="BG19" s="27">
        <v>-7.4460816200788997</v>
      </c>
      <c r="BH19" s="27">
        <v>-4.4530000000000003</v>
      </c>
      <c r="BI19" s="27">
        <v>-13.955937747882199</v>
      </c>
      <c r="BJ19" s="27">
        <v>-16.005164308931001</v>
      </c>
      <c r="BK19" s="27">
        <v>2.9930816200788999</v>
      </c>
      <c r="BL19" s="27">
        <v>-6.5098561278033502</v>
      </c>
      <c r="BM19" s="27">
        <v>-8.5590826888521292</v>
      </c>
      <c r="BN19" s="27">
        <v>-9.5029377478822408</v>
      </c>
      <c r="BO19" s="27">
        <v>-11.552164308930999</v>
      </c>
      <c r="BP19" s="28">
        <v>-2.0492265610487799</v>
      </c>
    </row>
    <row r="20" spans="2:68" ht="15.75" thickBot="1" x14ac:dyDescent="0.3">
      <c r="B20" s="4"/>
      <c r="C20" s="5" t="s">
        <v>7</v>
      </c>
      <c r="D20" s="26">
        <v>5.0950000000000104</v>
      </c>
      <c r="E20" s="27">
        <v>12.898999999999999</v>
      </c>
      <c r="F20" s="27">
        <v>27.338000000000001</v>
      </c>
      <c r="G20" s="27">
        <v>31.803000000000001</v>
      </c>
      <c r="H20" s="27">
        <v>42.64</v>
      </c>
      <c r="I20" s="27">
        <v>7.8040000000000003</v>
      </c>
      <c r="J20" s="27">
        <v>22.242999999999999</v>
      </c>
      <c r="K20" s="27">
        <v>26.707999999999998</v>
      </c>
      <c r="L20" s="27">
        <v>37.545000000000002</v>
      </c>
      <c r="M20" s="27">
        <v>14.439</v>
      </c>
      <c r="N20" s="27">
        <v>18.904</v>
      </c>
      <c r="O20" s="27">
        <v>29.741</v>
      </c>
      <c r="P20" s="27">
        <v>4.4649999999999999</v>
      </c>
      <c r="Q20" s="27">
        <v>15.302</v>
      </c>
      <c r="R20" s="28">
        <v>10.837</v>
      </c>
      <c r="V20" s="10"/>
      <c r="W20" s="11">
        <v>30</v>
      </c>
      <c r="X20" s="29">
        <v>-5.3129999999999997</v>
      </c>
      <c r="Y20" s="30">
        <v>-10.701000000000001</v>
      </c>
      <c r="Z20" s="30">
        <v>-16.164453129756399</v>
      </c>
      <c r="AA20" s="30">
        <v>-8.7648758363573105</v>
      </c>
      <c r="AB20" s="30">
        <v>-13.8258758363573</v>
      </c>
      <c r="AC20" s="30">
        <v>-19.661453129756399</v>
      </c>
      <c r="AD20" s="30">
        <v>-17.519875836357301</v>
      </c>
      <c r="AE20" s="30">
        <v>-27.914453129756399</v>
      </c>
      <c r="AF20" s="30">
        <v>-29.0338758363573</v>
      </c>
      <c r="AG20" s="30">
        <v>-5.3879999999999901</v>
      </c>
      <c r="AH20" s="30">
        <v>-10.851453129756401</v>
      </c>
      <c r="AI20" s="30">
        <v>-3.4518758363573001</v>
      </c>
      <c r="AJ20" s="30">
        <v>-8.5128758363573098</v>
      </c>
      <c r="AK20" s="30">
        <v>-14.3484531297564</v>
      </c>
      <c r="AL20" s="30">
        <v>-12.2068758363573</v>
      </c>
      <c r="AM20" s="30">
        <v>-22.601453129756401</v>
      </c>
      <c r="AN20" s="30">
        <v>-23.720875836357301</v>
      </c>
      <c r="AO20" s="30">
        <v>-5.4634531297563704</v>
      </c>
      <c r="AP20" s="30">
        <v>1.93612416364269</v>
      </c>
      <c r="AQ20" s="30">
        <v>-3.1248758363573201</v>
      </c>
      <c r="AR20" s="30">
        <v>-8.9604531297563703</v>
      </c>
      <c r="AS20" s="30">
        <v>-6.8188758363573196</v>
      </c>
      <c r="AT20" s="30">
        <v>-17.213453129756399</v>
      </c>
      <c r="AU20" s="30">
        <v>-18.332875836357299</v>
      </c>
      <c r="AV20" s="30">
        <v>7.3995772933990596</v>
      </c>
      <c r="AW20" s="30">
        <v>2.3385772933990601</v>
      </c>
      <c r="AX20" s="30">
        <v>-3.4969999999999999</v>
      </c>
      <c r="AY20" s="30">
        <v>-1.3554227066009501</v>
      </c>
      <c r="AZ20" s="30">
        <v>-11.75</v>
      </c>
      <c r="BA20" s="30">
        <v>-12.869422706600901</v>
      </c>
      <c r="BB20" s="30">
        <v>-5.0610000000000097</v>
      </c>
      <c r="BC20" s="30">
        <v>-10.896577293399099</v>
      </c>
      <c r="BD20" s="30">
        <v>-8.7550000000000097</v>
      </c>
      <c r="BE20" s="30">
        <v>-19.149577293399101</v>
      </c>
      <c r="BF20" s="30">
        <v>-20.268999999999998</v>
      </c>
      <c r="BG20" s="30">
        <v>-5.8355772933990604</v>
      </c>
      <c r="BH20" s="30">
        <v>-3.694</v>
      </c>
      <c r="BI20" s="30">
        <v>-14.0885772933991</v>
      </c>
      <c r="BJ20" s="30">
        <v>-15.208</v>
      </c>
      <c r="BK20" s="30">
        <v>2.1415772933990498</v>
      </c>
      <c r="BL20" s="30">
        <v>-8.2530000000000001</v>
      </c>
      <c r="BM20" s="30">
        <v>-9.3724227066009398</v>
      </c>
      <c r="BN20" s="30">
        <v>-10.394577293399101</v>
      </c>
      <c r="BO20" s="30">
        <v>-11.513999999999999</v>
      </c>
      <c r="BP20" s="31">
        <v>-1.1194227066009399</v>
      </c>
    </row>
    <row r="21" spans="2:68" x14ac:dyDescent="0.25">
      <c r="B21" s="4"/>
      <c r="C21" s="5" t="s">
        <v>8</v>
      </c>
      <c r="D21" s="26">
        <v>-11.211</v>
      </c>
      <c r="E21" s="27">
        <v>-8.68</v>
      </c>
      <c r="F21" s="27">
        <v>-3.7839999999999998</v>
      </c>
      <c r="G21" s="27">
        <v>3.9169999999999998</v>
      </c>
      <c r="H21" s="27">
        <v>5.9060000000000104</v>
      </c>
      <c r="I21" s="27">
        <v>2.5310000000000001</v>
      </c>
      <c r="J21" s="27">
        <v>7.4269999999999996</v>
      </c>
      <c r="K21" s="27">
        <v>15.128</v>
      </c>
      <c r="L21" s="27">
        <v>17.117000000000001</v>
      </c>
      <c r="M21" s="27">
        <v>4.8959999999999999</v>
      </c>
      <c r="N21" s="27">
        <v>12.597</v>
      </c>
      <c r="O21" s="27">
        <v>14.586</v>
      </c>
      <c r="P21" s="27">
        <v>7.7009999999999996</v>
      </c>
      <c r="Q21" s="27">
        <v>9.6900000000000102</v>
      </c>
      <c r="R21" s="28">
        <v>1.9890000000000001</v>
      </c>
      <c r="V21" s="1" t="s">
        <v>13</v>
      </c>
      <c r="W21" s="3">
        <v>1</v>
      </c>
      <c r="X21" s="32">
        <v>-17.902000000000001</v>
      </c>
      <c r="Y21" s="33">
        <v>-23.481999999999999</v>
      </c>
      <c r="Z21" s="33">
        <v>-23.620999999999999</v>
      </c>
      <c r="AA21" s="33">
        <v>-22.474</v>
      </c>
      <c r="AB21" s="33">
        <v>-28.696000000000002</v>
      </c>
      <c r="AC21" s="33">
        <v>-23.279</v>
      </c>
      <c r="AD21" s="33">
        <v>-34.415999999999997</v>
      </c>
      <c r="AE21" s="33">
        <v>-23.756</v>
      </c>
      <c r="AF21" s="33">
        <v>-30.995000000000001</v>
      </c>
      <c r="AG21" s="33">
        <v>-5.58</v>
      </c>
      <c r="AH21" s="33">
        <v>-5.7189999999999896</v>
      </c>
      <c r="AI21" s="33">
        <v>-4.5720000000000001</v>
      </c>
      <c r="AJ21" s="33">
        <v>-10.794</v>
      </c>
      <c r="AK21" s="33">
        <v>-5.3769999999999998</v>
      </c>
      <c r="AL21" s="33">
        <v>-16.513999999999999</v>
      </c>
      <c r="AM21" s="33">
        <v>-5.8540000000000001</v>
      </c>
      <c r="AN21" s="33">
        <v>-13.093</v>
      </c>
      <c r="AO21" s="33">
        <v>-0.13899999999999599</v>
      </c>
      <c r="AP21" s="33">
        <v>1.008</v>
      </c>
      <c r="AQ21" s="33">
        <v>-5.2140000000000004</v>
      </c>
      <c r="AR21" s="33">
        <v>0.20300000000000301</v>
      </c>
      <c r="AS21" s="33">
        <v>-10.933999999999999</v>
      </c>
      <c r="AT21" s="33">
        <v>-0.27400000000000102</v>
      </c>
      <c r="AU21" s="33">
        <v>-7.5129999999999999</v>
      </c>
      <c r="AV21" s="33">
        <v>1.147</v>
      </c>
      <c r="AW21" s="33">
        <v>-5.0750000000000002</v>
      </c>
      <c r="AX21" s="33">
        <v>0.34199999999999903</v>
      </c>
      <c r="AY21" s="33">
        <v>-10.795</v>
      </c>
      <c r="AZ21" s="33">
        <v>-0.135000000000005</v>
      </c>
      <c r="BA21" s="33">
        <v>-7.3740000000000103</v>
      </c>
      <c r="BB21" s="33">
        <v>-6.2220000000000004</v>
      </c>
      <c r="BC21" s="33">
        <v>-0.80500000000000005</v>
      </c>
      <c r="BD21" s="33">
        <v>-11.942</v>
      </c>
      <c r="BE21" s="33">
        <v>-1.282</v>
      </c>
      <c r="BF21" s="33">
        <v>-8.5210000000000008</v>
      </c>
      <c r="BG21" s="33">
        <v>5.4169999999999998</v>
      </c>
      <c r="BH21" s="33">
        <v>-5.72</v>
      </c>
      <c r="BI21" s="33">
        <v>4.9400000000000004</v>
      </c>
      <c r="BJ21" s="33">
        <v>-2.2989999999999999</v>
      </c>
      <c r="BK21" s="33">
        <v>-11.137</v>
      </c>
      <c r="BL21" s="33">
        <v>-0.47700000000000398</v>
      </c>
      <c r="BM21" s="33">
        <v>-7.71600000000001</v>
      </c>
      <c r="BN21" s="33">
        <v>10.66</v>
      </c>
      <c r="BO21" s="33">
        <v>3.4209999999999998</v>
      </c>
      <c r="BP21" s="34">
        <v>-7.2389999999999999</v>
      </c>
    </row>
    <row r="22" spans="2:68" ht="15.75" thickBot="1" x14ac:dyDescent="0.3">
      <c r="B22" s="6"/>
      <c r="C22" s="8" t="s">
        <v>9</v>
      </c>
      <c r="D22" s="35">
        <v>7.5900000000000096</v>
      </c>
      <c r="E22" s="36">
        <v>15.131</v>
      </c>
      <c r="F22" s="36">
        <v>24.728000000000002</v>
      </c>
      <c r="G22" s="36">
        <v>24.597000000000001</v>
      </c>
      <c r="H22" s="36">
        <v>33.061</v>
      </c>
      <c r="I22" s="36">
        <v>7.5410000000000004</v>
      </c>
      <c r="J22" s="36">
        <v>17.138000000000002</v>
      </c>
      <c r="K22" s="36">
        <v>17.007000000000001</v>
      </c>
      <c r="L22" s="36">
        <v>25.471</v>
      </c>
      <c r="M22" s="36">
        <v>9.5969999999999995</v>
      </c>
      <c r="N22" s="36">
        <v>9.4659999999999993</v>
      </c>
      <c r="O22" s="36">
        <v>17.93</v>
      </c>
      <c r="P22" s="36">
        <v>-0.13100000000000001</v>
      </c>
      <c r="Q22" s="36">
        <v>8.3330000000000108</v>
      </c>
      <c r="R22" s="37">
        <v>8.4640000000000093</v>
      </c>
      <c r="V22" s="4"/>
      <c r="W22" s="5">
        <v>2</v>
      </c>
      <c r="X22" s="26">
        <v>-5.3689999999999998</v>
      </c>
      <c r="Y22" s="27">
        <v>-7.12300000000001</v>
      </c>
      <c r="Z22" s="27">
        <v>-15.83</v>
      </c>
      <c r="AA22" s="27">
        <v>-13.201000000000001</v>
      </c>
      <c r="AB22" s="27">
        <v>-14.084</v>
      </c>
      <c r="AC22" s="27">
        <v>-17.911999999999999</v>
      </c>
      <c r="AD22" s="27">
        <v>-19.940000000000001</v>
      </c>
      <c r="AE22" s="27">
        <v>-4.4690000000000003</v>
      </c>
      <c r="AF22" s="27">
        <v>-20.895</v>
      </c>
      <c r="AG22" s="27">
        <v>-1.754</v>
      </c>
      <c r="AH22" s="27">
        <v>-10.461</v>
      </c>
      <c r="AI22" s="27">
        <v>-7.8319999999999999</v>
      </c>
      <c r="AJ22" s="27">
        <v>-8.7149999999999999</v>
      </c>
      <c r="AK22" s="27">
        <v>-12.542999999999999</v>
      </c>
      <c r="AL22" s="27">
        <v>-14.571</v>
      </c>
      <c r="AM22" s="27">
        <v>0.89999999999999902</v>
      </c>
      <c r="AN22" s="27">
        <v>-15.526</v>
      </c>
      <c r="AO22" s="27">
        <v>-8.7070000000000007</v>
      </c>
      <c r="AP22" s="27">
        <v>-6.0780000000000003</v>
      </c>
      <c r="AQ22" s="27">
        <v>-6.9610000000000003</v>
      </c>
      <c r="AR22" s="27">
        <v>-10.789</v>
      </c>
      <c r="AS22" s="27">
        <v>-12.817</v>
      </c>
      <c r="AT22" s="27">
        <v>2.6539999999999999</v>
      </c>
      <c r="AU22" s="27">
        <v>-13.772</v>
      </c>
      <c r="AV22" s="27">
        <v>2.6290000000000102</v>
      </c>
      <c r="AW22" s="27">
        <v>1.746</v>
      </c>
      <c r="AX22" s="27">
        <v>-2.0819999999999999</v>
      </c>
      <c r="AY22" s="27">
        <v>-4.1100000000000003</v>
      </c>
      <c r="AZ22" s="27">
        <v>11.361000000000001</v>
      </c>
      <c r="BA22" s="27">
        <v>-5.0650000000000004</v>
      </c>
      <c r="BB22" s="27">
        <v>-0.883000000000003</v>
      </c>
      <c r="BC22" s="27">
        <v>-4.7110000000000101</v>
      </c>
      <c r="BD22" s="27">
        <v>-6.7389999999999999</v>
      </c>
      <c r="BE22" s="27">
        <v>8.7319999999999993</v>
      </c>
      <c r="BF22" s="27">
        <v>-7.694</v>
      </c>
      <c r="BG22" s="27">
        <v>-3.8279999999999998</v>
      </c>
      <c r="BH22" s="27">
        <v>-5.8559999999999999</v>
      </c>
      <c r="BI22" s="27">
        <v>9.6150000000000002</v>
      </c>
      <c r="BJ22" s="27">
        <v>-6.8109999999999999</v>
      </c>
      <c r="BK22" s="27">
        <v>-2.028</v>
      </c>
      <c r="BL22" s="27">
        <v>13.443</v>
      </c>
      <c r="BM22" s="27">
        <v>-2.9830000000000001</v>
      </c>
      <c r="BN22" s="27">
        <v>15.471</v>
      </c>
      <c r="BO22" s="27">
        <v>-0.95499999999999796</v>
      </c>
      <c r="BP22" s="28">
        <v>-16.425999999999998</v>
      </c>
    </row>
    <row r="23" spans="2:68" x14ac:dyDescent="0.25">
      <c r="B23" s="12" t="s">
        <v>12</v>
      </c>
      <c r="C23" s="13" t="s">
        <v>0</v>
      </c>
      <c r="D23" s="23">
        <v>5.6903955415262404</v>
      </c>
      <c r="E23" s="24">
        <v>14.9756098366252</v>
      </c>
      <c r="F23" s="24">
        <v>29.199432362958301</v>
      </c>
      <c r="G23" s="24">
        <v>35.957558828149303</v>
      </c>
      <c r="H23" s="24">
        <v>51.156462768457402</v>
      </c>
      <c r="I23" s="24">
        <v>9.28521429509893</v>
      </c>
      <c r="J23" s="24">
        <v>23.509036821432101</v>
      </c>
      <c r="K23" s="24">
        <v>30.267163286623099</v>
      </c>
      <c r="L23" s="24">
        <v>45.466067226931202</v>
      </c>
      <c r="M23" s="24">
        <v>14.2238225263331</v>
      </c>
      <c r="N23" s="24">
        <v>20.981948991524199</v>
      </c>
      <c r="O23" s="24">
        <v>36.180852931832298</v>
      </c>
      <c r="P23" s="24">
        <v>6.7581264651910304</v>
      </c>
      <c r="Q23" s="24">
        <v>21.957030405499101</v>
      </c>
      <c r="R23" s="25">
        <v>15.198903940308099</v>
      </c>
      <c r="V23" s="4"/>
      <c r="W23" s="5">
        <v>4</v>
      </c>
      <c r="X23" s="26">
        <v>-5.4870000000000001</v>
      </c>
      <c r="Y23" s="27">
        <v>-9.7260000000000097</v>
      </c>
      <c r="Z23" s="27">
        <v>-21.260999999999999</v>
      </c>
      <c r="AA23" s="27">
        <v>-12.746</v>
      </c>
      <c r="AB23" s="27">
        <v>-12.875999999999999</v>
      </c>
      <c r="AC23" s="27">
        <v>-26.939</v>
      </c>
      <c r="AD23" s="27">
        <v>-19.792999999999999</v>
      </c>
      <c r="AE23" s="27">
        <v>-31.363</v>
      </c>
      <c r="AF23" s="27">
        <v>-26.904</v>
      </c>
      <c r="AG23" s="27">
        <v>-4.2390000000000096</v>
      </c>
      <c r="AH23" s="27">
        <v>-15.773999999999999</v>
      </c>
      <c r="AI23" s="27">
        <v>-7.2590000000000101</v>
      </c>
      <c r="AJ23" s="27">
        <v>-7.38900000000001</v>
      </c>
      <c r="AK23" s="27">
        <v>-21.452000000000002</v>
      </c>
      <c r="AL23" s="27">
        <v>-14.305999999999999</v>
      </c>
      <c r="AM23" s="27">
        <v>-25.876000000000001</v>
      </c>
      <c r="AN23" s="27">
        <v>-21.417000000000002</v>
      </c>
      <c r="AO23" s="27">
        <v>-11.535</v>
      </c>
      <c r="AP23" s="27">
        <v>-3.02</v>
      </c>
      <c r="AQ23" s="27">
        <v>-3.15</v>
      </c>
      <c r="AR23" s="27">
        <v>-17.213000000000001</v>
      </c>
      <c r="AS23" s="27">
        <v>-10.067</v>
      </c>
      <c r="AT23" s="27">
        <v>-21.637</v>
      </c>
      <c r="AU23" s="27">
        <v>-17.178000000000001</v>
      </c>
      <c r="AV23" s="27">
        <v>8.5150000000000006</v>
      </c>
      <c r="AW23" s="27">
        <v>8.3850000000000104</v>
      </c>
      <c r="AX23" s="27">
        <v>-5.6779999999999999</v>
      </c>
      <c r="AY23" s="27">
        <v>1.468</v>
      </c>
      <c r="AZ23" s="27">
        <v>-10.102</v>
      </c>
      <c r="BA23" s="27">
        <v>-5.6429999999999998</v>
      </c>
      <c r="BB23" s="27">
        <v>-0.12999999999999501</v>
      </c>
      <c r="BC23" s="27">
        <v>-14.193</v>
      </c>
      <c r="BD23" s="27">
        <v>-7.0469999999999997</v>
      </c>
      <c r="BE23" s="27">
        <v>-18.617000000000001</v>
      </c>
      <c r="BF23" s="27">
        <v>-14.157999999999999</v>
      </c>
      <c r="BG23" s="27">
        <v>-14.063000000000001</v>
      </c>
      <c r="BH23" s="27">
        <v>-6.9169999999999998</v>
      </c>
      <c r="BI23" s="27">
        <v>-18.486999999999998</v>
      </c>
      <c r="BJ23" s="27">
        <v>-14.028</v>
      </c>
      <c r="BK23" s="27">
        <v>7.1459999999999999</v>
      </c>
      <c r="BL23" s="27">
        <v>-4.4240000000000004</v>
      </c>
      <c r="BM23" s="27">
        <v>3.4999999999996603E-2</v>
      </c>
      <c r="BN23" s="27">
        <v>-11.57</v>
      </c>
      <c r="BO23" s="27">
        <v>-7.1109999999999998</v>
      </c>
      <c r="BP23" s="28">
        <v>4.4589999999999996</v>
      </c>
    </row>
    <row r="24" spans="2:68" x14ac:dyDescent="0.25">
      <c r="B24" s="4"/>
      <c r="C24" s="5" t="s">
        <v>1</v>
      </c>
      <c r="D24" s="26">
        <v>8.5874142925049401</v>
      </c>
      <c r="E24" s="27">
        <v>15.101920507119001</v>
      </c>
      <c r="F24" s="27">
        <v>28.278543033452099</v>
      </c>
      <c r="G24" s="27">
        <v>43.544869498643102</v>
      </c>
      <c r="H24" s="27">
        <v>50.413773438951203</v>
      </c>
      <c r="I24" s="27">
        <v>6.5145062146140198</v>
      </c>
      <c r="J24" s="27">
        <v>19.6911287409472</v>
      </c>
      <c r="K24" s="27">
        <v>34.957455206138199</v>
      </c>
      <c r="L24" s="27">
        <v>41.8263591464463</v>
      </c>
      <c r="M24" s="27">
        <v>13.1766225263331</v>
      </c>
      <c r="N24" s="27">
        <v>28.442948991524201</v>
      </c>
      <c r="O24" s="27">
        <v>35.311852931832298</v>
      </c>
      <c r="P24" s="27">
        <v>15.266326465191</v>
      </c>
      <c r="Q24" s="27">
        <v>22.135230405499101</v>
      </c>
      <c r="R24" s="28">
        <v>6.8689039403081003</v>
      </c>
      <c r="V24" s="4"/>
      <c r="W24" s="5">
        <v>8</v>
      </c>
      <c r="X24" s="26">
        <v>-10.244</v>
      </c>
      <c r="Y24" s="27">
        <v>-16.2</v>
      </c>
      <c r="Z24" s="27">
        <v>-29.826000000000001</v>
      </c>
      <c r="AA24" s="27">
        <v>-10.879</v>
      </c>
      <c r="AB24" s="27">
        <v>-19.260000000000002</v>
      </c>
      <c r="AC24" s="27">
        <v>-34.884</v>
      </c>
      <c r="AD24" s="27">
        <v>-22.78</v>
      </c>
      <c r="AE24" s="27">
        <v>-37.512</v>
      </c>
      <c r="AF24" s="27">
        <v>-39.408000000000001</v>
      </c>
      <c r="AG24" s="27">
        <v>-5.9560000000000004</v>
      </c>
      <c r="AH24" s="27">
        <v>-19.582000000000001</v>
      </c>
      <c r="AI24" s="27">
        <v>-0.635000000000005</v>
      </c>
      <c r="AJ24" s="27">
        <v>-9.0160000000000107</v>
      </c>
      <c r="AK24" s="27">
        <v>-24.64</v>
      </c>
      <c r="AL24" s="27">
        <v>-12.536</v>
      </c>
      <c r="AM24" s="27">
        <v>-27.268000000000001</v>
      </c>
      <c r="AN24" s="27">
        <v>-29.164000000000001</v>
      </c>
      <c r="AO24" s="27">
        <v>-13.625999999999999</v>
      </c>
      <c r="AP24" s="27">
        <v>5.3209999999999997</v>
      </c>
      <c r="AQ24" s="27">
        <v>-3.06</v>
      </c>
      <c r="AR24" s="27">
        <v>-18.684000000000001</v>
      </c>
      <c r="AS24" s="27">
        <v>-6.5800000000000098</v>
      </c>
      <c r="AT24" s="27">
        <v>-21.312000000000001</v>
      </c>
      <c r="AU24" s="27">
        <v>-23.207999999999998</v>
      </c>
      <c r="AV24" s="27">
        <v>18.946999999999999</v>
      </c>
      <c r="AW24" s="27">
        <v>10.566000000000001</v>
      </c>
      <c r="AX24" s="27">
        <v>-5.0579999999999998</v>
      </c>
      <c r="AY24" s="27">
        <v>7.0460000000000003</v>
      </c>
      <c r="AZ24" s="27">
        <v>-7.6859999999999999</v>
      </c>
      <c r="BA24" s="27">
        <v>-9.5820000000000007</v>
      </c>
      <c r="BB24" s="27">
        <v>-8.3810000000000002</v>
      </c>
      <c r="BC24" s="27">
        <v>-24.004999999999999</v>
      </c>
      <c r="BD24" s="27">
        <v>-11.901</v>
      </c>
      <c r="BE24" s="27">
        <v>-26.632999999999999</v>
      </c>
      <c r="BF24" s="27">
        <v>-28.529</v>
      </c>
      <c r="BG24" s="27">
        <v>-15.624000000000001</v>
      </c>
      <c r="BH24" s="27">
        <v>-3.52</v>
      </c>
      <c r="BI24" s="27">
        <v>-18.251999999999999</v>
      </c>
      <c r="BJ24" s="27">
        <v>-20.148</v>
      </c>
      <c r="BK24" s="27">
        <v>12.103999999999999</v>
      </c>
      <c r="BL24" s="27">
        <v>-2.6280000000000001</v>
      </c>
      <c r="BM24" s="27">
        <v>-4.524</v>
      </c>
      <c r="BN24" s="27">
        <v>-14.731999999999999</v>
      </c>
      <c r="BO24" s="27">
        <v>-16.628</v>
      </c>
      <c r="BP24" s="28">
        <v>-1.8959999999999999</v>
      </c>
    </row>
    <row r="25" spans="2:68" x14ac:dyDescent="0.25">
      <c r="B25" s="4"/>
      <c r="C25" s="5" t="s">
        <v>2</v>
      </c>
      <c r="D25" s="26">
        <v>4.1763040357890198</v>
      </c>
      <c r="E25" s="27">
        <v>12.1684479079857</v>
      </c>
      <c r="F25" s="27">
        <v>22.831362764664199</v>
      </c>
      <c r="G25" s="27">
        <v>35.894317406628801</v>
      </c>
      <c r="H25" s="27">
        <v>46.099221346936901</v>
      </c>
      <c r="I25" s="27">
        <v>7.9921438721966602</v>
      </c>
      <c r="J25" s="27">
        <v>18.655058728875101</v>
      </c>
      <c r="K25" s="27">
        <v>31.718013370839799</v>
      </c>
      <c r="L25" s="27">
        <v>41.922917311147899</v>
      </c>
      <c r="M25" s="27">
        <v>10.662914856678499</v>
      </c>
      <c r="N25" s="27">
        <v>23.7258694986431</v>
      </c>
      <c r="O25" s="27">
        <v>33.930773438951199</v>
      </c>
      <c r="P25" s="27">
        <v>13.0629546419647</v>
      </c>
      <c r="Q25" s="27">
        <v>23.267858582272801</v>
      </c>
      <c r="R25" s="28">
        <v>10.2049039403081</v>
      </c>
      <c r="V25" s="4"/>
      <c r="W25" s="5">
        <v>15</v>
      </c>
      <c r="X25" s="26">
        <v>-7.6060000000000096</v>
      </c>
      <c r="Y25" s="27">
        <v>-5.6420000000000101</v>
      </c>
      <c r="Z25" s="27">
        <v>-20.173999999999999</v>
      </c>
      <c r="AA25" s="27">
        <v>-11.391999999999999</v>
      </c>
      <c r="AB25" s="27">
        <v>-11.217000000000001</v>
      </c>
      <c r="AC25" s="27">
        <v>-28.797000000000001</v>
      </c>
      <c r="AD25" s="27">
        <v>-11.647</v>
      </c>
      <c r="AE25" s="27">
        <v>-32.359000000000002</v>
      </c>
      <c r="AF25" s="27">
        <v>-40.228000000000002</v>
      </c>
      <c r="AG25" s="27">
        <v>1.964</v>
      </c>
      <c r="AH25" s="27">
        <v>-12.568</v>
      </c>
      <c r="AI25" s="27">
        <v>-3.786</v>
      </c>
      <c r="AJ25" s="27">
        <v>-3.61099999999999</v>
      </c>
      <c r="AK25" s="27">
        <v>-21.190999999999999</v>
      </c>
      <c r="AL25" s="27">
        <v>-4.0410000000000004</v>
      </c>
      <c r="AM25" s="27">
        <v>-24.753</v>
      </c>
      <c r="AN25" s="27">
        <v>-32.622</v>
      </c>
      <c r="AO25" s="27">
        <v>-14.532</v>
      </c>
      <c r="AP25" s="27">
        <v>-5.75</v>
      </c>
      <c r="AQ25" s="27">
        <v>-5.5749999999999904</v>
      </c>
      <c r="AR25" s="27">
        <v>-23.155000000000001</v>
      </c>
      <c r="AS25" s="27">
        <v>-6.0049999999999999</v>
      </c>
      <c r="AT25" s="27">
        <v>-26.716999999999999</v>
      </c>
      <c r="AU25" s="27">
        <v>-34.585999999999999</v>
      </c>
      <c r="AV25" s="27">
        <v>8.782</v>
      </c>
      <c r="AW25" s="27">
        <v>8.9570000000000096</v>
      </c>
      <c r="AX25" s="27">
        <v>-8.62300000000001</v>
      </c>
      <c r="AY25" s="27">
        <v>8.5269999999999992</v>
      </c>
      <c r="AZ25" s="27">
        <v>-12.185</v>
      </c>
      <c r="BA25" s="27">
        <v>-20.053999999999998</v>
      </c>
      <c r="BB25" s="27">
        <v>0.17500000000001101</v>
      </c>
      <c r="BC25" s="27">
        <v>-17.405000000000001</v>
      </c>
      <c r="BD25" s="27">
        <v>-0.25499999999999501</v>
      </c>
      <c r="BE25" s="27">
        <v>-20.966999999999999</v>
      </c>
      <c r="BF25" s="27">
        <v>-28.835999999999999</v>
      </c>
      <c r="BG25" s="27">
        <v>-17.579999999999998</v>
      </c>
      <c r="BH25" s="27">
        <v>-0.43000000000000699</v>
      </c>
      <c r="BI25" s="27">
        <v>-21.141999999999999</v>
      </c>
      <c r="BJ25" s="27">
        <v>-29.010999999999999</v>
      </c>
      <c r="BK25" s="27">
        <v>17.149999999999999</v>
      </c>
      <c r="BL25" s="27">
        <v>-3.5619999999999998</v>
      </c>
      <c r="BM25" s="27">
        <v>-11.430999999999999</v>
      </c>
      <c r="BN25" s="27">
        <v>-20.712</v>
      </c>
      <c r="BO25" s="27">
        <v>-28.581</v>
      </c>
      <c r="BP25" s="28">
        <v>-7.8689999999999998</v>
      </c>
    </row>
    <row r="26" spans="2:68" ht="15.75" thickBot="1" x14ac:dyDescent="0.3">
      <c r="B26" s="4"/>
      <c r="C26" s="5" t="s">
        <v>3</v>
      </c>
      <c r="D26" s="26">
        <v>4.9966852954872101</v>
      </c>
      <c r="E26" s="27">
        <v>7.5152805416698198</v>
      </c>
      <c r="F26" s="27">
        <v>12.218778393348201</v>
      </c>
      <c r="G26" s="27">
        <v>23.3100894914671</v>
      </c>
      <c r="H26" s="27">
        <v>36.6285536728587</v>
      </c>
      <c r="I26" s="27">
        <v>2.5185952461826102</v>
      </c>
      <c r="J26" s="27">
        <v>7.2220930978609799</v>
      </c>
      <c r="K26" s="27">
        <v>18.313404195979899</v>
      </c>
      <c r="L26" s="27">
        <v>31.631868377371401</v>
      </c>
      <c r="M26" s="27">
        <v>4.7034978516783799</v>
      </c>
      <c r="N26" s="27">
        <v>15.7948089497973</v>
      </c>
      <c r="O26" s="27">
        <v>29.113273131188802</v>
      </c>
      <c r="P26" s="27">
        <v>11.091311098119</v>
      </c>
      <c r="Q26" s="27">
        <v>24.409775279510502</v>
      </c>
      <c r="R26" s="28">
        <v>13.3184641813915</v>
      </c>
      <c r="V26" s="6"/>
      <c r="W26" s="8">
        <v>30</v>
      </c>
      <c r="X26" s="35">
        <v>4.6410000000000098</v>
      </c>
      <c r="Y26" s="36">
        <v>-5.4020000000000001</v>
      </c>
      <c r="Z26" s="36">
        <v>-6.7830000000000004</v>
      </c>
      <c r="AA26" s="36">
        <v>0.11899999999999999</v>
      </c>
      <c r="AB26" s="36">
        <v>-9.3740000000000006</v>
      </c>
      <c r="AC26" s="36">
        <v>-17.489999999999998</v>
      </c>
      <c r="AD26" s="36">
        <v>-12.493</v>
      </c>
      <c r="AE26" s="36">
        <v>-22.707999999999998</v>
      </c>
      <c r="AF26" s="36">
        <v>-29.588000000000001</v>
      </c>
      <c r="AG26" s="36">
        <v>-10.042999999999999</v>
      </c>
      <c r="AH26" s="36">
        <v>-11.423999999999999</v>
      </c>
      <c r="AI26" s="36">
        <v>-4.52200000000001</v>
      </c>
      <c r="AJ26" s="36">
        <v>-14.015000000000001</v>
      </c>
      <c r="AK26" s="36">
        <v>-22.131</v>
      </c>
      <c r="AL26" s="36">
        <v>-17.134</v>
      </c>
      <c r="AM26" s="36">
        <v>-27.349</v>
      </c>
      <c r="AN26" s="36">
        <v>-34.228999999999999</v>
      </c>
      <c r="AO26" s="36">
        <v>-1.381</v>
      </c>
      <c r="AP26" s="36">
        <v>5.5209999999999999</v>
      </c>
      <c r="AQ26" s="36">
        <v>-3.9719999999999902</v>
      </c>
      <c r="AR26" s="36">
        <v>-12.087999999999999</v>
      </c>
      <c r="AS26" s="36">
        <v>-7.0909999999999904</v>
      </c>
      <c r="AT26" s="36">
        <v>-17.306000000000001</v>
      </c>
      <c r="AU26" s="36">
        <v>-24.186</v>
      </c>
      <c r="AV26" s="36">
        <v>6.9020000000000001</v>
      </c>
      <c r="AW26" s="36">
        <v>-2.59099999999999</v>
      </c>
      <c r="AX26" s="36">
        <v>-10.707000000000001</v>
      </c>
      <c r="AY26" s="36">
        <v>-5.7099999999999902</v>
      </c>
      <c r="AZ26" s="36">
        <v>-15.925000000000001</v>
      </c>
      <c r="BA26" s="36">
        <v>-22.805</v>
      </c>
      <c r="BB26" s="36">
        <v>-9.4930000000000003</v>
      </c>
      <c r="BC26" s="36">
        <v>-17.609000000000002</v>
      </c>
      <c r="BD26" s="36">
        <v>-12.612</v>
      </c>
      <c r="BE26" s="36">
        <v>-22.827000000000002</v>
      </c>
      <c r="BF26" s="36">
        <v>-29.707000000000001</v>
      </c>
      <c r="BG26" s="36">
        <v>-8.1159999999999997</v>
      </c>
      <c r="BH26" s="36">
        <v>-3.1190000000000002</v>
      </c>
      <c r="BI26" s="36">
        <v>-13.334</v>
      </c>
      <c r="BJ26" s="36">
        <v>-20.213999999999999</v>
      </c>
      <c r="BK26" s="36">
        <v>4.9969999999999999</v>
      </c>
      <c r="BL26" s="36">
        <v>-5.218</v>
      </c>
      <c r="BM26" s="36">
        <v>-12.098000000000001</v>
      </c>
      <c r="BN26" s="36">
        <v>-10.215</v>
      </c>
      <c r="BO26" s="36">
        <v>-17.094999999999999</v>
      </c>
      <c r="BP26" s="37">
        <v>-6.88</v>
      </c>
    </row>
    <row r="27" spans="2:68" x14ac:dyDescent="0.25">
      <c r="B27" s="4"/>
      <c r="C27" s="5" t="s">
        <v>4</v>
      </c>
      <c r="D27" s="26">
        <v>10.916860113567999</v>
      </c>
      <c r="E27" s="27">
        <v>24.214218768706001</v>
      </c>
      <c r="F27" s="27">
        <v>34.171235790262102</v>
      </c>
      <c r="G27" s="27">
        <v>44.590036114047699</v>
      </c>
      <c r="H27" s="27">
        <v>55.6129959687594</v>
      </c>
      <c r="I27" s="27">
        <v>13.297358655138099</v>
      </c>
      <c r="J27" s="27">
        <v>23.254375676694199</v>
      </c>
      <c r="K27" s="27">
        <v>33.6731760004797</v>
      </c>
      <c r="L27" s="27">
        <v>44.6961358551914</v>
      </c>
      <c r="M27" s="27">
        <v>9.9570170215560996</v>
      </c>
      <c r="N27" s="27">
        <v>20.375817345341598</v>
      </c>
      <c r="O27" s="27">
        <v>31.398777200053299</v>
      </c>
      <c r="P27" s="27">
        <v>10.418800323785501</v>
      </c>
      <c r="Q27" s="27">
        <v>21.441760178497201</v>
      </c>
      <c r="R27" s="28">
        <v>11.022959854711701</v>
      </c>
      <c r="V27" s="12" t="s">
        <v>14</v>
      </c>
      <c r="W27" s="13">
        <v>1</v>
      </c>
      <c r="X27" s="23">
        <v>0.98114468657118403</v>
      </c>
      <c r="Y27" s="24">
        <v>0.72362065639436002</v>
      </c>
      <c r="Z27" s="24">
        <v>13.783495449094699</v>
      </c>
      <c r="AA27" s="24">
        <v>1.427</v>
      </c>
      <c r="AB27" s="24">
        <v>1.5822336126408501</v>
      </c>
      <c r="AC27" s="24">
        <v>11.300629186254101</v>
      </c>
      <c r="AD27" s="24">
        <v>-3.1930000000000001</v>
      </c>
      <c r="AE27" s="24">
        <v>11.321808752127801</v>
      </c>
      <c r="AF27" s="24">
        <v>-3.1419999999999999</v>
      </c>
      <c r="AG27" s="24">
        <v>-0.25752403017682501</v>
      </c>
      <c r="AH27" s="24">
        <v>12.802350762523499</v>
      </c>
      <c r="AI27" s="24">
        <v>0.44585531342881501</v>
      </c>
      <c r="AJ27" s="24">
        <v>0.60108892606966402</v>
      </c>
      <c r="AK27" s="24">
        <v>10.3194844996829</v>
      </c>
      <c r="AL27" s="24">
        <v>-4.1741446865711804</v>
      </c>
      <c r="AM27" s="24">
        <v>10.3406640655566</v>
      </c>
      <c r="AN27" s="24">
        <v>-4.12314468657119</v>
      </c>
      <c r="AO27" s="24">
        <v>13.0598747927004</v>
      </c>
      <c r="AP27" s="24">
        <v>0.70337934360564003</v>
      </c>
      <c r="AQ27" s="24">
        <v>0.85861295624648903</v>
      </c>
      <c r="AR27" s="24">
        <v>10.5770085298597</v>
      </c>
      <c r="AS27" s="24">
        <v>-3.9166206563943602</v>
      </c>
      <c r="AT27" s="24">
        <v>10.5981880957334</v>
      </c>
      <c r="AU27" s="24">
        <v>-3.86562065639436</v>
      </c>
      <c r="AV27" s="24">
        <v>-12.3564954490947</v>
      </c>
      <c r="AW27" s="24">
        <v>-12.201261836453901</v>
      </c>
      <c r="AX27" s="24">
        <v>-2.4828662628406701</v>
      </c>
      <c r="AY27" s="24">
        <v>-16.976495449094699</v>
      </c>
      <c r="AZ27" s="24">
        <v>-2.4616866969669502</v>
      </c>
      <c r="BA27" s="24">
        <v>-16.925495449094701</v>
      </c>
      <c r="BB27" s="24">
        <v>0.15523361264084901</v>
      </c>
      <c r="BC27" s="24">
        <v>9.8736291862540497</v>
      </c>
      <c r="BD27" s="24">
        <v>-4.62</v>
      </c>
      <c r="BE27" s="24">
        <v>9.8948087521277692</v>
      </c>
      <c r="BF27" s="24">
        <v>-4.569</v>
      </c>
      <c r="BG27" s="24">
        <v>9.7183955736132006</v>
      </c>
      <c r="BH27" s="24">
        <v>-4.7752336126408501</v>
      </c>
      <c r="BI27" s="24">
        <v>9.7395751394869201</v>
      </c>
      <c r="BJ27" s="24">
        <v>-4.72423361264085</v>
      </c>
      <c r="BK27" s="24">
        <v>-14.4936291862541</v>
      </c>
      <c r="BL27" s="24">
        <v>2.1179565873715899E-2</v>
      </c>
      <c r="BM27" s="24">
        <v>-14.4426291862541</v>
      </c>
      <c r="BN27" s="24">
        <v>14.5148087521278</v>
      </c>
      <c r="BO27" s="24">
        <v>5.0999999999994799E-2</v>
      </c>
      <c r="BP27" s="25">
        <v>-14.4638087521278</v>
      </c>
    </row>
    <row r="28" spans="2:68" x14ac:dyDescent="0.25">
      <c r="B28" s="4"/>
      <c r="C28" s="5" t="s">
        <v>5</v>
      </c>
      <c r="D28" s="26">
        <v>3.2134549703155999</v>
      </c>
      <c r="E28" s="27">
        <v>11.620246883131101</v>
      </c>
      <c r="F28" s="27">
        <v>22.818811894013901</v>
      </c>
      <c r="G28" s="27">
        <v>34.289392718197803</v>
      </c>
      <c r="H28" s="27">
        <v>45.436352572909499</v>
      </c>
      <c r="I28" s="27">
        <v>8.4067919128155104</v>
      </c>
      <c r="J28" s="27">
        <v>19.605356923698299</v>
      </c>
      <c r="K28" s="27">
        <v>31.0759377478822</v>
      </c>
      <c r="L28" s="27">
        <v>42.222897602593903</v>
      </c>
      <c r="M28" s="27">
        <v>11.198565010882801</v>
      </c>
      <c r="N28" s="27">
        <v>22.669145835066701</v>
      </c>
      <c r="O28" s="27">
        <v>33.816105689778396</v>
      </c>
      <c r="P28" s="27">
        <v>11.4705808241839</v>
      </c>
      <c r="Q28" s="27">
        <v>22.617540678895601</v>
      </c>
      <c r="R28" s="28">
        <v>11.146959854711699</v>
      </c>
      <c r="V28" s="4"/>
      <c r="W28" s="5">
        <v>2</v>
      </c>
      <c r="X28" s="26">
        <v>0.82280459739784095</v>
      </c>
      <c r="Y28" s="27">
        <v>-4.6157849044405603</v>
      </c>
      <c r="Z28" s="27">
        <v>0.89016514958141402</v>
      </c>
      <c r="AA28" s="27">
        <v>1.4790000000000101</v>
      </c>
      <c r="AB28" s="27">
        <v>-3.2067849044405601</v>
      </c>
      <c r="AC28" s="27">
        <v>-1.3058348504185799</v>
      </c>
      <c r="AD28" s="27">
        <v>-7.4939999999999998</v>
      </c>
      <c r="AE28" s="27">
        <v>-2.8991140672268099</v>
      </c>
      <c r="AF28" s="27">
        <v>-8.4689999999999905</v>
      </c>
      <c r="AG28" s="27">
        <v>-5.4385895018383996</v>
      </c>
      <c r="AH28" s="27">
        <v>6.7360552183572495E-2</v>
      </c>
      <c r="AI28" s="27">
        <v>0.65619540260216502</v>
      </c>
      <c r="AJ28" s="27">
        <v>-4.0295895018383998</v>
      </c>
      <c r="AK28" s="27">
        <v>-2.1286394478164299</v>
      </c>
      <c r="AL28" s="27">
        <v>-8.3168045973978408</v>
      </c>
      <c r="AM28" s="27">
        <v>-3.72191866462465</v>
      </c>
      <c r="AN28" s="27">
        <v>-9.2918045973978405</v>
      </c>
      <c r="AO28" s="27">
        <v>5.5059500540219704</v>
      </c>
      <c r="AP28" s="27">
        <v>6.0947849044405702</v>
      </c>
      <c r="AQ28" s="27">
        <v>1.409</v>
      </c>
      <c r="AR28" s="27">
        <v>3.3099500540219799</v>
      </c>
      <c r="AS28" s="27">
        <v>-2.8782150955594399</v>
      </c>
      <c r="AT28" s="27">
        <v>1.71667083721375</v>
      </c>
      <c r="AU28" s="27">
        <v>-3.8532150955594302</v>
      </c>
      <c r="AV28" s="27">
        <v>0.58883485041859296</v>
      </c>
      <c r="AW28" s="27">
        <v>-4.0969500540219697</v>
      </c>
      <c r="AX28" s="27">
        <v>-2.1960000000000002</v>
      </c>
      <c r="AY28" s="27">
        <v>-8.3841651495814098</v>
      </c>
      <c r="AZ28" s="27">
        <v>-3.7892792168082301</v>
      </c>
      <c r="BA28" s="27">
        <v>-9.3591651495814094</v>
      </c>
      <c r="BB28" s="27">
        <v>-4.6857849044405704</v>
      </c>
      <c r="BC28" s="27">
        <v>-2.7848348504185898</v>
      </c>
      <c r="BD28" s="27">
        <v>-8.9730000000000096</v>
      </c>
      <c r="BE28" s="27">
        <v>-4.3781140672268197</v>
      </c>
      <c r="BF28" s="27">
        <v>-9.9480000000000004</v>
      </c>
      <c r="BG28" s="27">
        <v>1.9009500540219799</v>
      </c>
      <c r="BH28" s="27">
        <v>-4.2872150955594401</v>
      </c>
      <c r="BI28" s="27">
        <v>0.30767083721374899</v>
      </c>
      <c r="BJ28" s="27">
        <v>-5.26221509555943</v>
      </c>
      <c r="BK28" s="27">
        <v>-6.1881651495814198</v>
      </c>
      <c r="BL28" s="27">
        <v>-1.5932792168082299</v>
      </c>
      <c r="BM28" s="27">
        <v>-7.1631651495814097</v>
      </c>
      <c r="BN28" s="27">
        <v>4.5948859327731899</v>
      </c>
      <c r="BO28" s="27">
        <v>-0.97499999999999398</v>
      </c>
      <c r="BP28" s="28">
        <v>-5.5698859327731798</v>
      </c>
    </row>
    <row r="29" spans="2:68" x14ac:dyDescent="0.25">
      <c r="B29" s="4"/>
      <c r="C29" s="5" t="s">
        <v>6</v>
      </c>
      <c r="D29" s="26">
        <v>-2.5783201341417801</v>
      </c>
      <c r="E29" s="27">
        <v>-1.02071945833018</v>
      </c>
      <c r="F29" s="27">
        <v>4.0377783933482103</v>
      </c>
      <c r="G29" s="27">
        <v>12.6430894914671</v>
      </c>
      <c r="H29" s="27">
        <v>25.400553672858699</v>
      </c>
      <c r="I29" s="27">
        <v>1.5576006758116101</v>
      </c>
      <c r="J29" s="27">
        <v>6.6160985274899904</v>
      </c>
      <c r="K29" s="27">
        <v>15.221409625608899</v>
      </c>
      <c r="L29" s="27">
        <v>27.978873807000401</v>
      </c>
      <c r="M29" s="27">
        <v>5.0584978516783803</v>
      </c>
      <c r="N29" s="27">
        <v>13.6638089497973</v>
      </c>
      <c r="O29" s="27">
        <v>26.421273131188801</v>
      </c>
      <c r="P29" s="27">
        <v>8.6053110981189391</v>
      </c>
      <c r="Q29" s="27">
        <v>21.362775279510501</v>
      </c>
      <c r="R29" s="28">
        <v>12.7574641813915</v>
      </c>
      <c r="V29" s="4"/>
      <c r="W29" s="5">
        <v>4</v>
      </c>
      <c r="X29" s="26">
        <v>-2.2551954026021601</v>
      </c>
      <c r="Y29" s="27">
        <v>-5.3128553134288197</v>
      </c>
      <c r="Z29" s="27">
        <v>-10.1270618399162</v>
      </c>
      <c r="AA29" s="27">
        <v>-1.7210000000000001</v>
      </c>
      <c r="AB29" s="27">
        <v>-6.2858553134288204</v>
      </c>
      <c r="AC29" s="27">
        <v>-12.0890999661914</v>
      </c>
      <c r="AD29" s="27">
        <v>-10.403</v>
      </c>
      <c r="AE29" s="27">
        <v>-13.658581325846299</v>
      </c>
      <c r="AF29" s="27">
        <v>-15.906000000000001</v>
      </c>
      <c r="AG29" s="27">
        <v>-3.05765991082666</v>
      </c>
      <c r="AH29" s="27">
        <v>-7.8718664373140497</v>
      </c>
      <c r="AI29" s="27">
        <v>0.53419540260215803</v>
      </c>
      <c r="AJ29" s="27">
        <v>-4.0306599108266603</v>
      </c>
      <c r="AK29" s="27">
        <v>-9.8339045635892806</v>
      </c>
      <c r="AL29" s="27">
        <v>-8.1478045973978404</v>
      </c>
      <c r="AM29" s="27">
        <v>-11.403385923244199</v>
      </c>
      <c r="AN29" s="27">
        <v>-13.6508045973978</v>
      </c>
      <c r="AO29" s="27">
        <v>-4.8142065264873999</v>
      </c>
      <c r="AP29" s="27">
        <v>3.59185531342882</v>
      </c>
      <c r="AQ29" s="27">
        <v>-0.97299999999999898</v>
      </c>
      <c r="AR29" s="27">
        <v>-6.7762446527626201</v>
      </c>
      <c r="AS29" s="27">
        <v>-5.0901446865711897</v>
      </c>
      <c r="AT29" s="27">
        <v>-8.3457260124174901</v>
      </c>
      <c r="AU29" s="27">
        <v>-10.5931446865712</v>
      </c>
      <c r="AV29" s="27">
        <v>8.4060618399162106</v>
      </c>
      <c r="AW29" s="27">
        <v>3.8412065264874</v>
      </c>
      <c r="AX29" s="27">
        <v>-1.96203812627522</v>
      </c>
      <c r="AY29" s="27">
        <v>-0.27593816008379002</v>
      </c>
      <c r="AZ29" s="27">
        <v>-3.5315194859301</v>
      </c>
      <c r="BA29" s="27">
        <v>-5.7789381600837899</v>
      </c>
      <c r="BB29" s="27">
        <v>-4.5648553134288203</v>
      </c>
      <c r="BC29" s="27">
        <v>-10.3680999661914</v>
      </c>
      <c r="BD29" s="27">
        <v>-8.6820000000000004</v>
      </c>
      <c r="BE29" s="27">
        <v>-11.937581325846301</v>
      </c>
      <c r="BF29" s="27">
        <v>-14.185</v>
      </c>
      <c r="BG29" s="27">
        <v>-5.8032446527626202</v>
      </c>
      <c r="BH29" s="27">
        <v>-4.1171446865711898</v>
      </c>
      <c r="BI29" s="27">
        <v>-7.3727260124175</v>
      </c>
      <c r="BJ29" s="27">
        <v>-9.6201446865711908</v>
      </c>
      <c r="BK29" s="27">
        <v>1.68609996619143</v>
      </c>
      <c r="BL29" s="27">
        <v>-1.56948135965487</v>
      </c>
      <c r="BM29" s="27">
        <v>-3.8169000338085701</v>
      </c>
      <c r="BN29" s="27">
        <v>-3.2555813258463102</v>
      </c>
      <c r="BO29" s="27">
        <v>-5.5030000000000001</v>
      </c>
      <c r="BP29" s="28">
        <v>-2.2474186741536899</v>
      </c>
    </row>
    <row r="30" spans="2:68" x14ac:dyDescent="0.25">
      <c r="B30" s="4"/>
      <c r="C30" s="5" t="s">
        <v>7</v>
      </c>
      <c r="D30" s="26">
        <v>10.2501488076889</v>
      </c>
      <c r="E30" s="27">
        <v>16.262218768705999</v>
      </c>
      <c r="F30" s="27">
        <v>27.365235790262101</v>
      </c>
      <c r="G30" s="27">
        <v>38.171036114047702</v>
      </c>
      <c r="H30" s="27">
        <v>50.076995968759398</v>
      </c>
      <c r="I30" s="27">
        <v>6.0120699610171497</v>
      </c>
      <c r="J30" s="27">
        <v>17.115086982573199</v>
      </c>
      <c r="K30" s="27">
        <v>27.9208873063588</v>
      </c>
      <c r="L30" s="27">
        <v>39.826847161070503</v>
      </c>
      <c r="M30" s="27">
        <v>11.1030170215561</v>
      </c>
      <c r="N30" s="27">
        <v>21.9088173453416</v>
      </c>
      <c r="O30" s="27">
        <v>33.8147772000533</v>
      </c>
      <c r="P30" s="27">
        <v>10.805800323785601</v>
      </c>
      <c r="Q30" s="27">
        <v>22.711760178497201</v>
      </c>
      <c r="R30" s="28">
        <v>11.9059598547117</v>
      </c>
      <c r="V30" s="4"/>
      <c r="W30" s="5">
        <v>8</v>
      </c>
      <c r="X30" s="26">
        <v>-1.5351954026021599</v>
      </c>
      <c r="Y30" s="27">
        <v>-2.5061954026021498</v>
      </c>
      <c r="Z30" s="27">
        <v>-13.9777663873591</v>
      </c>
      <c r="AA30" s="27">
        <v>-0.35499999999998999</v>
      </c>
      <c r="AB30" s="27">
        <v>-2.8161954026021498</v>
      </c>
      <c r="AC30" s="27">
        <v>-14.239766387359101</v>
      </c>
      <c r="AD30" s="27">
        <v>-12.204000000000001</v>
      </c>
      <c r="AE30" s="27">
        <v>-19.278766387359099</v>
      </c>
      <c r="AF30" s="27">
        <v>-19.591999999999999</v>
      </c>
      <c r="AG30" s="27">
        <v>-0.97099999999998898</v>
      </c>
      <c r="AH30" s="27">
        <v>-12.442570984756999</v>
      </c>
      <c r="AI30" s="27">
        <v>1.1801954026021699</v>
      </c>
      <c r="AJ30" s="27">
        <v>-1.2809999999999899</v>
      </c>
      <c r="AK30" s="27">
        <v>-12.704570984757</v>
      </c>
      <c r="AL30" s="27">
        <v>-10.6688045973978</v>
      </c>
      <c r="AM30" s="27">
        <v>-17.743570984757</v>
      </c>
      <c r="AN30" s="27">
        <v>-18.0568045973978</v>
      </c>
      <c r="AO30" s="27">
        <v>-11.471570984756999</v>
      </c>
      <c r="AP30" s="27">
        <v>2.15119540260216</v>
      </c>
      <c r="AQ30" s="27">
        <v>-0.310000000000002</v>
      </c>
      <c r="AR30" s="27">
        <v>-11.733570984757</v>
      </c>
      <c r="AS30" s="27">
        <v>-9.6978045973978393</v>
      </c>
      <c r="AT30" s="27">
        <v>-16.772570984756999</v>
      </c>
      <c r="AU30" s="27">
        <v>-17.0858045973978</v>
      </c>
      <c r="AV30" s="27">
        <v>13.622766387359199</v>
      </c>
      <c r="AW30" s="27">
        <v>11.161570984757001</v>
      </c>
      <c r="AX30" s="27">
        <v>-0.26200000000000001</v>
      </c>
      <c r="AY30" s="27">
        <v>1.77376638735915</v>
      </c>
      <c r="AZ30" s="27">
        <v>-5.3010000000000002</v>
      </c>
      <c r="BA30" s="27">
        <v>-5.6142336126408603</v>
      </c>
      <c r="BB30" s="27">
        <v>-2.4611954026021698</v>
      </c>
      <c r="BC30" s="27">
        <v>-13.8847663873592</v>
      </c>
      <c r="BD30" s="27">
        <v>-11.849</v>
      </c>
      <c r="BE30" s="27">
        <v>-18.923766387359201</v>
      </c>
      <c r="BF30" s="27">
        <v>-19.236999999999998</v>
      </c>
      <c r="BG30" s="27">
        <v>-11.423570984756999</v>
      </c>
      <c r="BH30" s="27">
        <v>-9.3878045973978406</v>
      </c>
      <c r="BI30" s="27">
        <v>-16.462570984757001</v>
      </c>
      <c r="BJ30" s="27">
        <v>-16.775804597397801</v>
      </c>
      <c r="BK30" s="27">
        <v>2.0357663873591498</v>
      </c>
      <c r="BL30" s="27">
        <v>-5.0389999999999997</v>
      </c>
      <c r="BM30" s="27">
        <v>-5.3522336126408598</v>
      </c>
      <c r="BN30" s="27">
        <v>-7.0747663873591504</v>
      </c>
      <c r="BO30" s="27">
        <v>-7.3880000000000097</v>
      </c>
      <c r="BP30" s="28">
        <v>-0.31323361264085797</v>
      </c>
    </row>
    <row r="31" spans="2:68" x14ac:dyDescent="0.25">
      <c r="B31" s="4"/>
      <c r="C31" s="5" t="s">
        <v>8</v>
      </c>
      <c r="D31" s="26">
        <v>6.5919298113863203</v>
      </c>
      <c r="E31" s="27">
        <v>9.5075092132038392</v>
      </c>
      <c r="F31" s="27">
        <v>17.3465066296618</v>
      </c>
      <c r="G31" s="27">
        <v>19.014264655794801</v>
      </c>
      <c r="H31" s="27">
        <v>30.028584964989701</v>
      </c>
      <c r="I31" s="27">
        <v>2.9155794018175198</v>
      </c>
      <c r="J31" s="27">
        <v>10.754576818275501</v>
      </c>
      <c r="K31" s="27">
        <v>12.4223348444085</v>
      </c>
      <c r="L31" s="27">
        <v>23.436655153603301</v>
      </c>
      <c r="M31" s="27">
        <v>7.8389974164579401</v>
      </c>
      <c r="N31" s="27">
        <v>9.5067554425909702</v>
      </c>
      <c r="O31" s="27">
        <v>20.521075751785801</v>
      </c>
      <c r="P31" s="27">
        <v>1.66775802613303</v>
      </c>
      <c r="Q31" s="27">
        <v>12.682078335327899</v>
      </c>
      <c r="R31" s="28">
        <v>11.0143203091949</v>
      </c>
      <c r="V31" s="4"/>
      <c r="W31" s="5">
        <v>15</v>
      </c>
      <c r="X31" s="26">
        <v>-2.7811954026021501</v>
      </c>
      <c r="Y31" s="27">
        <v>-5.4911954026021599</v>
      </c>
      <c r="Z31" s="27">
        <v>-14.4427849044406</v>
      </c>
      <c r="AA31" s="27">
        <v>-6.1159999999999997</v>
      </c>
      <c r="AB31" s="27">
        <v>-5.4511954026021696</v>
      </c>
      <c r="AC31" s="27">
        <v>-16.783784904440601</v>
      </c>
      <c r="AD31" s="27">
        <v>-3.38500000000001</v>
      </c>
      <c r="AE31" s="27">
        <v>-20.076784904440601</v>
      </c>
      <c r="AF31" s="27">
        <v>-23.01</v>
      </c>
      <c r="AG31" s="27">
        <v>-2.7100000000000102</v>
      </c>
      <c r="AH31" s="27">
        <v>-11.661589501838399</v>
      </c>
      <c r="AI31" s="27">
        <v>-3.33480459739785</v>
      </c>
      <c r="AJ31" s="27">
        <v>-2.6700000000000199</v>
      </c>
      <c r="AK31" s="27">
        <v>-14.002589501838401</v>
      </c>
      <c r="AL31" s="27">
        <v>-0.60380459739785397</v>
      </c>
      <c r="AM31" s="27">
        <v>-17.2955895018384</v>
      </c>
      <c r="AN31" s="27">
        <v>-20.228804597397801</v>
      </c>
      <c r="AO31" s="27">
        <v>-8.9515895018384093</v>
      </c>
      <c r="AP31" s="27">
        <v>-0.624804597397841</v>
      </c>
      <c r="AQ31" s="27">
        <v>3.9999999999992E-2</v>
      </c>
      <c r="AR31" s="27">
        <v>-11.2925895018384</v>
      </c>
      <c r="AS31" s="27">
        <v>2.1061954026021499</v>
      </c>
      <c r="AT31" s="27">
        <v>-14.585589501838401</v>
      </c>
      <c r="AU31" s="27">
        <v>-17.5188045973978</v>
      </c>
      <c r="AV31" s="27">
        <v>8.3267849044405704</v>
      </c>
      <c r="AW31" s="27">
        <v>8.9915895018383996</v>
      </c>
      <c r="AX31" s="27">
        <v>-2.34099999999999</v>
      </c>
      <c r="AY31" s="27">
        <v>11.0577849044406</v>
      </c>
      <c r="AZ31" s="27">
        <v>-5.6340000000000003</v>
      </c>
      <c r="BA31" s="27">
        <v>-8.5672150955594297</v>
      </c>
      <c r="BB31" s="27">
        <v>0.66480459739783304</v>
      </c>
      <c r="BC31" s="27">
        <v>-10.6677849044406</v>
      </c>
      <c r="BD31" s="27">
        <v>2.7309999999999901</v>
      </c>
      <c r="BE31" s="27">
        <v>-13.960784904440599</v>
      </c>
      <c r="BF31" s="27">
        <v>-16.893999999999998</v>
      </c>
      <c r="BG31" s="27">
        <v>-11.332589501838401</v>
      </c>
      <c r="BH31" s="27">
        <v>2.0661954026021601</v>
      </c>
      <c r="BI31" s="27">
        <v>-14.6255895018384</v>
      </c>
      <c r="BJ31" s="27">
        <v>-17.558804597397799</v>
      </c>
      <c r="BK31" s="27">
        <v>13.3987849044406</v>
      </c>
      <c r="BL31" s="27">
        <v>-3.2930000000000099</v>
      </c>
      <c r="BM31" s="27">
        <v>-6.2262150955594402</v>
      </c>
      <c r="BN31" s="27">
        <v>-16.691784904440599</v>
      </c>
      <c r="BO31" s="27">
        <v>-19.625</v>
      </c>
      <c r="BP31" s="28">
        <v>-2.9332150955594298</v>
      </c>
    </row>
    <row r="32" spans="2:68" ht="15.75" thickBot="1" x14ac:dyDescent="0.3">
      <c r="B32" s="10"/>
      <c r="C32" s="11" t="s">
        <v>9</v>
      </c>
      <c r="D32" s="29">
        <v>10.274214295098901</v>
      </c>
      <c r="E32" s="30">
        <v>17.643036821432101</v>
      </c>
      <c r="F32" s="30">
        <v>29.064163286623099</v>
      </c>
      <c r="G32" s="30">
        <v>27.115067226931199</v>
      </c>
      <c r="H32" s="30">
        <v>39.059191390573901</v>
      </c>
      <c r="I32" s="30">
        <v>7.3688225263331404</v>
      </c>
      <c r="J32" s="30">
        <v>18.789948991524199</v>
      </c>
      <c r="K32" s="30">
        <v>16.840852931832298</v>
      </c>
      <c r="L32" s="30">
        <v>28.784977095475</v>
      </c>
      <c r="M32" s="30">
        <v>11.421126465191</v>
      </c>
      <c r="N32" s="30">
        <v>9.4720304054991207</v>
      </c>
      <c r="O32" s="30">
        <v>21.416154569141799</v>
      </c>
      <c r="P32" s="30">
        <v>-1.94909605969192</v>
      </c>
      <c r="Q32" s="30">
        <v>9.99502810395078</v>
      </c>
      <c r="R32" s="31">
        <v>11.9441241636427</v>
      </c>
      <c r="V32" s="10"/>
      <c r="W32" s="11">
        <v>30</v>
      </c>
      <c r="X32" s="29">
        <v>0.85380459739783998</v>
      </c>
      <c r="Y32" s="30">
        <v>-1.2451954026021801</v>
      </c>
      <c r="Z32" s="30">
        <v>-4.4638553134288204</v>
      </c>
      <c r="AA32" s="30">
        <v>1.4379999999999999</v>
      </c>
      <c r="AB32" s="30">
        <v>-4.6801954026021502</v>
      </c>
      <c r="AC32" s="30">
        <v>-6.0838553134288098</v>
      </c>
      <c r="AD32" s="30">
        <v>-4.3659999999999997</v>
      </c>
      <c r="AE32" s="30">
        <v>-4.5118553134288097</v>
      </c>
      <c r="AF32" s="30">
        <v>-14.598000000000001</v>
      </c>
      <c r="AG32" s="30">
        <v>-2.0990000000000202</v>
      </c>
      <c r="AH32" s="30">
        <v>-5.3176599108266602</v>
      </c>
      <c r="AI32" s="30">
        <v>0.58419540260216296</v>
      </c>
      <c r="AJ32" s="30">
        <v>-5.53399999999999</v>
      </c>
      <c r="AK32" s="30">
        <v>-6.9376599108266497</v>
      </c>
      <c r="AL32" s="30">
        <v>-5.2198045973978404</v>
      </c>
      <c r="AM32" s="30">
        <v>-5.3656599108266496</v>
      </c>
      <c r="AN32" s="30">
        <v>-15.4518045973978</v>
      </c>
      <c r="AO32" s="30">
        <v>-3.2186599108266498</v>
      </c>
      <c r="AP32" s="30">
        <v>2.68319540260218</v>
      </c>
      <c r="AQ32" s="30">
        <v>-3.4349999999999699</v>
      </c>
      <c r="AR32" s="30">
        <v>-4.8386599108266397</v>
      </c>
      <c r="AS32" s="30">
        <v>-3.1208045973978198</v>
      </c>
      <c r="AT32" s="30">
        <v>-3.2666599108266299</v>
      </c>
      <c r="AU32" s="30">
        <v>-13.3528045973978</v>
      </c>
      <c r="AV32" s="30">
        <v>5.9018553134288299</v>
      </c>
      <c r="AW32" s="30">
        <v>-0.216340089173329</v>
      </c>
      <c r="AX32" s="30">
        <v>-1.6199999999999899</v>
      </c>
      <c r="AY32" s="30">
        <v>9.7855313428823407E-2</v>
      </c>
      <c r="AZ32" s="30">
        <v>-4.7999999999987601E-2</v>
      </c>
      <c r="BA32" s="30">
        <v>-10.134144686571201</v>
      </c>
      <c r="BB32" s="30">
        <v>-6.1181954026021499</v>
      </c>
      <c r="BC32" s="30">
        <v>-7.5218553134288202</v>
      </c>
      <c r="BD32" s="30">
        <v>-5.8040000000000003</v>
      </c>
      <c r="BE32" s="30">
        <v>-5.9498553134288104</v>
      </c>
      <c r="BF32" s="30">
        <v>-16.036000000000001</v>
      </c>
      <c r="BG32" s="30">
        <v>-1.4036599108266601</v>
      </c>
      <c r="BH32" s="30">
        <v>0.31419540260215201</v>
      </c>
      <c r="BI32" s="30">
        <v>0.16834008917334101</v>
      </c>
      <c r="BJ32" s="30">
        <v>-9.9178045973978506</v>
      </c>
      <c r="BK32" s="30">
        <v>1.7178553134288099</v>
      </c>
      <c r="BL32" s="30">
        <v>1.5720000000000001</v>
      </c>
      <c r="BM32" s="30">
        <v>-8.5141446865711892</v>
      </c>
      <c r="BN32" s="30">
        <v>-0.145855313428811</v>
      </c>
      <c r="BO32" s="30">
        <v>-10.231999999999999</v>
      </c>
      <c r="BP32" s="31">
        <v>-10.086144686571201</v>
      </c>
    </row>
    <row r="33" spans="2:68" x14ac:dyDescent="0.25">
      <c r="B33" s="1" t="s">
        <v>13</v>
      </c>
      <c r="C33" s="3" t="s">
        <v>0</v>
      </c>
      <c r="D33" s="32">
        <v>-4.79199999999999</v>
      </c>
      <c r="E33" s="33">
        <v>7.1360000000000099</v>
      </c>
      <c r="F33" s="33">
        <v>22.504999999999999</v>
      </c>
      <c r="G33" s="33">
        <v>27.878</v>
      </c>
      <c r="H33" s="33">
        <v>27.608000000000001</v>
      </c>
      <c r="I33" s="33">
        <v>11.928000000000001</v>
      </c>
      <c r="J33" s="33">
        <v>27.297000000000001</v>
      </c>
      <c r="K33" s="33">
        <v>32.67</v>
      </c>
      <c r="L33" s="33">
        <v>32.4</v>
      </c>
      <c r="M33" s="33">
        <v>15.369</v>
      </c>
      <c r="N33" s="33">
        <v>20.742000000000001</v>
      </c>
      <c r="O33" s="33">
        <v>20.472000000000001</v>
      </c>
      <c r="P33" s="33">
        <v>5.37300000000001</v>
      </c>
      <c r="Q33" s="33">
        <v>5.10299999999999</v>
      </c>
      <c r="R33" s="34">
        <v>-0.27000000000001001</v>
      </c>
      <c r="V33" s="1" t="s">
        <v>15</v>
      </c>
      <c r="W33" s="3">
        <v>1</v>
      </c>
      <c r="X33" s="32">
        <v>-1.9463895157323701</v>
      </c>
      <c r="Y33" s="33">
        <v>-5.0313920983084799</v>
      </c>
      <c r="Z33" s="33">
        <v>10.880475997192001</v>
      </c>
      <c r="AA33" s="33">
        <v>-3.452</v>
      </c>
      <c r="AB33" s="33">
        <v>-5.1039407954192999</v>
      </c>
      <c r="AC33" s="33">
        <v>6.1045590315711697</v>
      </c>
      <c r="AD33" s="33">
        <v>-5.2949999999999999</v>
      </c>
      <c r="AE33" s="33">
        <v>1.0955860480447199</v>
      </c>
      <c r="AF33" s="33">
        <v>-5.2799999999999896</v>
      </c>
      <c r="AG33" s="33">
        <v>-3.0850025825761</v>
      </c>
      <c r="AH33" s="33">
        <v>12.8268655129243</v>
      </c>
      <c r="AI33" s="33">
        <v>-1.5056104842676199</v>
      </c>
      <c r="AJ33" s="33">
        <v>-3.1575512796869201</v>
      </c>
      <c r="AK33" s="33">
        <v>8.05094854730355</v>
      </c>
      <c r="AL33" s="33">
        <v>-3.3486104842676201</v>
      </c>
      <c r="AM33" s="33">
        <v>3.0419755637771</v>
      </c>
      <c r="AN33" s="33">
        <v>-3.33361048426762</v>
      </c>
      <c r="AO33" s="33">
        <v>15.911868095500401</v>
      </c>
      <c r="AP33" s="33">
        <v>1.5793920983084799</v>
      </c>
      <c r="AQ33" s="33">
        <v>-7.2548697110818197E-2</v>
      </c>
      <c r="AR33" s="33">
        <v>11.135951129879601</v>
      </c>
      <c r="AS33" s="33">
        <v>-0.26360790169151799</v>
      </c>
      <c r="AT33" s="33">
        <v>6.1269781463532</v>
      </c>
      <c r="AU33" s="33">
        <v>-0.248607901691518</v>
      </c>
      <c r="AV33" s="33">
        <v>-14.332475997191899</v>
      </c>
      <c r="AW33" s="33">
        <v>-15.984416792611199</v>
      </c>
      <c r="AX33" s="33">
        <v>-4.7759169656207803</v>
      </c>
      <c r="AY33" s="33">
        <v>-16.175475997191899</v>
      </c>
      <c r="AZ33" s="33">
        <v>-9.7848899491472299</v>
      </c>
      <c r="BA33" s="33">
        <v>-16.160475997191899</v>
      </c>
      <c r="BB33" s="33">
        <v>-1.6519407954192999</v>
      </c>
      <c r="BC33" s="33">
        <v>9.5565590315711706</v>
      </c>
      <c r="BD33" s="33">
        <v>-1.843</v>
      </c>
      <c r="BE33" s="33">
        <v>4.5475860480447201</v>
      </c>
      <c r="BF33" s="33">
        <v>-1.8280000000000001</v>
      </c>
      <c r="BG33" s="33">
        <v>11.208499826990501</v>
      </c>
      <c r="BH33" s="33">
        <v>-0.1910592045807</v>
      </c>
      <c r="BI33" s="33">
        <v>6.1995268434640201</v>
      </c>
      <c r="BJ33" s="33">
        <v>-0.17605920458069901</v>
      </c>
      <c r="BK33" s="33">
        <v>-11.399559031571201</v>
      </c>
      <c r="BL33" s="33">
        <v>-5.0089729835264496</v>
      </c>
      <c r="BM33" s="33">
        <v>-11.3845590315712</v>
      </c>
      <c r="BN33" s="33">
        <v>6.3905860480447201</v>
      </c>
      <c r="BO33" s="33">
        <v>1.50000000000006E-2</v>
      </c>
      <c r="BP33" s="34">
        <v>-6.3755860480447204</v>
      </c>
    </row>
    <row r="34" spans="2:68" x14ac:dyDescent="0.25">
      <c r="B34" s="4"/>
      <c r="C34" s="5" t="s">
        <v>1</v>
      </c>
      <c r="D34" s="26">
        <v>7.7410000000000103</v>
      </c>
      <c r="E34" s="27">
        <v>19.550999999999998</v>
      </c>
      <c r="F34" s="27">
        <v>30.163</v>
      </c>
      <c r="G34" s="27">
        <v>38.173999999999999</v>
      </c>
      <c r="H34" s="27">
        <v>50.151000000000003</v>
      </c>
      <c r="I34" s="27">
        <v>11.81</v>
      </c>
      <c r="J34" s="27">
        <v>22.422000000000001</v>
      </c>
      <c r="K34" s="27">
        <v>30.433</v>
      </c>
      <c r="L34" s="27">
        <v>42.41</v>
      </c>
      <c r="M34" s="27">
        <v>10.612</v>
      </c>
      <c r="N34" s="27">
        <v>18.623000000000001</v>
      </c>
      <c r="O34" s="27">
        <v>30.6</v>
      </c>
      <c r="P34" s="27">
        <v>8.0109999999999992</v>
      </c>
      <c r="Q34" s="27">
        <v>19.988</v>
      </c>
      <c r="R34" s="28">
        <v>11.977</v>
      </c>
      <c r="V34" s="4"/>
      <c r="W34" s="5">
        <v>2</v>
      </c>
      <c r="X34" s="26">
        <v>-2.8558957592189498</v>
      </c>
      <c r="Y34" s="27">
        <v>-9.0530616397860992</v>
      </c>
      <c r="Z34" s="27">
        <v>-7.4568762766614798</v>
      </c>
      <c r="AA34" s="27">
        <v>-6.2119999999999997</v>
      </c>
      <c r="AB34" s="27">
        <v>-10.226061639786099</v>
      </c>
      <c r="AC34" s="27">
        <v>-1.23887627666148</v>
      </c>
      <c r="AD34" s="27">
        <v>-12.859</v>
      </c>
      <c r="AE34" s="27">
        <v>-5.3413514074158899</v>
      </c>
      <c r="AF34" s="27">
        <v>-10.484</v>
      </c>
      <c r="AG34" s="27">
        <v>-6.1971658805671499</v>
      </c>
      <c r="AH34" s="27">
        <v>-4.6009805174425296</v>
      </c>
      <c r="AI34" s="27">
        <v>-3.35610424078105</v>
      </c>
      <c r="AJ34" s="27">
        <v>-7.3701658805671499</v>
      </c>
      <c r="AK34" s="27">
        <v>1.61701948255747</v>
      </c>
      <c r="AL34" s="27">
        <v>-10.003104240780999</v>
      </c>
      <c r="AM34" s="27">
        <v>-2.4854556481969299</v>
      </c>
      <c r="AN34" s="27">
        <v>-7.62810424078104</v>
      </c>
      <c r="AO34" s="27">
        <v>1.5961853631246199</v>
      </c>
      <c r="AP34" s="27">
        <v>2.8410616397860999</v>
      </c>
      <c r="AQ34" s="27">
        <v>-1.173</v>
      </c>
      <c r="AR34" s="27">
        <v>7.8141853631246203</v>
      </c>
      <c r="AS34" s="27">
        <v>-3.8059383602138901</v>
      </c>
      <c r="AT34" s="27">
        <v>3.71171023237022</v>
      </c>
      <c r="AU34" s="27">
        <v>-1.4309383602138901</v>
      </c>
      <c r="AV34" s="27">
        <v>1.24487627666148</v>
      </c>
      <c r="AW34" s="27">
        <v>-2.7691853631246199</v>
      </c>
      <c r="AX34" s="27">
        <v>6.218</v>
      </c>
      <c r="AY34" s="27">
        <v>-5.4021237233385104</v>
      </c>
      <c r="AZ34" s="27">
        <v>2.1155248692456001</v>
      </c>
      <c r="BA34" s="27">
        <v>-3.02712372333851</v>
      </c>
      <c r="BB34" s="27">
        <v>-4.0140616397861004</v>
      </c>
      <c r="BC34" s="27">
        <v>4.9731237233385199</v>
      </c>
      <c r="BD34" s="27">
        <v>-6.6469999999999896</v>
      </c>
      <c r="BE34" s="27">
        <v>0.87064859258411798</v>
      </c>
      <c r="BF34" s="27">
        <v>-4.2719999999999896</v>
      </c>
      <c r="BG34" s="27">
        <v>8.9871853631246204</v>
      </c>
      <c r="BH34" s="27">
        <v>-2.63293836021389</v>
      </c>
      <c r="BI34" s="27">
        <v>4.8847102323702201</v>
      </c>
      <c r="BJ34" s="27">
        <v>-0.25793836021389199</v>
      </c>
      <c r="BK34" s="27">
        <v>-11.6201237233385</v>
      </c>
      <c r="BL34" s="27">
        <v>-4.1024751307544101</v>
      </c>
      <c r="BM34" s="27">
        <v>-9.2451237233385193</v>
      </c>
      <c r="BN34" s="27">
        <v>7.5176485925841101</v>
      </c>
      <c r="BO34" s="27">
        <v>2.375</v>
      </c>
      <c r="BP34" s="28">
        <v>-5.1426485925841101</v>
      </c>
    </row>
    <row r="35" spans="2:68" x14ac:dyDescent="0.25">
      <c r="B35" s="4"/>
      <c r="C35" s="5" t="s">
        <v>2</v>
      </c>
      <c r="D35" s="26">
        <v>11.567</v>
      </c>
      <c r="E35" s="27">
        <v>20.891999999999999</v>
      </c>
      <c r="F35" s="27">
        <v>29.786999999999999</v>
      </c>
      <c r="G35" s="27">
        <v>45.718000000000004</v>
      </c>
      <c r="H35" s="27">
        <v>45.688000000000002</v>
      </c>
      <c r="I35" s="27">
        <v>9.3249999999999993</v>
      </c>
      <c r="J35" s="27">
        <v>18.22</v>
      </c>
      <c r="K35" s="27">
        <v>34.151000000000003</v>
      </c>
      <c r="L35" s="27">
        <v>34.121000000000002</v>
      </c>
      <c r="M35" s="27">
        <v>8.8949999999999996</v>
      </c>
      <c r="N35" s="27">
        <v>24.826000000000001</v>
      </c>
      <c r="O35" s="27">
        <v>24.795999999999999</v>
      </c>
      <c r="P35" s="27">
        <v>15.930999999999999</v>
      </c>
      <c r="Q35" s="27">
        <v>15.901</v>
      </c>
      <c r="R35" s="28">
        <v>-3.0000000000001099E-2</v>
      </c>
      <c r="V35" s="4"/>
      <c r="W35" s="5">
        <v>4</v>
      </c>
      <c r="X35" s="26">
        <v>-2.7598957592189501</v>
      </c>
      <c r="Y35" s="27">
        <v>-6.9643895157323703</v>
      </c>
      <c r="Z35" s="27">
        <v>-13.903792741958799</v>
      </c>
      <c r="AA35" s="27">
        <v>-5.8819999999999899</v>
      </c>
      <c r="AB35" s="27">
        <v>-9.9723895157323703</v>
      </c>
      <c r="AC35" s="27">
        <v>-14.2850715492429</v>
      </c>
      <c r="AD35" s="27">
        <v>-14.994</v>
      </c>
      <c r="AE35" s="27">
        <v>-12.7446039812439</v>
      </c>
      <c r="AF35" s="27">
        <v>-14.211</v>
      </c>
      <c r="AG35" s="27">
        <v>-4.2044937565134202</v>
      </c>
      <c r="AH35" s="27">
        <v>-11.1438969827399</v>
      </c>
      <c r="AI35" s="27">
        <v>-3.1221042407810402</v>
      </c>
      <c r="AJ35" s="27">
        <v>-7.2124937565134299</v>
      </c>
      <c r="AK35" s="27">
        <v>-11.5251757900239</v>
      </c>
      <c r="AL35" s="27">
        <v>-12.234104240781001</v>
      </c>
      <c r="AM35" s="27">
        <v>-9.9847082220249703</v>
      </c>
      <c r="AN35" s="27">
        <v>-11.451104240781101</v>
      </c>
      <c r="AO35" s="27">
        <v>-6.9394032262264496</v>
      </c>
      <c r="AP35" s="27">
        <v>1.08238951573238</v>
      </c>
      <c r="AQ35" s="27">
        <v>-3.008</v>
      </c>
      <c r="AR35" s="27">
        <v>-7.3206820335104998</v>
      </c>
      <c r="AS35" s="27">
        <v>-8.0296104842676108</v>
      </c>
      <c r="AT35" s="27">
        <v>-5.7802144655115502</v>
      </c>
      <c r="AU35" s="27">
        <v>-7.24661048426763</v>
      </c>
      <c r="AV35" s="27">
        <v>8.02179274195883</v>
      </c>
      <c r="AW35" s="27">
        <v>3.9314032262264398</v>
      </c>
      <c r="AX35" s="27">
        <v>-0.381278807284055</v>
      </c>
      <c r="AY35" s="27">
        <v>-1.0902072580411699</v>
      </c>
      <c r="AZ35" s="27">
        <v>1.1591887607149001</v>
      </c>
      <c r="BA35" s="27">
        <v>-0.30720725804118099</v>
      </c>
      <c r="BB35" s="27">
        <v>-4.0903895157323804</v>
      </c>
      <c r="BC35" s="27">
        <v>-8.4030715492428794</v>
      </c>
      <c r="BD35" s="27">
        <v>-9.1120000000000001</v>
      </c>
      <c r="BE35" s="27">
        <v>-6.8626039812439297</v>
      </c>
      <c r="BF35" s="27">
        <v>-8.3290000000000095</v>
      </c>
      <c r="BG35" s="27">
        <v>-4.3126820335104998</v>
      </c>
      <c r="BH35" s="27">
        <v>-5.0216104842676099</v>
      </c>
      <c r="BI35" s="27">
        <v>-2.7722144655115502</v>
      </c>
      <c r="BJ35" s="27">
        <v>-4.23861048426763</v>
      </c>
      <c r="BK35" s="27">
        <v>-0.70892845075711397</v>
      </c>
      <c r="BL35" s="27">
        <v>1.5404675679989499</v>
      </c>
      <c r="BM35" s="27">
        <v>7.4071549242873402E-2</v>
      </c>
      <c r="BN35" s="27">
        <v>2.24939601875607</v>
      </c>
      <c r="BO35" s="27">
        <v>0.78299999999998704</v>
      </c>
      <c r="BP35" s="28">
        <v>-1.4663960187560801</v>
      </c>
    </row>
    <row r="36" spans="2:68" x14ac:dyDescent="0.25">
      <c r="B36" s="4"/>
      <c r="C36" s="5" t="s">
        <v>3</v>
      </c>
      <c r="D36" s="26">
        <v>2.9990000000000001</v>
      </c>
      <c r="E36" s="27">
        <v>9.4960000000000004</v>
      </c>
      <c r="F36" s="27">
        <v>16.3</v>
      </c>
      <c r="G36" s="27">
        <v>31.324999999999999</v>
      </c>
      <c r="H36" s="27">
        <v>44.445999999999998</v>
      </c>
      <c r="I36" s="27">
        <v>6.4969999999999999</v>
      </c>
      <c r="J36" s="27">
        <v>13.301</v>
      </c>
      <c r="K36" s="27">
        <v>28.326000000000001</v>
      </c>
      <c r="L36" s="27">
        <v>41.447000000000003</v>
      </c>
      <c r="M36" s="27">
        <v>6.8040000000000003</v>
      </c>
      <c r="N36" s="27">
        <v>21.829000000000001</v>
      </c>
      <c r="O36" s="27">
        <v>34.950000000000003</v>
      </c>
      <c r="P36" s="27">
        <v>15.025</v>
      </c>
      <c r="Q36" s="27">
        <v>28.146000000000001</v>
      </c>
      <c r="R36" s="28">
        <v>13.121</v>
      </c>
      <c r="V36" s="4"/>
      <c r="W36" s="5">
        <v>8</v>
      </c>
      <c r="X36" s="26">
        <v>-1.3688957592189599</v>
      </c>
      <c r="Y36" s="27">
        <v>-5.2098957592189503</v>
      </c>
      <c r="Z36" s="27">
        <v>-17.7679407954193</v>
      </c>
      <c r="AA36" s="27">
        <v>0.66400000000000203</v>
      </c>
      <c r="AB36" s="27">
        <v>-5.40389575921896</v>
      </c>
      <c r="AC36" s="27">
        <v>-19.730940795419301</v>
      </c>
      <c r="AD36" s="27">
        <v>-8.8719999999999999</v>
      </c>
      <c r="AE36" s="27">
        <v>-20.467940795419299</v>
      </c>
      <c r="AF36" s="27">
        <v>-14.85</v>
      </c>
      <c r="AG36" s="27">
        <v>-3.84099999999999</v>
      </c>
      <c r="AH36" s="27">
        <v>-16.399045036200299</v>
      </c>
      <c r="AI36" s="27">
        <v>2.03289575921896</v>
      </c>
      <c r="AJ36" s="27">
        <v>-4.0350000000000001</v>
      </c>
      <c r="AK36" s="27">
        <v>-18.3620450362003</v>
      </c>
      <c r="AL36" s="27">
        <v>-7.50310424078104</v>
      </c>
      <c r="AM36" s="27">
        <v>-19.099045036200302</v>
      </c>
      <c r="AN36" s="27">
        <v>-13.481104240781001</v>
      </c>
      <c r="AO36" s="27">
        <v>-12.5580450362003</v>
      </c>
      <c r="AP36" s="27">
        <v>5.87389575921895</v>
      </c>
      <c r="AQ36" s="27">
        <v>-0.194000000000003</v>
      </c>
      <c r="AR36" s="27">
        <v>-14.521045036200301</v>
      </c>
      <c r="AS36" s="27">
        <v>-3.66210424078105</v>
      </c>
      <c r="AT36" s="27">
        <v>-15.258045036200301</v>
      </c>
      <c r="AU36" s="27">
        <v>-9.6401042407810404</v>
      </c>
      <c r="AV36" s="27">
        <v>18.431940795419301</v>
      </c>
      <c r="AW36" s="27">
        <v>12.3640450362003</v>
      </c>
      <c r="AX36" s="27">
        <v>-1.9630000000000001</v>
      </c>
      <c r="AY36" s="27">
        <v>8.8959407954192997</v>
      </c>
      <c r="AZ36" s="27">
        <v>-2.7</v>
      </c>
      <c r="BA36" s="27">
        <v>2.9179407954193102</v>
      </c>
      <c r="BB36" s="27">
        <v>-6.0678957592189597</v>
      </c>
      <c r="BC36" s="27">
        <v>-20.394940795419298</v>
      </c>
      <c r="BD36" s="27">
        <v>-9.5359999999999996</v>
      </c>
      <c r="BE36" s="27">
        <v>-21.1319407954193</v>
      </c>
      <c r="BF36" s="27">
        <v>-15.513999999999999</v>
      </c>
      <c r="BG36" s="27">
        <v>-14.3270450362003</v>
      </c>
      <c r="BH36" s="27">
        <v>-3.4681042407810501</v>
      </c>
      <c r="BI36" s="27">
        <v>-15.0640450362003</v>
      </c>
      <c r="BJ36" s="27">
        <v>-9.4461042407810396</v>
      </c>
      <c r="BK36" s="27">
        <v>10.858940795419301</v>
      </c>
      <c r="BL36" s="27">
        <v>-0.73699999999999499</v>
      </c>
      <c r="BM36" s="27">
        <v>4.8809407954193098</v>
      </c>
      <c r="BN36" s="27">
        <v>-11.595940795419301</v>
      </c>
      <c r="BO36" s="27">
        <v>-5.97799999999999</v>
      </c>
      <c r="BP36" s="28">
        <v>5.6179407954193001</v>
      </c>
    </row>
    <row r="37" spans="2:68" x14ac:dyDescent="0.25">
      <c r="B37" s="4"/>
      <c r="C37" s="5" t="s">
        <v>4</v>
      </c>
      <c r="D37" s="26">
        <v>4.4809999999999999</v>
      </c>
      <c r="E37" s="27">
        <v>16.864000000000001</v>
      </c>
      <c r="F37" s="27">
        <v>34.1</v>
      </c>
      <c r="G37" s="27">
        <v>38.96</v>
      </c>
      <c r="H37" s="27">
        <v>50.201000000000001</v>
      </c>
      <c r="I37" s="27">
        <v>12.382999999999999</v>
      </c>
      <c r="J37" s="27">
        <v>29.619</v>
      </c>
      <c r="K37" s="27">
        <v>34.478999999999999</v>
      </c>
      <c r="L37" s="27">
        <v>45.72</v>
      </c>
      <c r="M37" s="27">
        <v>17.236000000000001</v>
      </c>
      <c r="N37" s="27">
        <v>22.096</v>
      </c>
      <c r="O37" s="27">
        <v>33.337000000000003</v>
      </c>
      <c r="P37" s="27">
        <v>4.8600000000000003</v>
      </c>
      <c r="Q37" s="27">
        <v>16.100999999999999</v>
      </c>
      <c r="R37" s="28">
        <v>11.241</v>
      </c>
      <c r="V37" s="4"/>
      <c r="W37" s="5">
        <v>15</v>
      </c>
      <c r="X37" s="26">
        <v>-7.1578957592189596</v>
      </c>
      <c r="Y37" s="27">
        <v>-17.127895759219001</v>
      </c>
      <c r="Z37" s="27">
        <v>-26.993061639786099</v>
      </c>
      <c r="AA37" s="27">
        <v>-10.808</v>
      </c>
      <c r="AB37" s="27">
        <v>-19.670895759219</v>
      </c>
      <c r="AC37" s="27">
        <v>-31.134061639786101</v>
      </c>
      <c r="AD37" s="27">
        <v>-16.622</v>
      </c>
      <c r="AE37" s="27">
        <v>-36.442061639786097</v>
      </c>
      <c r="AF37" s="27">
        <v>-35.234000000000002</v>
      </c>
      <c r="AG37" s="27">
        <v>-9.9700000000000006</v>
      </c>
      <c r="AH37" s="27">
        <v>-19.8351658805671</v>
      </c>
      <c r="AI37" s="27">
        <v>-3.65010424078103</v>
      </c>
      <c r="AJ37" s="27">
        <v>-12.513</v>
      </c>
      <c r="AK37" s="27">
        <v>-23.976165880567098</v>
      </c>
      <c r="AL37" s="27">
        <v>-9.4641042407810403</v>
      </c>
      <c r="AM37" s="27">
        <v>-29.284165880567102</v>
      </c>
      <c r="AN37" s="27">
        <v>-28.076104240781</v>
      </c>
      <c r="AO37" s="27">
        <v>-9.8651658805671403</v>
      </c>
      <c r="AP37" s="27">
        <v>6.3198957592189702</v>
      </c>
      <c r="AQ37" s="27">
        <v>-2.5429999999999899</v>
      </c>
      <c r="AR37" s="27">
        <v>-14.006165880567099</v>
      </c>
      <c r="AS37" s="27">
        <v>0.50589575921895902</v>
      </c>
      <c r="AT37" s="27">
        <v>-19.314165880567099</v>
      </c>
      <c r="AU37" s="27">
        <v>-18.106104240781001</v>
      </c>
      <c r="AV37" s="27">
        <v>16.185061639786099</v>
      </c>
      <c r="AW37" s="27">
        <v>7.3221658805671499</v>
      </c>
      <c r="AX37" s="27">
        <v>-4.1410000000000098</v>
      </c>
      <c r="AY37" s="27">
        <v>10.371061639786101</v>
      </c>
      <c r="AZ37" s="27">
        <v>-9.4489999999999998</v>
      </c>
      <c r="BA37" s="27">
        <v>-8.2409383602138995</v>
      </c>
      <c r="BB37" s="27">
        <v>-8.8628957592189597</v>
      </c>
      <c r="BC37" s="27">
        <v>-20.326061639786101</v>
      </c>
      <c r="BD37" s="27">
        <v>-5.8140000000000098</v>
      </c>
      <c r="BE37" s="27">
        <v>-25.634061639786101</v>
      </c>
      <c r="BF37" s="27">
        <v>-24.425999999999998</v>
      </c>
      <c r="BG37" s="27">
        <v>-11.4631658805672</v>
      </c>
      <c r="BH37" s="27">
        <v>3.0488957592189498</v>
      </c>
      <c r="BI37" s="27">
        <v>-16.7711658805671</v>
      </c>
      <c r="BJ37" s="27">
        <v>-15.563104240781</v>
      </c>
      <c r="BK37" s="27">
        <v>14.512061639786101</v>
      </c>
      <c r="BL37" s="27">
        <v>-5.3079999999999901</v>
      </c>
      <c r="BM37" s="27">
        <v>-4.0999383602138897</v>
      </c>
      <c r="BN37" s="27">
        <v>-19.8200616397861</v>
      </c>
      <c r="BO37" s="27">
        <v>-18.611999999999998</v>
      </c>
      <c r="BP37" s="28">
        <v>1.2080616397860999</v>
      </c>
    </row>
    <row r="38" spans="2:68" ht="15.75" thickBot="1" x14ac:dyDescent="0.3">
      <c r="B38" s="4"/>
      <c r="C38" s="5" t="s">
        <v>5</v>
      </c>
      <c r="D38" s="26">
        <v>9.82</v>
      </c>
      <c r="E38" s="27">
        <v>22.956</v>
      </c>
      <c r="F38" s="27">
        <v>31.940999999999999</v>
      </c>
      <c r="G38" s="27">
        <v>45.356999999999999</v>
      </c>
      <c r="H38" s="27">
        <v>46.93</v>
      </c>
      <c r="I38" s="27">
        <v>13.135999999999999</v>
      </c>
      <c r="J38" s="27">
        <v>22.120999999999999</v>
      </c>
      <c r="K38" s="27">
        <v>35.536999999999999</v>
      </c>
      <c r="L38" s="27">
        <v>37.11</v>
      </c>
      <c r="M38" s="27">
        <v>8.9849999999999994</v>
      </c>
      <c r="N38" s="27">
        <v>22.401</v>
      </c>
      <c r="O38" s="27">
        <v>23.974</v>
      </c>
      <c r="P38" s="27">
        <v>13.416</v>
      </c>
      <c r="Q38" s="27">
        <v>14.989000000000001</v>
      </c>
      <c r="R38" s="28">
        <v>1.57299999999999</v>
      </c>
      <c r="V38" s="6"/>
      <c r="W38" s="8">
        <v>30</v>
      </c>
      <c r="X38" s="35">
        <v>-3.7458957592189499</v>
      </c>
      <c r="Y38" s="36">
        <v>-5.0888957592189596</v>
      </c>
      <c r="Z38" s="36">
        <v>15.053610484267599</v>
      </c>
      <c r="AA38" s="36">
        <v>-2.4430000000000001</v>
      </c>
      <c r="AB38" s="36">
        <v>-4.1308957592189604</v>
      </c>
      <c r="AC38" s="36">
        <v>-0.86938951573237899</v>
      </c>
      <c r="AD38" s="36">
        <v>-2.544</v>
      </c>
      <c r="AE38" s="36">
        <v>-7.2713895157323796</v>
      </c>
      <c r="AF38" s="36">
        <v>-11.551</v>
      </c>
      <c r="AG38" s="36">
        <v>-1.343</v>
      </c>
      <c r="AH38" s="36">
        <v>18.799506243486601</v>
      </c>
      <c r="AI38" s="36">
        <v>1.3028957592189601</v>
      </c>
      <c r="AJ38" s="36">
        <v>-0.385000000000005</v>
      </c>
      <c r="AK38" s="36">
        <v>2.87650624348657</v>
      </c>
      <c r="AL38" s="36">
        <v>1.2018957592189601</v>
      </c>
      <c r="AM38" s="36">
        <v>-3.5254937565134301</v>
      </c>
      <c r="AN38" s="36">
        <v>-7.8051042407810503</v>
      </c>
      <c r="AO38" s="36">
        <v>20.142506243486601</v>
      </c>
      <c r="AP38" s="36">
        <v>2.64589575921896</v>
      </c>
      <c r="AQ38" s="36">
        <v>0.95799999999999796</v>
      </c>
      <c r="AR38" s="36">
        <v>4.2195062434865802</v>
      </c>
      <c r="AS38" s="36">
        <v>2.5448957592189601</v>
      </c>
      <c r="AT38" s="36">
        <v>-2.1824937565134199</v>
      </c>
      <c r="AU38" s="36">
        <v>-6.4621042407810503</v>
      </c>
      <c r="AV38" s="36">
        <v>-17.496610484267599</v>
      </c>
      <c r="AW38" s="36">
        <v>-19.184506243486599</v>
      </c>
      <c r="AX38" s="36">
        <v>-15.923</v>
      </c>
      <c r="AY38" s="36">
        <v>-17.597610484267602</v>
      </c>
      <c r="AZ38" s="36">
        <v>-22.324999999999999</v>
      </c>
      <c r="BA38" s="36">
        <v>-26.604610484267599</v>
      </c>
      <c r="BB38" s="36">
        <v>-1.6878957592189601</v>
      </c>
      <c r="BC38" s="36">
        <v>1.57361048426762</v>
      </c>
      <c r="BD38" s="36">
        <v>-0.10099999999999899</v>
      </c>
      <c r="BE38" s="36">
        <v>-4.82838951573238</v>
      </c>
      <c r="BF38" s="36">
        <v>-9.1080000000000005</v>
      </c>
      <c r="BG38" s="36">
        <v>3.26150624348658</v>
      </c>
      <c r="BH38" s="36">
        <v>1.5868957592189601</v>
      </c>
      <c r="BI38" s="36">
        <v>-3.1404937565134201</v>
      </c>
      <c r="BJ38" s="36">
        <v>-7.4201042407810398</v>
      </c>
      <c r="BK38" s="36">
        <v>-1.6746104842676199</v>
      </c>
      <c r="BL38" s="36">
        <v>-6.4020000000000001</v>
      </c>
      <c r="BM38" s="36">
        <v>-10.681610484267599</v>
      </c>
      <c r="BN38" s="36">
        <v>-4.72738951573238</v>
      </c>
      <c r="BO38" s="36">
        <v>-9.0070000000000103</v>
      </c>
      <c r="BP38" s="37">
        <v>-4.2796104842676197</v>
      </c>
    </row>
    <row r="39" spans="2:68" x14ac:dyDescent="0.25">
      <c r="B39" s="4"/>
      <c r="C39" s="5" t="s">
        <v>6</v>
      </c>
      <c r="D39" s="26">
        <v>0.57499999999999596</v>
      </c>
      <c r="E39" s="27">
        <v>3.476</v>
      </c>
      <c r="F39" s="27">
        <v>10.9</v>
      </c>
      <c r="G39" s="27">
        <v>22.36</v>
      </c>
      <c r="H39" s="27">
        <v>33.396999999999998</v>
      </c>
      <c r="I39" s="27">
        <v>2.9009999999999998</v>
      </c>
      <c r="J39" s="27">
        <v>10.324999999999999</v>
      </c>
      <c r="K39" s="27">
        <v>21.785</v>
      </c>
      <c r="L39" s="27">
        <v>32.822000000000003</v>
      </c>
      <c r="M39" s="27">
        <v>7.4240000000000004</v>
      </c>
      <c r="N39" s="27">
        <v>18.884</v>
      </c>
      <c r="O39" s="27">
        <v>29.920999999999999</v>
      </c>
      <c r="P39" s="27">
        <v>11.46</v>
      </c>
      <c r="Q39" s="27">
        <v>22.497</v>
      </c>
      <c r="R39" s="28">
        <v>11.037000000000001</v>
      </c>
      <c r="V39" s="12" t="s">
        <v>17</v>
      </c>
      <c r="W39" s="13">
        <v>1</v>
      </c>
      <c r="X39" s="23">
        <v>2.8731446865711798</v>
      </c>
      <c r="Y39" s="24">
        <v>-2.2573793436056402</v>
      </c>
      <c r="Z39" s="24">
        <v>7.35549544909472</v>
      </c>
      <c r="AA39" s="24">
        <v>1.5169999999999999</v>
      </c>
      <c r="AB39" s="24">
        <v>-1.5417663873591501</v>
      </c>
      <c r="AC39" s="24">
        <v>11.6486291862541</v>
      </c>
      <c r="AD39" s="24">
        <v>-4.7469999999999999</v>
      </c>
      <c r="AE39" s="24">
        <v>8.0928087521277696</v>
      </c>
      <c r="AF39" s="24">
        <v>-1.5310000000000099</v>
      </c>
      <c r="AG39" s="24">
        <v>-5.1305240301768302</v>
      </c>
      <c r="AH39" s="24">
        <v>4.4823507625235299</v>
      </c>
      <c r="AI39" s="24">
        <v>-1.3561446865711899</v>
      </c>
      <c r="AJ39" s="24">
        <v>-4.4149110739303303</v>
      </c>
      <c r="AK39" s="24">
        <v>8.7754844996828698</v>
      </c>
      <c r="AL39" s="24">
        <v>-7.6201446865711802</v>
      </c>
      <c r="AM39" s="24">
        <v>5.2196640655565902</v>
      </c>
      <c r="AN39" s="24">
        <v>-4.4041446865711897</v>
      </c>
      <c r="AO39" s="24">
        <v>9.6128747927003602</v>
      </c>
      <c r="AP39" s="24">
        <v>3.7743793436056401</v>
      </c>
      <c r="AQ39" s="24">
        <v>0.71561295624649202</v>
      </c>
      <c r="AR39" s="24">
        <v>13.906008529859699</v>
      </c>
      <c r="AS39" s="24">
        <v>-2.4896206563943601</v>
      </c>
      <c r="AT39" s="24">
        <v>10.350188095733399</v>
      </c>
      <c r="AU39" s="24">
        <v>0.72637934360563605</v>
      </c>
      <c r="AV39" s="24">
        <v>-5.8384954490947196</v>
      </c>
      <c r="AW39" s="24">
        <v>-8.89726183645387</v>
      </c>
      <c r="AX39" s="24">
        <v>4.2931337371593399</v>
      </c>
      <c r="AY39" s="24">
        <v>-12.1024954490947</v>
      </c>
      <c r="AZ39" s="24">
        <v>0.73731330303305498</v>
      </c>
      <c r="BA39" s="24">
        <v>-8.8864954490947206</v>
      </c>
      <c r="BB39" s="24">
        <v>-3.05876638735915</v>
      </c>
      <c r="BC39" s="24">
        <v>10.1316291862541</v>
      </c>
      <c r="BD39" s="24">
        <v>-6.2640000000000002</v>
      </c>
      <c r="BE39" s="24">
        <v>6.5758087521277702</v>
      </c>
      <c r="BF39" s="24">
        <v>-3.048</v>
      </c>
      <c r="BG39" s="24">
        <v>13.1903955736132</v>
      </c>
      <c r="BH39" s="24">
        <v>-3.2052336126408498</v>
      </c>
      <c r="BI39" s="24">
        <v>9.6345751394869197</v>
      </c>
      <c r="BJ39" s="24">
        <v>1.07663873591441E-2</v>
      </c>
      <c r="BK39" s="24">
        <v>-16.395629186254101</v>
      </c>
      <c r="BL39" s="24">
        <v>-3.55582043412628</v>
      </c>
      <c r="BM39" s="24">
        <v>-13.1796291862541</v>
      </c>
      <c r="BN39" s="24">
        <v>12.8398087521278</v>
      </c>
      <c r="BO39" s="24">
        <v>3.21599999999999</v>
      </c>
      <c r="BP39" s="25">
        <v>-9.6238087521277809</v>
      </c>
    </row>
    <row r="40" spans="2:68" x14ac:dyDescent="0.25">
      <c r="B40" s="4"/>
      <c r="C40" s="5" t="s">
        <v>7</v>
      </c>
      <c r="D40" s="26">
        <v>9.6839999999999993</v>
      </c>
      <c r="E40" s="27">
        <v>21.759</v>
      </c>
      <c r="F40" s="27">
        <v>34.140999999999998</v>
      </c>
      <c r="G40" s="27">
        <v>50.646999999999998</v>
      </c>
      <c r="H40" s="27">
        <v>49.530999999999999</v>
      </c>
      <c r="I40" s="27">
        <v>12.074999999999999</v>
      </c>
      <c r="J40" s="27">
        <v>24.457000000000001</v>
      </c>
      <c r="K40" s="27">
        <v>40.963000000000001</v>
      </c>
      <c r="L40" s="27">
        <v>39.847000000000001</v>
      </c>
      <c r="M40" s="27">
        <v>12.382</v>
      </c>
      <c r="N40" s="27">
        <v>28.888000000000002</v>
      </c>
      <c r="O40" s="27">
        <v>27.771999999999998</v>
      </c>
      <c r="P40" s="27">
        <v>16.506</v>
      </c>
      <c r="Q40" s="27">
        <v>15.39</v>
      </c>
      <c r="R40" s="28">
        <v>-1.1160000000000001</v>
      </c>
      <c r="V40" s="4"/>
      <c r="W40" s="5">
        <v>2</v>
      </c>
      <c r="X40" s="26">
        <v>-1.9851954026021601</v>
      </c>
      <c r="Y40" s="27">
        <v>-9.3157849044405605</v>
      </c>
      <c r="Z40" s="27">
        <v>-6.2518348504185903</v>
      </c>
      <c r="AA40" s="27">
        <v>-2.673</v>
      </c>
      <c r="AB40" s="27">
        <v>-8.6867849044405698</v>
      </c>
      <c r="AC40" s="27">
        <v>-2.8738348504185902</v>
      </c>
      <c r="AD40" s="27">
        <v>-12.202999999999999</v>
      </c>
      <c r="AE40" s="27">
        <v>-2.4731140672268102</v>
      </c>
      <c r="AF40" s="27">
        <v>-11.064</v>
      </c>
      <c r="AG40" s="27">
        <v>-7.3305895018384</v>
      </c>
      <c r="AH40" s="27">
        <v>-4.2666394478164298</v>
      </c>
      <c r="AI40" s="27">
        <v>-0.68780459739784305</v>
      </c>
      <c r="AJ40" s="27">
        <v>-6.7015895018384102</v>
      </c>
      <c r="AK40" s="27">
        <v>-0.88863944781643101</v>
      </c>
      <c r="AL40" s="27">
        <v>-10.2178045973978</v>
      </c>
      <c r="AM40" s="27">
        <v>-0.487918664624651</v>
      </c>
      <c r="AN40" s="27">
        <v>-9.0788045973978395</v>
      </c>
      <c r="AO40" s="27">
        <v>3.0639500540219702</v>
      </c>
      <c r="AP40" s="27">
        <v>6.6427849044405596</v>
      </c>
      <c r="AQ40" s="27">
        <v>0.62899999999999801</v>
      </c>
      <c r="AR40" s="27">
        <v>6.4419500540219703</v>
      </c>
      <c r="AS40" s="27">
        <v>-2.88721509555943</v>
      </c>
      <c r="AT40" s="27">
        <v>6.8426708372137499</v>
      </c>
      <c r="AU40" s="27">
        <v>-1.74821509555944</v>
      </c>
      <c r="AV40" s="27">
        <v>3.5788348504185898</v>
      </c>
      <c r="AW40" s="27">
        <v>-2.4349500540219799</v>
      </c>
      <c r="AX40" s="27">
        <v>3.3780000000000001</v>
      </c>
      <c r="AY40" s="27">
        <v>-5.95116514958141</v>
      </c>
      <c r="AZ40" s="27">
        <v>3.7787207831917802</v>
      </c>
      <c r="BA40" s="27">
        <v>-4.8121651495814097</v>
      </c>
      <c r="BB40" s="27">
        <v>-6.01378490444056</v>
      </c>
      <c r="BC40" s="27">
        <v>-0.20083485041858801</v>
      </c>
      <c r="BD40" s="27">
        <v>-9.5299999999999905</v>
      </c>
      <c r="BE40" s="27">
        <v>0.199885932773192</v>
      </c>
      <c r="BF40" s="27">
        <v>-8.391</v>
      </c>
      <c r="BG40" s="27">
        <v>5.8129500540219796</v>
      </c>
      <c r="BH40" s="27">
        <v>-3.51621509555943</v>
      </c>
      <c r="BI40" s="27">
        <v>6.2136708372137601</v>
      </c>
      <c r="BJ40" s="27">
        <v>-2.37721509555944</v>
      </c>
      <c r="BK40" s="27">
        <v>-9.3291651495814101</v>
      </c>
      <c r="BL40" s="27">
        <v>0.40072078319178001</v>
      </c>
      <c r="BM40" s="27">
        <v>-8.1901651495814107</v>
      </c>
      <c r="BN40" s="27">
        <v>9.7298859327731897</v>
      </c>
      <c r="BO40" s="27">
        <v>1.139</v>
      </c>
      <c r="BP40" s="28">
        <v>-8.5908859327731903</v>
      </c>
    </row>
    <row r="41" spans="2:68" x14ac:dyDescent="0.25">
      <c r="B41" s="4"/>
      <c r="C41" s="5" t="s">
        <v>8</v>
      </c>
      <c r="D41" s="26">
        <v>14.494999999999999</v>
      </c>
      <c r="E41" s="27">
        <v>-0.47099999999999698</v>
      </c>
      <c r="F41" s="27">
        <v>8.7490000000000006</v>
      </c>
      <c r="G41" s="27">
        <v>19.274999999999999</v>
      </c>
      <c r="H41" s="27">
        <v>28.655999999999999</v>
      </c>
      <c r="I41" s="27">
        <v>-14.965999999999999</v>
      </c>
      <c r="J41" s="27">
        <v>-5.7460000000000004</v>
      </c>
      <c r="K41" s="27">
        <v>4.78</v>
      </c>
      <c r="L41" s="27">
        <v>14.161</v>
      </c>
      <c r="M41" s="27">
        <v>9.2200000000000006</v>
      </c>
      <c r="N41" s="27">
        <v>19.745999999999999</v>
      </c>
      <c r="O41" s="27">
        <v>29.126999999999999</v>
      </c>
      <c r="P41" s="27">
        <v>10.526</v>
      </c>
      <c r="Q41" s="27">
        <v>19.907</v>
      </c>
      <c r="R41" s="28">
        <v>9.3810000000000002</v>
      </c>
      <c r="V41" s="4"/>
      <c r="W41" s="5">
        <v>4</v>
      </c>
      <c r="X41" s="26">
        <v>-1.8151954026021599</v>
      </c>
      <c r="Y41" s="27">
        <v>-9.1628553134288193</v>
      </c>
      <c r="Z41" s="27">
        <v>-11.850061839916201</v>
      </c>
      <c r="AA41" s="27">
        <v>-3.1580000000000101</v>
      </c>
      <c r="AB41" s="27">
        <v>-7.2358553134288197</v>
      </c>
      <c r="AC41" s="27">
        <v>-11.3060999661914</v>
      </c>
      <c r="AD41" s="27">
        <v>-15.058999999999999</v>
      </c>
      <c r="AE41" s="27">
        <v>-12.9715813258463</v>
      </c>
      <c r="AF41" s="27">
        <v>-12.836</v>
      </c>
      <c r="AG41" s="27">
        <v>-7.3476599108266596</v>
      </c>
      <c r="AH41" s="27">
        <v>-10.034866437314101</v>
      </c>
      <c r="AI41" s="27">
        <v>-1.34280459739784</v>
      </c>
      <c r="AJ41" s="27">
        <v>-5.42065991082666</v>
      </c>
      <c r="AK41" s="27">
        <v>-9.4909045635892806</v>
      </c>
      <c r="AL41" s="27">
        <v>-13.2438045973978</v>
      </c>
      <c r="AM41" s="27">
        <v>-11.1563859232442</v>
      </c>
      <c r="AN41" s="27">
        <v>-11.020804597397801</v>
      </c>
      <c r="AO41" s="27">
        <v>-2.6872065264874001</v>
      </c>
      <c r="AP41" s="27">
        <v>6.0048553134288101</v>
      </c>
      <c r="AQ41" s="27">
        <v>1.927</v>
      </c>
      <c r="AR41" s="27">
        <v>-2.1432446527626201</v>
      </c>
      <c r="AS41" s="27">
        <v>-5.89614468657118</v>
      </c>
      <c r="AT41" s="27">
        <v>-3.8087260124174902</v>
      </c>
      <c r="AU41" s="27">
        <v>-3.6731446865711801</v>
      </c>
      <c r="AV41" s="27">
        <v>8.6920618399162102</v>
      </c>
      <c r="AW41" s="27">
        <v>4.6142065264873997</v>
      </c>
      <c r="AX41" s="27">
        <v>0.543961873724783</v>
      </c>
      <c r="AY41" s="27">
        <v>-3.2089381600837799</v>
      </c>
      <c r="AZ41" s="27">
        <v>-1.1215194859300901</v>
      </c>
      <c r="BA41" s="27">
        <v>-0.98593816008378399</v>
      </c>
      <c r="BB41" s="27">
        <v>-4.0778553134288096</v>
      </c>
      <c r="BC41" s="27">
        <v>-8.1480999661914293</v>
      </c>
      <c r="BD41" s="27">
        <v>-11.901</v>
      </c>
      <c r="BE41" s="27">
        <v>-9.8135813258463092</v>
      </c>
      <c r="BF41" s="27">
        <v>-9.6780000000000008</v>
      </c>
      <c r="BG41" s="27">
        <v>-4.0702446527626197</v>
      </c>
      <c r="BH41" s="27">
        <v>-7.8231446865711796</v>
      </c>
      <c r="BI41" s="27">
        <v>-5.7357260124174898</v>
      </c>
      <c r="BJ41" s="27">
        <v>-5.6001446865711797</v>
      </c>
      <c r="BK41" s="27">
        <v>-3.7529000338085701</v>
      </c>
      <c r="BL41" s="27">
        <v>-1.6654813596548801</v>
      </c>
      <c r="BM41" s="27">
        <v>-1.52990003380857</v>
      </c>
      <c r="BN41" s="27">
        <v>2.0874186741536902</v>
      </c>
      <c r="BO41" s="27">
        <v>2.2229999999999999</v>
      </c>
      <c r="BP41" s="28">
        <v>0.13558132584631</v>
      </c>
    </row>
    <row r="42" spans="2:68" ht="15.75" thickBot="1" x14ac:dyDescent="0.3">
      <c r="B42" s="6"/>
      <c r="C42" s="8" t="s">
        <v>9</v>
      </c>
      <c r="D42" s="35">
        <v>5.3079999999999998</v>
      </c>
      <c r="E42" s="36">
        <v>11.227</v>
      </c>
      <c r="F42" s="36">
        <v>14.092000000000001</v>
      </c>
      <c r="G42" s="36">
        <v>18.645</v>
      </c>
      <c r="H42" s="36">
        <v>29.015000000000001</v>
      </c>
      <c r="I42" s="36">
        <v>5.9189999999999996</v>
      </c>
      <c r="J42" s="36">
        <v>8.7840000000000007</v>
      </c>
      <c r="K42" s="36">
        <v>13.337</v>
      </c>
      <c r="L42" s="36">
        <v>23.707000000000001</v>
      </c>
      <c r="M42" s="36">
        <v>2.8650000000000002</v>
      </c>
      <c r="N42" s="36">
        <v>7.4180000000000099</v>
      </c>
      <c r="O42" s="36">
        <v>17.788</v>
      </c>
      <c r="P42" s="36">
        <v>4.5529999999999999</v>
      </c>
      <c r="Q42" s="36">
        <v>14.923</v>
      </c>
      <c r="R42" s="37">
        <v>10.37</v>
      </c>
      <c r="V42" s="4"/>
      <c r="W42" s="5">
        <v>8</v>
      </c>
      <c r="X42" s="26">
        <v>-0.88819540260215801</v>
      </c>
      <c r="Y42" s="27">
        <v>-6.97819540260216</v>
      </c>
      <c r="Z42" s="27">
        <v>-15.675766387359101</v>
      </c>
      <c r="AA42" s="27">
        <v>-1.40499999999999</v>
      </c>
      <c r="AB42" s="27">
        <v>-9.2101954026021602</v>
      </c>
      <c r="AC42" s="27">
        <v>-15.822766387359099</v>
      </c>
      <c r="AD42" s="27">
        <v>-15.217000000000001</v>
      </c>
      <c r="AE42" s="27">
        <v>-18.1317663873591</v>
      </c>
      <c r="AF42" s="27">
        <v>-15.808999999999999</v>
      </c>
      <c r="AG42" s="27">
        <v>-6.09</v>
      </c>
      <c r="AH42" s="27">
        <v>-14.787570984757</v>
      </c>
      <c r="AI42" s="27">
        <v>-0.51680459739783002</v>
      </c>
      <c r="AJ42" s="27">
        <v>-8.3219999999999992</v>
      </c>
      <c r="AK42" s="27">
        <v>-14.934570984757</v>
      </c>
      <c r="AL42" s="27">
        <v>-14.3288045973978</v>
      </c>
      <c r="AM42" s="27">
        <v>-17.243570984757</v>
      </c>
      <c r="AN42" s="27">
        <v>-14.920804597397799</v>
      </c>
      <c r="AO42" s="27">
        <v>-8.6975709847569895</v>
      </c>
      <c r="AP42" s="27">
        <v>5.5731954026021704</v>
      </c>
      <c r="AQ42" s="27">
        <v>-2.2320000000000002</v>
      </c>
      <c r="AR42" s="27">
        <v>-8.8445709847569791</v>
      </c>
      <c r="AS42" s="27">
        <v>-8.2388045973978308</v>
      </c>
      <c r="AT42" s="27">
        <v>-11.153570984757</v>
      </c>
      <c r="AU42" s="27">
        <v>-8.8308045973978295</v>
      </c>
      <c r="AV42" s="27">
        <v>14.270766387359201</v>
      </c>
      <c r="AW42" s="27">
        <v>6.4655709847569902</v>
      </c>
      <c r="AX42" s="27">
        <v>-0.146999999999991</v>
      </c>
      <c r="AY42" s="27">
        <v>0.45876638735915498</v>
      </c>
      <c r="AZ42" s="27">
        <v>-2.4559999999999902</v>
      </c>
      <c r="BA42" s="27">
        <v>-0.13323361264084399</v>
      </c>
      <c r="BB42" s="27">
        <v>-7.8051954026021697</v>
      </c>
      <c r="BC42" s="27">
        <v>-14.417766387359199</v>
      </c>
      <c r="BD42" s="27">
        <v>-13.811999999999999</v>
      </c>
      <c r="BE42" s="27">
        <v>-16.726766387359199</v>
      </c>
      <c r="BF42" s="27">
        <v>-14.404</v>
      </c>
      <c r="BG42" s="27">
        <v>-6.6125709847569798</v>
      </c>
      <c r="BH42" s="27">
        <v>-6.0068045973978297</v>
      </c>
      <c r="BI42" s="27">
        <v>-8.9215709847569808</v>
      </c>
      <c r="BJ42" s="27">
        <v>-6.5988045973978302</v>
      </c>
      <c r="BK42" s="27">
        <v>0.60576638735914701</v>
      </c>
      <c r="BL42" s="27">
        <v>-2.3090000000000002</v>
      </c>
      <c r="BM42" s="27">
        <v>1.37663873591478E-2</v>
      </c>
      <c r="BN42" s="27">
        <v>-2.9147663873591401</v>
      </c>
      <c r="BO42" s="27">
        <v>-0.59199999999999897</v>
      </c>
      <c r="BP42" s="28">
        <v>2.3227663873591502</v>
      </c>
    </row>
    <row r="43" spans="2:68" x14ac:dyDescent="0.25">
      <c r="B43" s="12" t="s">
        <v>14</v>
      </c>
      <c r="C43" s="13" t="s">
        <v>0</v>
      </c>
      <c r="D43" s="23">
        <v>11.696999999999999</v>
      </c>
      <c r="E43" s="24">
        <v>23.952999999999999</v>
      </c>
      <c r="F43" s="24">
        <v>33.889000000000003</v>
      </c>
      <c r="G43" s="24">
        <v>41.244</v>
      </c>
      <c r="H43" s="24">
        <v>39.066000000000003</v>
      </c>
      <c r="I43" s="24">
        <v>12.256</v>
      </c>
      <c r="J43" s="24">
        <v>22.192</v>
      </c>
      <c r="K43" s="24">
        <v>29.547000000000001</v>
      </c>
      <c r="L43" s="24">
        <v>27.369</v>
      </c>
      <c r="M43" s="24">
        <v>9.9359999999999893</v>
      </c>
      <c r="N43" s="24">
        <v>17.291</v>
      </c>
      <c r="O43" s="24">
        <v>15.113</v>
      </c>
      <c r="P43" s="24">
        <v>7.3550000000000004</v>
      </c>
      <c r="Q43" s="24">
        <v>5.1770000000000103</v>
      </c>
      <c r="R43" s="25">
        <v>-2.1779999999999999</v>
      </c>
      <c r="V43" s="4"/>
      <c r="W43" s="5">
        <v>15</v>
      </c>
      <c r="X43" s="26">
        <v>-0.34419540260216802</v>
      </c>
      <c r="Y43" s="27">
        <v>-12.3371954026022</v>
      </c>
      <c r="Z43" s="27">
        <v>-21.359784904440598</v>
      </c>
      <c r="AA43" s="27">
        <v>-1.90900000000001</v>
      </c>
      <c r="AB43" s="27">
        <v>-13.216195402602199</v>
      </c>
      <c r="AC43" s="27">
        <v>-21.533784904440601</v>
      </c>
      <c r="AD43" s="27">
        <v>-19.459</v>
      </c>
      <c r="AE43" s="27">
        <v>-27.643784904440601</v>
      </c>
      <c r="AF43" s="27">
        <v>-26.355</v>
      </c>
      <c r="AG43" s="27">
        <v>-11.993</v>
      </c>
      <c r="AH43" s="27">
        <v>-21.015589501838399</v>
      </c>
      <c r="AI43" s="27">
        <v>-1.5648045973978399</v>
      </c>
      <c r="AJ43" s="27">
        <v>-12.872</v>
      </c>
      <c r="AK43" s="27">
        <v>-21.189589501838402</v>
      </c>
      <c r="AL43" s="27">
        <v>-19.1148045973978</v>
      </c>
      <c r="AM43" s="27">
        <v>-27.299589501838401</v>
      </c>
      <c r="AN43" s="27">
        <v>-26.010804597397801</v>
      </c>
      <c r="AO43" s="27">
        <v>-9.0225895018384001</v>
      </c>
      <c r="AP43" s="27">
        <v>10.428195402602199</v>
      </c>
      <c r="AQ43" s="27">
        <v>-0.87899999999999101</v>
      </c>
      <c r="AR43" s="27">
        <v>-9.1965895018383996</v>
      </c>
      <c r="AS43" s="27">
        <v>-7.1218045973978397</v>
      </c>
      <c r="AT43" s="27">
        <v>-15.306589501838401</v>
      </c>
      <c r="AU43" s="27">
        <v>-14.0178045973978</v>
      </c>
      <c r="AV43" s="27">
        <v>19.450784904440599</v>
      </c>
      <c r="AW43" s="27">
        <v>8.1435895018384095</v>
      </c>
      <c r="AX43" s="27">
        <v>-0.17399999999999199</v>
      </c>
      <c r="AY43" s="27">
        <v>1.90078490444056</v>
      </c>
      <c r="AZ43" s="27">
        <v>-6.2839999999999998</v>
      </c>
      <c r="BA43" s="27">
        <v>-4.9952150955594297</v>
      </c>
      <c r="BB43" s="27">
        <v>-11.307195402602099</v>
      </c>
      <c r="BC43" s="27">
        <v>-19.624784904440599</v>
      </c>
      <c r="BD43" s="27">
        <v>-17.55</v>
      </c>
      <c r="BE43" s="27">
        <v>-25.734784904440598</v>
      </c>
      <c r="BF43" s="27">
        <v>-24.446000000000002</v>
      </c>
      <c r="BG43" s="27">
        <v>-8.3175895018384107</v>
      </c>
      <c r="BH43" s="27">
        <v>-6.2428045973978499</v>
      </c>
      <c r="BI43" s="27">
        <v>-14.427589501838399</v>
      </c>
      <c r="BJ43" s="27">
        <v>-13.138804597397799</v>
      </c>
      <c r="BK43" s="27">
        <v>2.07478490444056</v>
      </c>
      <c r="BL43" s="27">
        <v>-6.1100000000000101</v>
      </c>
      <c r="BM43" s="27">
        <v>-4.8212150955594399</v>
      </c>
      <c r="BN43" s="27">
        <v>-8.1847849044405603</v>
      </c>
      <c r="BO43" s="27">
        <v>-6.8959999999999901</v>
      </c>
      <c r="BP43" s="28">
        <v>1.2887849044405699</v>
      </c>
    </row>
    <row r="44" spans="2:68" ht="15.75" thickBot="1" x14ac:dyDescent="0.3">
      <c r="B44" s="4"/>
      <c r="C44" s="5" t="s">
        <v>1</v>
      </c>
      <c r="D44" s="26">
        <v>11.5386599108267</v>
      </c>
      <c r="E44" s="27">
        <v>20.716659910826699</v>
      </c>
      <c r="F44" s="27">
        <v>31.372659910826702</v>
      </c>
      <c r="G44" s="27">
        <v>37.4816599108267</v>
      </c>
      <c r="H44" s="27">
        <v>38.938659910826701</v>
      </c>
      <c r="I44" s="27">
        <v>9.1780000000000008</v>
      </c>
      <c r="J44" s="27">
        <v>19.834</v>
      </c>
      <c r="K44" s="27">
        <v>25.943000000000001</v>
      </c>
      <c r="L44" s="27">
        <v>27.4</v>
      </c>
      <c r="M44" s="27">
        <v>10.656000000000001</v>
      </c>
      <c r="N44" s="27">
        <v>16.765000000000001</v>
      </c>
      <c r="O44" s="27">
        <v>18.222000000000001</v>
      </c>
      <c r="P44" s="27">
        <v>6.1090000000000204</v>
      </c>
      <c r="Q44" s="27">
        <v>7.5660000000000096</v>
      </c>
      <c r="R44" s="28">
        <v>1.4569999999999901</v>
      </c>
      <c r="V44" s="10"/>
      <c r="W44" s="11">
        <v>30</v>
      </c>
      <c r="X44" s="29">
        <v>5.4118045973978299</v>
      </c>
      <c r="Y44" s="30">
        <v>-6.06419540260217</v>
      </c>
      <c r="Z44" s="30">
        <v>-19.4188553134288</v>
      </c>
      <c r="AA44" s="30">
        <v>3.3259999999999899</v>
      </c>
      <c r="AB44" s="30">
        <v>-7.8551954026021598</v>
      </c>
      <c r="AC44" s="30">
        <v>-20.138855313428799</v>
      </c>
      <c r="AD44" s="30">
        <v>-16.378</v>
      </c>
      <c r="AE44" s="30">
        <v>-26.218855313428801</v>
      </c>
      <c r="AF44" s="30">
        <v>-27.469000000000001</v>
      </c>
      <c r="AG44" s="30">
        <v>-11.476000000000001</v>
      </c>
      <c r="AH44" s="30">
        <v>-24.8306599108267</v>
      </c>
      <c r="AI44" s="30">
        <v>-2.0858045973978401</v>
      </c>
      <c r="AJ44" s="30">
        <v>-13.266999999999999</v>
      </c>
      <c r="AK44" s="30">
        <v>-25.550659910826699</v>
      </c>
      <c r="AL44" s="30">
        <v>-21.789804597397801</v>
      </c>
      <c r="AM44" s="30">
        <v>-31.630659910826701</v>
      </c>
      <c r="AN44" s="30">
        <v>-32.880804597397798</v>
      </c>
      <c r="AO44" s="30">
        <v>-13.354659910826699</v>
      </c>
      <c r="AP44" s="30">
        <v>9.3901954026021599</v>
      </c>
      <c r="AQ44" s="30">
        <v>-1.7909999999999999</v>
      </c>
      <c r="AR44" s="30">
        <v>-14.0746599108267</v>
      </c>
      <c r="AS44" s="30">
        <v>-10.3138045973978</v>
      </c>
      <c r="AT44" s="30">
        <v>-20.154659910826702</v>
      </c>
      <c r="AU44" s="30">
        <v>-21.404804597397799</v>
      </c>
      <c r="AV44" s="30">
        <v>22.744855313428801</v>
      </c>
      <c r="AW44" s="30">
        <v>11.563659910826701</v>
      </c>
      <c r="AX44" s="30">
        <v>-0.71999999999999897</v>
      </c>
      <c r="AY44" s="30">
        <v>3.0408553134288199</v>
      </c>
      <c r="AZ44" s="30">
        <v>-6.8</v>
      </c>
      <c r="BA44" s="30">
        <v>-8.0501446865711905</v>
      </c>
      <c r="BB44" s="30">
        <v>-11.181195402602199</v>
      </c>
      <c r="BC44" s="30">
        <v>-23.464855313428799</v>
      </c>
      <c r="BD44" s="30">
        <v>-19.704000000000001</v>
      </c>
      <c r="BE44" s="30">
        <v>-29.544855313428801</v>
      </c>
      <c r="BF44" s="30">
        <v>-30.795000000000002</v>
      </c>
      <c r="BG44" s="30">
        <v>-12.2836599108267</v>
      </c>
      <c r="BH44" s="30">
        <v>-8.5228045973978404</v>
      </c>
      <c r="BI44" s="30">
        <v>-18.363659910826701</v>
      </c>
      <c r="BJ44" s="30">
        <v>-19.613804597397799</v>
      </c>
      <c r="BK44" s="30">
        <v>3.7608553134288201</v>
      </c>
      <c r="BL44" s="30">
        <v>-6.08</v>
      </c>
      <c r="BM44" s="30">
        <v>-7.3301446865711899</v>
      </c>
      <c r="BN44" s="30">
        <v>-9.8408553134288201</v>
      </c>
      <c r="BO44" s="30">
        <v>-11.090999999999999</v>
      </c>
      <c r="BP44" s="31">
        <v>-1.25014468657119</v>
      </c>
    </row>
    <row r="45" spans="2:68" x14ac:dyDescent="0.25">
      <c r="B45" s="4"/>
      <c r="C45" s="5" t="s">
        <v>2</v>
      </c>
      <c r="D45" s="26">
        <v>6.35759443916508</v>
      </c>
      <c r="E45" s="27">
        <v>17.916524030176799</v>
      </c>
      <c r="F45" s="27">
        <v>30.659183941003501</v>
      </c>
      <c r="G45" s="27">
        <v>35.029183941003502</v>
      </c>
      <c r="H45" s="27">
        <v>37.0971839410035</v>
      </c>
      <c r="I45" s="27">
        <v>11.558929591011699</v>
      </c>
      <c r="J45" s="27">
        <v>24.3015895018384</v>
      </c>
      <c r="K45" s="27">
        <v>28.671589501838401</v>
      </c>
      <c r="L45" s="27">
        <v>30.739589501838399</v>
      </c>
      <c r="M45" s="27">
        <v>12.742659910826699</v>
      </c>
      <c r="N45" s="27">
        <v>17.1126599108267</v>
      </c>
      <c r="O45" s="27">
        <v>19.180659910826598</v>
      </c>
      <c r="P45" s="27">
        <v>4.37</v>
      </c>
      <c r="Q45" s="27">
        <v>6.4379999999999802</v>
      </c>
      <c r="R45" s="28">
        <v>2.0679999999999801</v>
      </c>
      <c r="V45" s="1" t="s">
        <v>16</v>
      </c>
      <c r="W45" s="3">
        <v>1</v>
      </c>
      <c r="X45" s="32">
        <v>-5.96138951573238</v>
      </c>
      <c r="Y45" s="33">
        <v>-13.0023920983085</v>
      </c>
      <c r="Z45" s="33">
        <v>-10.570524002808099</v>
      </c>
      <c r="AA45" s="33">
        <v>-9.8420000000000005</v>
      </c>
      <c r="AB45" s="33">
        <v>-16.483940795419301</v>
      </c>
      <c r="AC45" s="33">
        <v>-10.3334409684288</v>
      </c>
      <c r="AD45" s="33">
        <v>-18.141999999999999</v>
      </c>
      <c r="AE45" s="33">
        <v>-11.083413951955301</v>
      </c>
      <c r="AF45" s="33">
        <v>-15.018000000000001</v>
      </c>
      <c r="AG45" s="33">
        <v>-7.0410025825761098</v>
      </c>
      <c r="AH45" s="33">
        <v>-4.6091344870756803</v>
      </c>
      <c r="AI45" s="33">
        <v>-3.8806104842676201</v>
      </c>
      <c r="AJ45" s="33">
        <v>-10.522551279686899</v>
      </c>
      <c r="AK45" s="33">
        <v>-4.37205145269645</v>
      </c>
      <c r="AL45" s="33">
        <v>-12.1806104842676</v>
      </c>
      <c r="AM45" s="33">
        <v>-5.1220244362229002</v>
      </c>
      <c r="AN45" s="33">
        <v>-9.0566104842676207</v>
      </c>
      <c r="AO45" s="33">
        <v>2.4318680955004299</v>
      </c>
      <c r="AP45" s="33">
        <v>3.1603920983084901</v>
      </c>
      <c r="AQ45" s="33">
        <v>-3.4815486971108198</v>
      </c>
      <c r="AR45" s="33">
        <v>2.6689511298796602</v>
      </c>
      <c r="AS45" s="33">
        <v>-5.1396079016915204</v>
      </c>
      <c r="AT45" s="33">
        <v>1.9189781463532101</v>
      </c>
      <c r="AU45" s="33">
        <v>-2.0156079016915101</v>
      </c>
      <c r="AV45" s="33">
        <v>0.72852400280805796</v>
      </c>
      <c r="AW45" s="33">
        <v>-5.9134167926112502</v>
      </c>
      <c r="AX45" s="33">
        <v>0.23708303437922501</v>
      </c>
      <c r="AY45" s="33">
        <v>-7.5714759971919499</v>
      </c>
      <c r="AZ45" s="33">
        <v>-0.51288994914722297</v>
      </c>
      <c r="BA45" s="33">
        <v>-4.4474759971919404</v>
      </c>
      <c r="BB45" s="33">
        <v>-6.6419407954193099</v>
      </c>
      <c r="BC45" s="33">
        <v>-0.491440968428833</v>
      </c>
      <c r="BD45" s="33">
        <v>-8.3000000000000007</v>
      </c>
      <c r="BE45" s="33">
        <v>-1.24141395195528</v>
      </c>
      <c r="BF45" s="33">
        <v>-5.1760000000000002</v>
      </c>
      <c r="BG45" s="33">
        <v>6.1504998269904698</v>
      </c>
      <c r="BH45" s="33">
        <v>-1.6580592045807001</v>
      </c>
      <c r="BI45" s="33">
        <v>5.4005268434640303</v>
      </c>
      <c r="BJ45" s="33">
        <v>1.4659407954193</v>
      </c>
      <c r="BK45" s="33">
        <v>-7.8085590315711704</v>
      </c>
      <c r="BL45" s="33">
        <v>-0.74997298352644803</v>
      </c>
      <c r="BM45" s="33">
        <v>-4.6845590315711698</v>
      </c>
      <c r="BN45" s="33">
        <v>7.0585860480447202</v>
      </c>
      <c r="BO45" s="33">
        <v>3.1240000000000001</v>
      </c>
      <c r="BP45" s="34">
        <v>-3.9345860480447201</v>
      </c>
    </row>
    <row r="46" spans="2:68" x14ac:dyDescent="0.25">
      <c r="B46" s="4"/>
      <c r="C46" s="5" t="s">
        <v>3</v>
      </c>
      <c r="D46" s="26">
        <v>-1.19633029951331</v>
      </c>
      <c r="E46" s="27">
        <v>4.24427109890715E-2</v>
      </c>
      <c r="F46" s="27">
        <v>6.1277381635461401</v>
      </c>
      <c r="G46" s="27">
        <v>13.0177196464647</v>
      </c>
      <c r="H46" s="27">
        <v>20.8186492374765</v>
      </c>
      <c r="I46" s="27">
        <v>1.23877301050238</v>
      </c>
      <c r="J46" s="27">
        <v>7.3240684630594499</v>
      </c>
      <c r="K46" s="27">
        <v>14.214049945977999</v>
      </c>
      <c r="L46" s="27">
        <v>22.014979536989799</v>
      </c>
      <c r="M46" s="27">
        <v>6.0852954525570704</v>
      </c>
      <c r="N46" s="27">
        <v>12.9752769354756</v>
      </c>
      <c r="O46" s="27">
        <v>20.7762065264874</v>
      </c>
      <c r="P46" s="27">
        <v>6.8899814829185804</v>
      </c>
      <c r="Q46" s="27">
        <v>14.6909110739303</v>
      </c>
      <c r="R46" s="28">
        <v>7.80092959101174</v>
      </c>
      <c r="V46" s="4"/>
      <c r="W46" s="5">
        <v>2</v>
      </c>
      <c r="X46" s="26">
        <v>-6.4468957592189602</v>
      </c>
      <c r="Y46" s="27">
        <v>-13.893061639786101</v>
      </c>
      <c r="Z46" s="27">
        <v>-18.224876276661501</v>
      </c>
      <c r="AA46" s="27">
        <v>-12.154</v>
      </c>
      <c r="AB46" s="27">
        <v>-18.291061639786101</v>
      </c>
      <c r="AC46" s="27">
        <v>-20.154876276661501</v>
      </c>
      <c r="AD46" s="27">
        <v>-24.907</v>
      </c>
      <c r="AE46" s="27">
        <v>-19.8013514074159</v>
      </c>
      <c r="AF46" s="27">
        <v>-18.771000000000001</v>
      </c>
      <c r="AG46" s="27">
        <v>-7.4461658805671398</v>
      </c>
      <c r="AH46" s="27">
        <v>-11.777980517442501</v>
      </c>
      <c r="AI46" s="27">
        <v>-5.7071042407810397</v>
      </c>
      <c r="AJ46" s="27">
        <v>-11.8441658805671</v>
      </c>
      <c r="AK46" s="27">
        <v>-13.7079805174425</v>
      </c>
      <c r="AL46" s="27">
        <v>-18.460104240781</v>
      </c>
      <c r="AM46" s="27">
        <v>-13.3544556481969</v>
      </c>
      <c r="AN46" s="27">
        <v>-12.324104240781001</v>
      </c>
      <c r="AO46" s="27">
        <v>-4.3318146368753796</v>
      </c>
      <c r="AP46" s="27">
        <v>1.7390616397861101</v>
      </c>
      <c r="AQ46" s="27">
        <v>-4.3979999999999997</v>
      </c>
      <c r="AR46" s="27">
        <v>-6.2618146368753802</v>
      </c>
      <c r="AS46" s="27">
        <v>-11.013938360213899</v>
      </c>
      <c r="AT46" s="27">
        <v>-5.9082897676297899</v>
      </c>
      <c r="AU46" s="27">
        <v>-4.8779383602138999</v>
      </c>
      <c r="AV46" s="27">
        <v>6.0708762766614903</v>
      </c>
      <c r="AW46" s="27">
        <v>-6.6185363124624502E-2</v>
      </c>
      <c r="AX46" s="27">
        <v>-1.93</v>
      </c>
      <c r="AY46" s="27">
        <v>-6.6821237233385196</v>
      </c>
      <c r="AZ46" s="27">
        <v>-1.57647513075441</v>
      </c>
      <c r="BA46" s="27">
        <v>-0.546123723338518</v>
      </c>
      <c r="BB46" s="27">
        <v>-6.1370616397861104</v>
      </c>
      <c r="BC46" s="27">
        <v>-8.00087627666149</v>
      </c>
      <c r="BD46" s="27">
        <v>-12.753</v>
      </c>
      <c r="BE46" s="27">
        <v>-7.6473514074158997</v>
      </c>
      <c r="BF46" s="27">
        <v>-6.617</v>
      </c>
      <c r="BG46" s="27">
        <v>-1.8638146368753801</v>
      </c>
      <c r="BH46" s="27">
        <v>-6.6159383602139004</v>
      </c>
      <c r="BI46" s="27">
        <v>-1.5102897676297899</v>
      </c>
      <c r="BJ46" s="27">
        <v>-0.47993836021389302</v>
      </c>
      <c r="BK46" s="27">
        <v>-4.7521237233385198</v>
      </c>
      <c r="BL46" s="27">
        <v>0.35352486924558901</v>
      </c>
      <c r="BM46" s="27">
        <v>1.3838762766614801</v>
      </c>
      <c r="BN46" s="27">
        <v>5.1056485925841102</v>
      </c>
      <c r="BO46" s="27">
        <v>6.1360000000000001</v>
      </c>
      <c r="BP46" s="28">
        <v>1.0303514074158899</v>
      </c>
    </row>
    <row r="47" spans="2:68" x14ac:dyDescent="0.25">
      <c r="B47" s="4"/>
      <c r="C47" s="5" t="s">
        <v>4</v>
      </c>
      <c r="D47" s="26">
        <v>11.749000000000001</v>
      </c>
      <c r="E47" s="27">
        <v>20.805</v>
      </c>
      <c r="F47" s="27">
        <v>32.106999999999999</v>
      </c>
      <c r="G47" s="27">
        <v>33.701000000000001</v>
      </c>
      <c r="H47" s="27">
        <v>39.076999999999998</v>
      </c>
      <c r="I47" s="27">
        <v>9.0559999999999992</v>
      </c>
      <c r="J47" s="27">
        <v>20.358000000000001</v>
      </c>
      <c r="K47" s="27">
        <v>21.952000000000002</v>
      </c>
      <c r="L47" s="27">
        <v>27.327999999999999</v>
      </c>
      <c r="M47" s="27">
        <v>11.302</v>
      </c>
      <c r="N47" s="27">
        <v>12.896000000000001</v>
      </c>
      <c r="O47" s="27">
        <v>18.271999999999998</v>
      </c>
      <c r="P47" s="27">
        <v>1.5939999999999901</v>
      </c>
      <c r="Q47" s="27">
        <v>6.97</v>
      </c>
      <c r="R47" s="28">
        <v>5.3760000000000101</v>
      </c>
      <c r="V47" s="4"/>
      <c r="W47" s="5">
        <v>4</v>
      </c>
      <c r="X47" s="26">
        <v>-5.3018957592189704</v>
      </c>
      <c r="Y47" s="27">
        <v>-17.196389515732399</v>
      </c>
      <c r="Z47" s="27">
        <v>-27.614792741958802</v>
      </c>
      <c r="AA47" s="27">
        <v>-11.894</v>
      </c>
      <c r="AB47" s="27">
        <v>-20.279389515732401</v>
      </c>
      <c r="AC47" s="27">
        <v>-32.0990715492429</v>
      </c>
      <c r="AD47" s="27">
        <v>-26.457000000000001</v>
      </c>
      <c r="AE47" s="27">
        <v>-26.901603981243898</v>
      </c>
      <c r="AF47" s="27">
        <v>-28.661000000000001</v>
      </c>
      <c r="AG47" s="27">
        <v>-11.8944937565134</v>
      </c>
      <c r="AH47" s="27">
        <v>-22.3128969827399</v>
      </c>
      <c r="AI47" s="27">
        <v>-6.5921042407810404</v>
      </c>
      <c r="AJ47" s="27">
        <v>-14.9774937565134</v>
      </c>
      <c r="AK47" s="27">
        <v>-26.7971757900239</v>
      </c>
      <c r="AL47" s="27">
        <v>-21.155104240781</v>
      </c>
      <c r="AM47" s="27">
        <v>-21.599708222025001</v>
      </c>
      <c r="AN47" s="27">
        <v>-23.359104240781001</v>
      </c>
      <c r="AO47" s="27">
        <v>-10.418403226226401</v>
      </c>
      <c r="AP47" s="27">
        <v>5.3023895157323704</v>
      </c>
      <c r="AQ47" s="27">
        <v>-3.08300000000001</v>
      </c>
      <c r="AR47" s="27">
        <v>-14.9026820335105</v>
      </c>
      <c r="AS47" s="27">
        <v>-9.2606104842676196</v>
      </c>
      <c r="AT47" s="27">
        <v>-9.7052144655115509</v>
      </c>
      <c r="AU47" s="27">
        <v>-11.464610484267601</v>
      </c>
      <c r="AV47" s="27">
        <v>15.7207927419588</v>
      </c>
      <c r="AW47" s="27">
        <v>7.3354032262264397</v>
      </c>
      <c r="AX47" s="27">
        <v>-4.4842788072840598</v>
      </c>
      <c r="AY47" s="27">
        <v>1.1577927419588301</v>
      </c>
      <c r="AZ47" s="27">
        <v>0.71318876071490001</v>
      </c>
      <c r="BA47" s="27">
        <v>-1.0462072580411801</v>
      </c>
      <c r="BB47" s="27">
        <v>-8.3853895157323795</v>
      </c>
      <c r="BC47" s="27">
        <v>-20.205071549242898</v>
      </c>
      <c r="BD47" s="27">
        <v>-14.563000000000001</v>
      </c>
      <c r="BE47" s="27">
        <v>-15.0076039812439</v>
      </c>
      <c r="BF47" s="27">
        <v>-16.766999999999999</v>
      </c>
      <c r="BG47" s="27">
        <v>-11.8196820335105</v>
      </c>
      <c r="BH47" s="27">
        <v>-6.1776104842676096</v>
      </c>
      <c r="BI47" s="27">
        <v>-6.62221446551154</v>
      </c>
      <c r="BJ47" s="27">
        <v>-8.38161048426762</v>
      </c>
      <c r="BK47" s="27">
        <v>5.6420715492428899</v>
      </c>
      <c r="BL47" s="27">
        <v>5.1974675679989604</v>
      </c>
      <c r="BM47" s="27">
        <v>3.4380715492428799</v>
      </c>
      <c r="BN47" s="27">
        <v>-0.44460398124393002</v>
      </c>
      <c r="BO47" s="27">
        <v>-2.20400000000001</v>
      </c>
      <c r="BP47" s="28">
        <v>-1.75939601875608</v>
      </c>
    </row>
    <row r="48" spans="2:68" x14ac:dyDescent="0.25">
      <c r="B48" s="4"/>
      <c r="C48" s="5" t="s">
        <v>5</v>
      </c>
      <c r="D48" s="26">
        <v>6.9079814829185899</v>
      </c>
      <c r="E48" s="27">
        <v>16.0849110739303</v>
      </c>
      <c r="F48" s="27">
        <v>29.490570984756999</v>
      </c>
      <c r="G48" s="27">
        <v>34.210570984756998</v>
      </c>
      <c r="H48" s="27">
        <v>32.803570984757002</v>
      </c>
      <c r="I48" s="27">
        <v>9.1769295910117492</v>
      </c>
      <c r="J48" s="27">
        <v>22.582589501838399</v>
      </c>
      <c r="K48" s="27">
        <v>27.302589501838401</v>
      </c>
      <c r="L48" s="27">
        <v>25.895589501838401</v>
      </c>
      <c r="M48" s="27">
        <v>13.405659910826699</v>
      </c>
      <c r="N48" s="27">
        <v>18.125659910826698</v>
      </c>
      <c r="O48" s="27">
        <v>16.718659910826702</v>
      </c>
      <c r="P48" s="27">
        <v>4.71999999999999</v>
      </c>
      <c r="Q48" s="27">
        <v>3.3130000000000099</v>
      </c>
      <c r="R48" s="28">
        <v>-1.40699999999998</v>
      </c>
      <c r="V48" s="4"/>
      <c r="W48" s="5">
        <v>8</v>
      </c>
      <c r="X48" s="26">
        <v>-5.5038957592189499</v>
      </c>
      <c r="Y48" s="27">
        <v>-11.892895759219</v>
      </c>
      <c r="Z48" s="27">
        <v>-28.9539407954193</v>
      </c>
      <c r="AA48" s="27">
        <v>-11.183999999999999</v>
      </c>
      <c r="AB48" s="27">
        <v>-19.901895759218998</v>
      </c>
      <c r="AC48" s="27">
        <v>-33.264940795419299</v>
      </c>
      <c r="AD48" s="27">
        <v>-26.63</v>
      </c>
      <c r="AE48" s="27">
        <v>-39.607940795419303</v>
      </c>
      <c r="AF48" s="27">
        <v>-34.618000000000002</v>
      </c>
      <c r="AG48" s="27">
        <v>-6.38900000000001</v>
      </c>
      <c r="AH48" s="27">
        <v>-23.4500450362004</v>
      </c>
      <c r="AI48" s="27">
        <v>-5.6801042407810503</v>
      </c>
      <c r="AJ48" s="27">
        <v>-14.398</v>
      </c>
      <c r="AK48" s="27">
        <v>-27.761045036200301</v>
      </c>
      <c r="AL48" s="27">
        <v>-21.126104240781</v>
      </c>
      <c r="AM48" s="27">
        <v>-34.104045036200397</v>
      </c>
      <c r="AN48" s="27">
        <v>-29.114104240781</v>
      </c>
      <c r="AO48" s="27">
        <v>-17.061045036200301</v>
      </c>
      <c r="AP48" s="27">
        <v>0.70889575921896197</v>
      </c>
      <c r="AQ48" s="27">
        <v>-8.0090000000000003</v>
      </c>
      <c r="AR48" s="27">
        <v>-21.372045036200301</v>
      </c>
      <c r="AS48" s="27">
        <v>-14.737104240780999</v>
      </c>
      <c r="AT48" s="27">
        <v>-27.715045036200301</v>
      </c>
      <c r="AU48" s="27">
        <v>-22.725104240781</v>
      </c>
      <c r="AV48" s="27">
        <v>17.769940795419298</v>
      </c>
      <c r="AW48" s="27">
        <v>9.0520450362003402</v>
      </c>
      <c r="AX48" s="27">
        <v>-4.3109999999999902</v>
      </c>
      <c r="AY48" s="27">
        <v>2.3239407954193001</v>
      </c>
      <c r="AZ48" s="27">
        <v>-10.654</v>
      </c>
      <c r="BA48" s="27">
        <v>-5.6640592045806999</v>
      </c>
      <c r="BB48" s="27">
        <v>-8.7178957592189601</v>
      </c>
      <c r="BC48" s="27">
        <v>-22.080940795419298</v>
      </c>
      <c r="BD48" s="27">
        <v>-15.446</v>
      </c>
      <c r="BE48" s="27">
        <v>-28.423940795419298</v>
      </c>
      <c r="BF48" s="27">
        <v>-23.434000000000001</v>
      </c>
      <c r="BG48" s="27">
        <v>-13.363045036200299</v>
      </c>
      <c r="BH48" s="27">
        <v>-6.7281042407810396</v>
      </c>
      <c r="BI48" s="27">
        <v>-19.706045036200301</v>
      </c>
      <c r="BJ48" s="27">
        <v>-14.716104240781</v>
      </c>
      <c r="BK48" s="27">
        <v>6.6349407954192996</v>
      </c>
      <c r="BL48" s="27">
        <v>-6.343</v>
      </c>
      <c r="BM48" s="27">
        <v>-1.3530592045806999</v>
      </c>
      <c r="BN48" s="27">
        <v>-12.9779407954193</v>
      </c>
      <c r="BO48" s="27">
        <v>-7.9880000000000004</v>
      </c>
      <c r="BP48" s="28">
        <v>4.9899407954193</v>
      </c>
    </row>
    <row r="49" spans="2:68" x14ac:dyDescent="0.25">
      <c r="B49" s="4"/>
      <c r="C49" s="5" t="s">
        <v>6</v>
      </c>
      <c r="D49" s="26">
        <v>-0.90946403667263798</v>
      </c>
      <c r="E49" s="27">
        <v>0.56327084755451295</v>
      </c>
      <c r="F49" s="27">
        <v>8.3486044263868102</v>
      </c>
      <c r="G49" s="27">
        <v>13.159585909305401</v>
      </c>
      <c r="H49" s="27">
        <v>21.681515500317101</v>
      </c>
      <c r="I49" s="27">
        <v>1.4727348842271499</v>
      </c>
      <c r="J49" s="27">
        <v>9.2580684630594501</v>
      </c>
      <c r="K49" s="27">
        <v>14.069049945978</v>
      </c>
      <c r="L49" s="27">
        <v>22.590979536989799</v>
      </c>
      <c r="M49" s="27">
        <v>7.7853335788322902</v>
      </c>
      <c r="N49" s="27">
        <v>12.5963150617509</v>
      </c>
      <c r="O49" s="27">
        <v>21.118244652762598</v>
      </c>
      <c r="P49" s="27">
        <v>4.8109814829185904</v>
      </c>
      <c r="Q49" s="27">
        <v>13.332911073930299</v>
      </c>
      <c r="R49" s="28">
        <v>8.5219295910117498</v>
      </c>
      <c r="V49" s="4"/>
      <c r="W49" s="5">
        <v>15</v>
      </c>
      <c r="X49" s="26">
        <v>-4.3848957592189599</v>
      </c>
      <c r="Y49" s="27">
        <v>-17.579895759218999</v>
      </c>
      <c r="Z49" s="27">
        <v>-32.615061639786099</v>
      </c>
      <c r="AA49" s="27">
        <v>-10.776999999999999</v>
      </c>
      <c r="AB49" s="27">
        <v>-21.211895759219001</v>
      </c>
      <c r="AC49" s="27">
        <v>-35.000061639786097</v>
      </c>
      <c r="AD49" s="27">
        <v>-30.052</v>
      </c>
      <c r="AE49" s="27">
        <v>-44.158061639786098</v>
      </c>
      <c r="AF49" s="27">
        <v>-44.084000000000003</v>
      </c>
      <c r="AG49" s="27">
        <v>-13.195</v>
      </c>
      <c r="AH49" s="27">
        <v>-28.2301658805671</v>
      </c>
      <c r="AI49" s="27">
        <v>-6.3921042407810402</v>
      </c>
      <c r="AJ49" s="27">
        <v>-16.827000000000002</v>
      </c>
      <c r="AK49" s="27">
        <v>-30.615165880567101</v>
      </c>
      <c r="AL49" s="27">
        <v>-25.667104240781001</v>
      </c>
      <c r="AM49" s="27">
        <v>-39.773165880567099</v>
      </c>
      <c r="AN49" s="27">
        <v>-39.699104240780997</v>
      </c>
      <c r="AO49" s="27">
        <v>-15.035165880567099</v>
      </c>
      <c r="AP49" s="27">
        <v>6.8028957592189601</v>
      </c>
      <c r="AQ49" s="27">
        <v>-3.6320000000000099</v>
      </c>
      <c r="AR49" s="27">
        <v>-17.420165880567101</v>
      </c>
      <c r="AS49" s="27">
        <v>-12.4721042407811</v>
      </c>
      <c r="AT49" s="27">
        <v>-26.578165880567202</v>
      </c>
      <c r="AU49" s="27">
        <v>-26.504104240781</v>
      </c>
      <c r="AV49" s="27">
        <v>21.838061639786101</v>
      </c>
      <c r="AW49" s="27">
        <v>11.4031658805671</v>
      </c>
      <c r="AX49" s="27">
        <v>-2.38500000000001</v>
      </c>
      <c r="AY49" s="27">
        <v>2.5630616397860901</v>
      </c>
      <c r="AZ49" s="27">
        <v>-11.542999999999999</v>
      </c>
      <c r="BA49" s="27">
        <v>-11.468938360213899</v>
      </c>
      <c r="BB49" s="27">
        <v>-10.434895759219</v>
      </c>
      <c r="BC49" s="27">
        <v>-24.223061639786099</v>
      </c>
      <c r="BD49" s="27">
        <v>-19.274999999999999</v>
      </c>
      <c r="BE49" s="27">
        <v>-33.381061639786097</v>
      </c>
      <c r="BF49" s="27">
        <v>-33.307000000000002</v>
      </c>
      <c r="BG49" s="27">
        <v>-13.788165880567099</v>
      </c>
      <c r="BH49" s="27">
        <v>-8.8401042407810504</v>
      </c>
      <c r="BI49" s="27">
        <v>-22.946165880567101</v>
      </c>
      <c r="BJ49" s="27">
        <v>-22.872104240780999</v>
      </c>
      <c r="BK49" s="27">
        <v>4.9480616397860997</v>
      </c>
      <c r="BL49" s="27">
        <v>-9.1579999999999995</v>
      </c>
      <c r="BM49" s="27">
        <v>-9.0839383602138994</v>
      </c>
      <c r="BN49" s="27">
        <v>-14.1060616397861</v>
      </c>
      <c r="BO49" s="27">
        <v>-14.032</v>
      </c>
      <c r="BP49" s="28">
        <v>7.4061639786101793E-2</v>
      </c>
    </row>
    <row r="50" spans="2:68" ht="15.75" thickBot="1" x14ac:dyDescent="0.3">
      <c r="B50" s="4"/>
      <c r="C50" s="5" t="s">
        <v>7</v>
      </c>
      <c r="D50" s="26">
        <v>7.3959999999999999</v>
      </c>
      <c r="E50" s="27">
        <v>16.742999999999999</v>
      </c>
      <c r="F50" s="27">
        <v>24.878</v>
      </c>
      <c r="G50" s="27">
        <v>41.052</v>
      </c>
      <c r="H50" s="27">
        <v>37.893000000000001</v>
      </c>
      <c r="I50" s="27">
        <v>9.3469999999999995</v>
      </c>
      <c r="J50" s="27">
        <v>17.481999999999999</v>
      </c>
      <c r="K50" s="27">
        <v>33.655999999999999</v>
      </c>
      <c r="L50" s="27">
        <v>30.497</v>
      </c>
      <c r="M50" s="27">
        <v>8.1350000000000104</v>
      </c>
      <c r="N50" s="27">
        <v>24.309000000000001</v>
      </c>
      <c r="O50" s="27">
        <v>21.15</v>
      </c>
      <c r="P50" s="27">
        <v>16.173999999999999</v>
      </c>
      <c r="Q50" s="27">
        <v>13.015000000000001</v>
      </c>
      <c r="R50" s="28">
        <v>-3.15899999999999</v>
      </c>
      <c r="V50" s="6"/>
      <c r="W50" s="8">
        <v>30</v>
      </c>
      <c r="X50" s="35">
        <v>-5.8588957592189503</v>
      </c>
      <c r="Y50" s="36">
        <v>-12.586895759218899</v>
      </c>
      <c r="Z50" s="36">
        <v>-21.802389515732401</v>
      </c>
      <c r="AA50" s="36">
        <v>-10.987</v>
      </c>
      <c r="AB50" s="36">
        <v>-16.128895759218999</v>
      </c>
      <c r="AC50" s="36">
        <v>-25.410389515732401</v>
      </c>
      <c r="AD50" s="36">
        <v>-23.593</v>
      </c>
      <c r="AE50" s="36">
        <v>-33.254389515732399</v>
      </c>
      <c r="AF50" s="36">
        <v>-31.594999999999999</v>
      </c>
      <c r="AG50" s="36">
        <v>-6.72799999999999</v>
      </c>
      <c r="AH50" s="36">
        <v>-15.9434937565134</v>
      </c>
      <c r="AI50" s="36">
        <v>-5.12810424078104</v>
      </c>
      <c r="AJ50" s="36">
        <v>-10.27</v>
      </c>
      <c r="AK50" s="36">
        <v>-19.551493756513398</v>
      </c>
      <c r="AL50" s="36">
        <v>-17.734104240781001</v>
      </c>
      <c r="AM50" s="36">
        <v>-27.3954937565134</v>
      </c>
      <c r="AN50" s="36">
        <v>-25.736104240781</v>
      </c>
      <c r="AO50" s="36">
        <v>-9.2154937565134301</v>
      </c>
      <c r="AP50" s="36">
        <v>1.59989575921895</v>
      </c>
      <c r="AQ50" s="36">
        <v>-3.5419999999999998</v>
      </c>
      <c r="AR50" s="36">
        <v>-12.8234937565134</v>
      </c>
      <c r="AS50" s="36">
        <v>-11.006104240780999</v>
      </c>
      <c r="AT50" s="36">
        <v>-20.667493756513402</v>
      </c>
      <c r="AU50" s="36">
        <v>-19.008104240781101</v>
      </c>
      <c r="AV50" s="36">
        <v>10.8153895157324</v>
      </c>
      <c r="AW50" s="36">
        <v>5.6734937565134196</v>
      </c>
      <c r="AX50" s="36">
        <v>-3.6080000000000001</v>
      </c>
      <c r="AY50" s="36">
        <v>-1.79061048426762</v>
      </c>
      <c r="AZ50" s="36">
        <v>-11.452</v>
      </c>
      <c r="BA50" s="36">
        <v>-9.7926104842676303</v>
      </c>
      <c r="BB50" s="36">
        <v>-5.1418957592189498</v>
      </c>
      <c r="BC50" s="36">
        <v>-14.423389515732399</v>
      </c>
      <c r="BD50" s="36">
        <v>-12.606</v>
      </c>
      <c r="BE50" s="36">
        <v>-22.2673895157324</v>
      </c>
      <c r="BF50" s="36">
        <v>-20.608000000000001</v>
      </c>
      <c r="BG50" s="36">
        <v>-9.2814937565134308</v>
      </c>
      <c r="BH50" s="36">
        <v>-7.4641042407810403</v>
      </c>
      <c r="BI50" s="36">
        <v>-17.1254937565134</v>
      </c>
      <c r="BJ50" s="36">
        <v>-15.4661042407811</v>
      </c>
      <c r="BK50" s="36">
        <v>1.81738951573239</v>
      </c>
      <c r="BL50" s="36">
        <v>-7.8439999999999896</v>
      </c>
      <c r="BM50" s="36">
        <v>-6.1846104842676199</v>
      </c>
      <c r="BN50" s="36">
        <v>-9.6613895157323793</v>
      </c>
      <c r="BO50" s="36">
        <v>-8.0020000000000095</v>
      </c>
      <c r="BP50" s="37">
        <v>1.6593895157323699</v>
      </c>
    </row>
    <row r="51" spans="2:68" x14ac:dyDescent="0.25">
      <c r="B51" s="4"/>
      <c r="C51" s="5" t="s">
        <v>8</v>
      </c>
      <c r="D51" s="26">
        <v>-2.52392281935458</v>
      </c>
      <c r="E51" s="27">
        <v>-1.0273900779740801</v>
      </c>
      <c r="F51" s="27">
        <v>3.2884248605130901</v>
      </c>
      <c r="G51" s="27">
        <v>9.8454063434316694</v>
      </c>
      <c r="H51" s="27">
        <v>23.232335934443402</v>
      </c>
      <c r="I51" s="27">
        <v>1.4965327413805101</v>
      </c>
      <c r="J51" s="27">
        <v>5.8123476798676696</v>
      </c>
      <c r="K51" s="27">
        <v>12.3693291627863</v>
      </c>
      <c r="L51" s="27">
        <v>25.756258753798001</v>
      </c>
      <c r="M51" s="27">
        <v>4.3158149384871702</v>
      </c>
      <c r="N51" s="27">
        <v>10.872796421405701</v>
      </c>
      <c r="O51" s="27">
        <v>24.259726012417499</v>
      </c>
      <c r="P51" s="27">
        <v>6.5569814829185802</v>
      </c>
      <c r="Q51" s="27">
        <v>19.943911073930298</v>
      </c>
      <c r="R51" s="28">
        <v>13.3869295910118</v>
      </c>
    </row>
    <row r="52" spans="2:68" ht="15.75" thickBot="1" x14ac:dyDescent="0.3">
      <c r="B52" s="10"/>
      <c r="C52" s="11" t="s">
        <v>9</v>
      </c>
      <c r="D52" s="29">
        <v>6.3700000000000099</v>
      </c>
      <c r="E52" s="30">
        <v>11.189</v>
      </c>
      <c r="F52" s="30">
        <v>17.439</v>
      </c>
      <c r="G52" s="30">
        <v>21.376000000000001</v>
      </c>
      <c r="H52" s="30">
        <v>27.61</v>
      </c>
      <c r="I52" s="30">
        <v>4.819</v>
      </c>
      <c r="J52" s="30">
        <v>11.069000000000001</v>
      </c>
      <c r="K52" s="30">
        <v>15.006</v>
      </c>
      <c r="L52" s="30">
        <v>21.24</v>
      </c>
      <c r="M52" s="30">
        <v>6.25</v>
      </c>
      <c r="N52" s="30">
        <v>10.186999999999999</v>
      </c>
      <c r="O52" s="30">
        <v>16.420999999999999</v>
      </c>
      <c r="P52" s="30">
        <v>3.9369999999999998</v>
      </c>
      <c r="Q52" s="30">
        <v>10.170999999999999</v>
      </c>
      <c r="R52" s="31">
        <v>6.234</v>
      </c>
    </row>
    <row r="53" spans="2:68" x14ac:dyDescent="0.25">
      <c r="B53" s="1" t="s">
        <v>15</v>
      </c>
      <c r="C53" s="3" t="s">
        <v>0</v>
      </c>
      <c r="D53" s="32">
        <v>11.314</v>
      </c>
      <c r="E53" s="33">
        <v>21.606999999999999</v>
      </c>
      <c r="F53" s="33">
        <v>29.748000000000001</v>
      </c>
      <c r="G53" s="33">
        <v>50.435000000000002</v>
      </c>
      <c r="H53" s="33">
        <v>32.816000000000003</v>
      </c>
      <c r="I53" s="33">
        <v>10.292999999999999</v>
      </c>
      <c r="J53" s="33">
        <v>18.434000000000001</v>
      </c>
      <c r="K53" s="33">
        <v>39.121000000000002</v>
      </c>
      <c r="L53" s="33">
        <v>21.501999999999999</v>
      </c>
      <c r="M53" s="33">
        <v>8.1410000000000107</v>
      </c>
      <c r="N53" s="33">
        <v>28.827999999999999</v>
      </c>
      <c r="O53" s="33">
        <v>11.209</v>
      </c>
      <c r="P53" s="33">
        <v>20.687000000000001</v>
      </c>
      <c r="Q53" s="33">
        <v>3.0680000000000001</v>
      </c>
      <c r="R53" s="34">
        <v>-17.619</v>
      </c>
      <c r="W53">
        <f>W45</f>
        <v>1</v>
      </c>
      <c r="X53">
        <f>SUMIF($W$4:$W$51,$W45,X$4:X$51)/8</f>
        <v>-3.3171000411020239</v>
      </c>
      <c r="Y53">
        <f t="shared" ref="Y53:BP53" si="0">SUMIF($W$4:$W$51,$W45,Y$4:Y$51)/8</f>
        <v>-6.2161626827884664</v>
      </c>
      <c r="Z53">
        <f t="shared" si="0"/>
        <v>1.5421748573019665</v>
      </c>
      <c r="AA53">
        <f t="shared" si="0"/>
        <v>-5.7749261295823997</v>
      </c>
      <c r="AB53">
        <f t="shared" si="0"/>
        <v>-7.9015225007957888</v>
      </c>
      <c r="AC53">
        <f t="shared" si="0"/>
        <v>1.8824790501866215</v>
      </c>
      <c r="AD53">
        <f t="shared" si="0"/>
        <v>-11.0840511295824</v>
      </c>
      <c r="AE53">
        <f t="shared" si="0"/>
        <v>-0.37159821574295249</v>
      </c>
      <c r="AF53">
        <f t="shared" si="0"/>
        <v>-9.7867005573092261</v>
      </c>
      <c r="AG53">
        <f t="shared" si="0"/>
        <v>-2.8990626416864416</v>
      </c>
      <c r="AH53">
        <f t="shared" si="0"/>
        <v>4.8592748984039824</v>
      </c>
      <c r="AI53">
        <f t="shared" si="0"/>
        <v>-2.457826088480382</v>
      </c>
      <c r="AJ53">
        <f t="shared" si="0"/>
        <v>-4.5844224596937604</v>
      </c>
      <c r="AK53">
        <f t="shared" si="0"/>
        <v>5.1995790912886335</v>
      </c>
      <c r="AL53">
        <f t="shared" si="0"/>
        <v>-7.7669510884803721</v>
      </c>
      <c r="AM53">
        <f t="shared" si="0"/>
        <v>2.9455018253590715</v>
      </c>
      <c r="AN53">
        <f t="shared" si="0"/>
        <v>-6.469600516207203</v>
      </c>
      <c r="AO53">
        <f t="shared" si="0"/>
        <v>7.7583375400904337</v>
      </c>
      <c r="AP53">
        <f t="shared" si="0"/>
        <v>0.44123655320605976</v>
      </c>
      <c r="AQ53">
        <f t="shared" si="0"/>
        <v>-1.6853598180073237</v>
      </c>
      <c r="AR53">
        <f t="shared" si="0"/>
        <v>8.0986417329750715</v>
      </c>
      <c r="AS53">
        <f t="shared" si="0"/>
        <v>-4.8678884467939456</v>
      </c>
      <c r="AT53">
        <f t="shared" si="0"/>
        <v>5.844564467045509</v>
      </c>
      <c r="AU53">
        <f t="shared" si="0"/>
        <v>-3.5705378745207579</v>
      </c>
      <c r="AV53">
        <f t="shared" si="0"/>
        <v>-7.3171009868843582</v>
      </c>
      <c r="AW53">
        <f t="shared" si="0"/>
        <v>-9.4436973580977526</v>
      </c>
      <c r="AX53">
        <f t="shared" si="0"/>
        <v>0.34030419288463792</v>
      </c>
      <c r="AY53">
        <f t="shared" si="0"/>
        <v>-12.626225986884357</v>
      </c>
      <c r="AZ53">
        <f t="shared" si="0"/>
        <v>-1.9137730730449216</v>
      </c>
      <c r="BA53">
        <f t="shared" si="0"/>
        <v>-11.328875414611185</v>
      </c>
      <c r="BB53">
        <f t="shared" si="0"/>
        <v>-2.1265963712133837</v>
      </c>
      <c r="BC53">
        <f t="shared" si="0"/>
        <v>7.657405179769011</v>
      </c>
      <c r="BD53">
        <f t="shared" si="0"/>
        <v>-5.3091249999999999</v>
      </c>
      <c r="BE53">
        <f t="shared" si="0"/>
        <v>5.4033279138394503</v>
      </c>
      <c r="BF53">
        <f t="shared" si="0"/>
        <v>-4.0117744277268192</v>
      </c>
      <c r="BG53">
        <f t="shared" si="0"/>
        <v>9.7840015509823974</v>
      </c>
      <c r="BH53">
        <f t="shared" si="0"/>
        <v>-3.1825286287866175</v>
      </c>
      <c r="BI53">
        <f t="shared" si="0"/>
        <v>7.5299242850528341</v>
      </c>
      <c r="BJ53">
        <f t="shared" si="0"/>
        <v>-1.885178056513436</v>
      </c>
      <c r="BK53">
        <f t="shared" si="0"/>
        <v>-12.96653017976902</v>
      </c>
      <c r="BL53">
        <f t="shared" si="0"/>
        <v>-2.254077265929558</v>
      </c>
      <c r="BM53">
        <f t="shared" si="0"/>
        <v>-11.669179607495847</v>
      </c>
      <c r="BN53">
        <f t="shared" si="0"/>
        <v>10.712452913839456</v>
      </c>
      <c r="BO53">
        <f t="shared" si="0"/>
        <v>1.2973505722731811</v>
      </c>
      <c r="BP53">
        <f t="shared" si="0"/>
        <v>-9.4151023415662785</v>
      </c>
    </row>
    <row r="54" spans="2:68" x14ac:dyDescent="0.25">
      <c r="B54" s="4"/>
      <c r="C54" s="5" t="s">
        <v>1</v>
      </c>
      <c r="D54" s="26">
        <v>10.4044937565134</v>
      </c>
      <c r="E54" s="27">
        <v>20.793493756513399</v>
      </c>
      <c r="F54" s="27">
        <v>30.325493756513399</v>
      </c>
      <c r="G54" s="27">
        <v>45.223493756513399</v>
      </c>
      <c r="H54" s="27">
        <v>31.016493756513398</v>
      </c>
      <c r="I54" s="27">
        <v>10.388999999999999</v>
      </c>
      <c r="J54" s="27">
        <v>19.920999999999999</v>
      </c>
      <c r="K54" s="27">
        <v>34.819000000000003</v>
      </c>
      <c r="L54" s="27">
        <v>20.611999999999998</v>
      </c>
      <c r="M54" s="27">
        <v>9.532</v>
      </c>
      <c r="N54" s="27">
        <v>24.43</v>
      </c>
      <c r="O54" s="27">
        <v>10.223000000000001</v>
      </c>
      <c r="P54" s="27">
        <v>14.898</v>
      </c>
      <c r="Q54" s="27">
        <v>0.69100000000000295</v>
      </c>
      <c r="R54" s="28">
        <v>-14.207000000000001</v>
      </c>
      <c r="W54">
        <f t="shared" ref="W54:W57" si="1">W46</f>
        <v>2</v>
      </c>
      <c r="X54">
        <f t="shared" ref="X54:BP54" si="2">SUMIF($W$4:$W$51,$W46,X$4:X$51)/8</f>
        <v>-3.598095770334051</v>
      </c>
      <c r="Y54">
        <f t="shared" si="2"/>
        <v>-9.0024241571108394</v>
      </c>
      <c r="Z54">
        <f t="shared" si="2"/>
        <v>-8.8738663518191725</v>
      </c>
      <c r="AA54">
        <f t="shared" si="2"/>
        <v>-7.2503611161543731</v>
      </c>
      <c r="AB54">
        <f t="shared" si="2"/>
        <v>-10.999388189061673</v>
      </c>
      <c r="AC54">
        <f t="shared" si="2"/>
        <v>-8.2602427092264197</v>
      </c>
      <c r="AD54">
        <f t="shared" si="2"/>
        <v>-15.97191394262415</v>
      </c>
      <c r="AE54">
        <f t="shared" si="2"/>
        <v>-8.4746266327678086</v>
      </c>
      <c r="AF54">
        <f t="shared" si="2"/>
        <v>-14.148196426225271</v>
      </c>
      <c r="AG54">
        <f t="shared" si="2"/>
        <v>-5.4043283867767862</v>
      </c>
      <c r="AH54">
        <f t="shared" si="2"/>
        <v>-5.2757705814851139</v>
      </c>
      <c r="AI54">
        <f t="shared" si="2"/>
        <v>-3.6522653458203234</v>
      </c>
      <c r="AJ54">
        <f t="shared" si="2"/>
        <v>-7.4012924187276194</v>
      </c>
      <c r="AK54">
        <f t="shared" si="2"/>
        <v>-4.6621469388923646</v>
      </c>
      <c r="AL54">
        <f t="shared" si="2"/>
        <v>-12.373818172290079</v>
      </c>
      <c r="AM54">
        <f t="shared" si="2"/>
        <v>-4.87653086243375</v>
      </c>
      <c r="AN54">
        <f t="shared" si="2"/>
        <v>-10.550100655891214</v>
      </c>
      <c r="AO54">
        <f t="shared" si="2"/>
        <v>0.12855780529166883</v>
      </c>
      <c r="AP54">
        <f t="shared" si="2"/>
        <v>1.752063040956463</v>
      </c>
      <c r="AQ54">
        <f t="shared" si="2"/>
        <v>-1.9969640319508373</v>
      </c>
      <c r="AR54">
        <f t="shared" si="2"/>
        <v>0.74218144788441776</v>
      </c>
      <c r="AS54">
        <f t="shared" si="2"/>
        <v>-6.9694897855133089</v>
      </c>
      <c r="AT54">
        <f t="shared" si="2"/>
        <v>0.52779752434303118</v>
      </c>
      <c r="AU54">
        <f t="shared" si="2"/>
        <v>-5.1457722691144294</v>
      </c>
      <c r="AV54">
        <f t="shared" si="2"/>
        <v>1.6235052356648005</v>
      </c>
      <c r="AW54">
        <f t="shared" si="2"/>
        <v>-2.1255218372425015</v>
      </c>
      <c r="AX54">
        <f t="shared" si="2"/>
        <v>0.61362364259275126</v>
      </c>
      <c r="AY54">
        <f t="shared" si="2"/>
        <v>-7.0980475908049758</v>
      </c>
      <c r="AZ54">
        <f t="shared" si="2"/>
        <v>0.39923971905136502</v>
      </c>
      <c r="BA54">
        <f t="shared" si="2"/>
        <v>-5.2743300744060999</v>
      </c>
      <c r="BB54">
        <f t="shared" si="2"/>
        <v>-3.7490270729073005</v>
      </c>
      <c r="BC54">
        <f t="shared" si="2"/>
        <v>-1.0098815930720482</v>
      </c>
      <c r="BD54">
        <f t="shared" si="2"/>
        <v>-8.7215528264697735</v>
      </c>
      <c r="BE54">
        <f t="shared" si="2"/>
        <v>-1.2242655166134324</v>
      </c>
      <c r="BF54">
        <f t="shared" si="2"/>
        <v>-6.8978353100708922</v>
      </c>
      <c r="BG54">
        <f t="shared" si="2"/>
        <v>2.7391454798352552</v>
      </c>
      <c r="BH54">
        <f t="shared" si="2"/>
        <v>-4.9725257535624783</v>
      </c>
      <c r="BI54">
        <f t="shared" si="2"/>
        <v>2.5247615562938699</v>
      </c>
      <c r="BJ54">
        <f t="shared" si="2"/>
        <v>-3.148808237163593</v>
      </c>
      <c r="BK54">
        <f t="shared" si="2"/>
        <v>-7.711671233397726</v>
      </c>
      <c r="BL54">
        <f t="shared" si="2"/>
        <v>-0.21438392354138769</v>
      </c>
      <c r="BM54">
        <f t="shared" si="2"/>
        <v>-5.8879537169988518</v>
      </c>
      <c r="BN54">
        <f t="shared" si="2"/>
        <v>7.4972873098563424</v>
      </c>
      <c r="BO54">
        <f t="shared" si="2"/>
        <v>1.8237175163988804</v>
      </c>
      <c r="BP54">
        <f t="shared" si="2"/>
        <v>-5.6735697934574603</v>
      </c>
    </row>
    <row r="55" spans="2:68" x14ac:dyDescent="0.25">
      <c r="B55" s="4"/>
      <c r="C55" s="5" t="s">
        <v>2</v>
      </c>
      <c r="D55" s="26">
        <v>7.2923304585223798</v>
      </c>
      <c r="E55" s="27">
        <v>19.674002582576101</v>
      </c>
      <c r="F55" s="27">
        <v>29.5694963390895</v>
      </c>
      <c r="G55" s="27">
        <v>38.338496339089502</v>
      </c>
      <c r="H55" s="27">
        <v>32.758496339089497</v>
      </c>
      <c r="I55" s="27">
        <v>12.381672124053701</v>
      </c>
      <c r="J55" s="27">
        <v>22.2771658805671</v>
      </c>
      <c r="K55" s="27">
        <v>31.046165880567099</v>
      </c>
      <c r="L55" s="27">
        <v>25.4661658805671</v>
      </c>
      <c r="M55" s="27">
        <v>9.8954937565134191</v>
      </c>
      <c r="N55" s="27">
        <v>18.664493756513401</v>
      </c>
      <c r="O55" s="27">
        <v>13.0844937565134</v>
      </c>
      <c r="P55" s="27">
        <v>8.7689999999999895</v>
      </c>
      <c r="Q55" s="27">
        <v>3.1889999999999898</v>
      </c>
      <c r="R55" s="28">
        <v>-5.58</v>
      </c>
      <c r="W55">
        <f t="shared" si="1"/>
        <v>4</v>
      </c>
      <c r="X55">
        <f t="shared" ref="X55:BP55" si="3">SUMIF($W$4:$W$51,$W47,X$4:X$51)/8</f>
        <v>-5.2416477904552812</v>
      </c>
      <c r="Y55">
        <f t="shared" si="3"/>
        <v>-10.483791334070048</v>
      </c>
      <c r="Z55">
        <f t="shared" si="3"/>
        <v>-16.446056977746981</v>
      </c>
      <c r="AA55">
        <f t="shared" si="3"/>
        <v>-8.0220750261445968</v>
      </c>
      <c r="AB55">
        <f t="shared" si="3"/>
        <v>-12.025843355866163</v>
      </c>
      <c r="AC55">
        <f t="shared" si="3"/>
        <v>-18.405761211136806</v>
      </c>
      <c r="AD55">
        <f t="shared" si="3"/>
        <v>-18.969950026144602</v>
      </c>
      <c r="AE55">
        <f t="shared" si="3"/>
        <v>-18.593840314200023</v>
      </c>
      <c r="AF55">
        <f t="shared" si="3"/>
        <v>-19.282294368416725</v>
      </c>
      <c r="AG55">
        <f t="shared" si="3"/>
        <v>-5.242143543614759</v>
      </c>
      <c r="AH55">
        <f t="shared" si="3"/>
        <v>-11.204409187291729</v>
      </c>
      <c r="AI55">
        <f t="shared" si="3"/>
        <v>-2.780427235689312</v>
      </c>
      <c r="AJ55">
        <f t="shared" si="3"/>
        <v>-6.7841955654108812</v>
      </c>
      <c r="AK55">
        <f t="shared" si="3"/>
        <v>-13.164113420681529</v>
      </c>
      <c r="AL55">
        <f t="shared" si="3"/>
        <v>-13.728302235689304</v>
      </c>
      <c r="AM55">
        <f t="shared" si="3"/>
        <v>-13.35219252374478</v>
      </c>
      <c r="AN55">
        <f t="shared" si="3"/>
        <v>-14.040646577961429</v>
      </c>
      <c r="AO55">
        <f t="shared" si="3"/>
        <v>-5.9622656436769512</v>
      </c>
      <c r="AP55">
        <f t="shared" si="3"/>
        <v>2.461716307925446</v>
      </c>
      <c r="AQ55">
        <f t="shared" si="3"/>
        <v>-1.5420520217961227</v>
      </c>
      <c r="AR55">
        <f t="shared" si="3"/>
        <v>-7.9219698770667737</v>
      </c>
      <c r="AS55">
        <f t="shared" si="3"/>
        <v>-8.486158692074552</v>
      </c>
      <c r="AT55">
        <f t="shared" si="3"/>
        <v>-8.1100489801300046</v>
      </c>
      <c r="AU55">
        <f t="shared" si="3"/>
        <v>-8.7985030343466768</v>
      </c>
      <c r="AV55">
        <f t="shared" si="3"/>
        <v>8.4239819516023999</v>
      </c>
      <c r="AW55">
        <f t="shared" si="3"/>
        <v>4.4202136218808334</v>
      </c>
      <c r="AX55">
        <f t="shared" si="3"/>
        <v>-1.9597042333898183</v>
      </c>
      <c r="AY55">
        <f t="shared" si="3"/>
        <v>-2.5238930483975959</v>
      </c>
      <c r="AZ55">
        <f t="shared" si="3"/>
        <v>-2.1477833364530485</v>
      </c>
      <c r="BA55">
        <f t="shared" si="3"/>
        <v>-2.8362373906697234</v>
      </c>
      <c r="BB55">
        <f t="shared" si="3"/>
        <v>-4.0037683297215692</v>
      </c>
      <c r="BC55">
        <f t="shared" si="3"/>
        <v>-10.383686184992218</v>
      </c>
      <c r="BD55">
        <f t="shared" si="3"/>
        <v>-10.947875</v>
      </c>
      <c r="BE55">
        <f t="shared" si="3"/>
        <v>-10.571765288055449</v>
      </c>
      <c r="BF55">
        <f t="shared" si="3"/>
        <v>-11.260219342272126</v>
      </c>
      <c r="BG55">
        <f t="shared" si="3"/>
        <v>-6.3799178552706515</v>
      </c>
      <c r="BH55">
        <f t="shared" si="3"/>
        <v>-6.9441066702784253</v>
      </c>
      <c r="BI55">
        <f t="shared" si="3"/>
        <v>-6.5679969583338824</v>
      </c>
      <c r="BJ55">
        <f t="shared" si="3"/>
        <v>-7.2564510125505537</v>
      </c>
      <c r="BK55">
        <f t="shared" si="3"/>
        <v>-0.56418881500777796</v>
      </c>
      <c r="BL55">
        <f t="shared" si="3"/>
        <v>-0.18807910306323017</v>
      </c>
      <c r="BM55">
        <f t="shared" si="3"/>
        <v>-0.87653315727990599</v>
      </c>
      <c r="BN55">
        <f t="shared" si="3"/>
        <v>0.3761097119445474</v>
      </c>
      <c r="BO55">
        <f t="shared" si="3"/>
        <v>-0.31234434227212776</v>
      </c>
      <c r="BP55">
        <f t="shared" si="3"/>
        <v>-0.68845405421667483</v>
      </c>
    </row>
    <row r="56" spans="2:68" x14ac:dyDescent="0.25">
      <c r="B56" s="4"/>
      <c r="C56" s="5" t="s">
        <v>3</v>
      </c>
      <c r="D56" s="26">
        <v>-7.0233522738534298</v>
      </c>
      <c r="E56" s="27">
        <v>-3.1772687391507701</v>
      </c>
      <c r="F56" s="27">
        <v>1.0995832073887499</v>
      </c>
      <c r="G56" s="27">
        <v>12.561462363022001</v>
      </c>
      <c r="H56" s="27">
        <v>36.989134487075702</v>
      </c>
      <c r="I56" s="27">
        <v>3.8460835347026601</v>
      </c>
      <c r="J56" s="27">
        <v>8.1229354812421803</v>
      </c>
      <c r="K56" s="27">
        <v>19.5848146368754</v>
      </c>
      <c r="L56" s="27">
        <v>44.0124867609291</v>
      </c>
      <c r="M56" s="27">
        <v>4.2768519465395203</v>
      </c>
      <c r="N56" s="27">
        <v>15.7387311021727</v>
      </c>
      <c r="O56" s="27">
        <v>40.1664032262264</v>
      </c>
      <c r="P56" s="27">
        <v>11.4618791556332</v>
      </c>
      <c r="Q56" s="27">
        <v>35.889551279686899</v>
      </c>
      <c r="R56" s="28">
        <v>24.4276721240537</v>
      </c>
      <c r="W56">
        <f t="shared" si="1"/>
        <v>8</v>
      </c>
      <c r="X56">
        <f t="shared" ref="X56:BP56" si="4">SUMIF($W$4:$W$51,$W48,X$4:X$51)/8</f>
        <v>-3.3146727904552762</v>
      </c>
      <c r="Y56">
        <f t="shared" si="4"/>
        <v>-6.9326048346486866</v>
      </c>
      <c r="Z56">
        <f t="shared" si="4"/>
        <v>-17.861101296636527</v>
      </c>
      <c r="AA56">
        <f t="shared" si="4"/>
        <v>-2.3875264023388478</v>
      </c>
      <c r="AB56">
        <f t="shared" si="4"/>
        <v>-9.8881193178937323</v>
      </c>
      <c r="AC56">
        <f t="shared" si="4"/>
        <v>-19.933226296636523</v>
      </c>
      <c r="AD56">
        <f t="shared" si="4"/>
        <v>-15.116401402338852</v>
      </c>
      <c r="AE56">
        <f t="shared" si="4"/>
        <v>-22.587927060590879</v>
      </c>
      <c r="AF56">
        <f t="shared" si="4"/>
        <v>-20.657843383702247</v>
      </c>
      <c r="AG56">
        <f t="shared" si="4"/>
        <v>-3.617932044193406</v>
      </c>
      <c r="AH56">
        <f t="shared" si="4"/>
        <v>-14.546428506181261</v>
      </c>
      <c r="AI56">
        <f t="shared" si="4"/>
        <v>0.92714638811642858</v>
      </c>
      <c r="AJ56">
        <f t="shared" si="4"/>
        <v>-6.5734465274384455</v>
      </c>
      <c r="AK56">
        <f t="shared" si="4"/>
        <v>-16.61855350618125</v>
      </c>
      <c r="AL56">
        <f t="shared" si="4"/>
        <v>-11.801728611883556</v>
      </c>
      <c r="AM56">
        <f t="shared" si="4"/>
        <v>-19.273254270135617</v>
      </c>
      <c r="AN56">
        <f t="shared" si="4"/>
        <v>-17.343170593246946</v>
      </c>
      <c r="AO56">
        <f t="shared" si="4"/>
        <v>-10.928496461987843</v>
      </c>
      <c r="AP56">
        <f t="shared" si="4"/>
        <v>4.5450784323098343</v>
      </c>
      <c r="AQ56">
        <f t="shared" si="4"/>
        <v>-2.9555144832450408</v>
      </c>
      <c r="AR56">
        <f t="shared" si="4"/>
        <v>-13.000621461987846</v>
      </c>
      <c r="AS56">
        <f t="shared" si="4"/>
        <v>-8.1837965676901661</v>
      </c>
      <c r="AT56">
        <f t="shared" si="4"/>
        <v>-15.6553222259422</v>
      </c>
      <c r="AU56">
        <f t="shared" si="4"/>
        <v>-13.72523854905354</v>
      </c>
      <c r="AV56">
        <f t="shared" si="4"/>
        <v>15.473574894297702</v>
      </c>
      <c r="AW56">
        <f t="shared" si="4"/>
        <v>7.9729819787428085</v>
      </c>
      <c r="AX56">
        <f t="shared" si="4"/>
        <v>-2.0721249999999971</v>
      </c>
      <c r="AY56">
        <f t="shared" si="4"/>
        <v>2.744699894297685</v>
      </c>
      <c r="AZ56">
        <f t="shared" si="4"/>
        <v>-4.7268257639543574</v>
      </c>
      <c r="BA56">
        <f t="shared" si="4"/>
        <v>-2.7967420870657045</v>
      </c>
      <c r="BB56">
        <f t="shared" si="4"/>
        <v>-7.5005929155548774</v>
      </c>
      <c r="BC56">
        <f t="shared" si="4"/>
        <v>-17.545699894297702</v>
      </c>
      <c r="BD56">
        <f t="shared" si="4"/>
        <v>-12.728875</v>
      </c>
      <c r="BE56">
        <f t="shared" si="4"/>
        <v>-20.200400658252047</v>
      </c>
      <c r="BF56">
        <f t="shared" si="4"/>
        <v>-18.270316981363393</v>
      </c>
      <c r="BG56">
        <f t="shared" si="4"/>
        <v>-10.045106978742801</v>
      </c>
      <c r="BH56">
        <f t="shared" si="4"/>
        <v>-5.2282820844451265</v>
      </c>
      <c r="BI56">
        <f t="shared" si="4"/>
        <v>-12.699807742697153</v>
      </c>
      <c r="BJ56">
        <f t="shared" si="4"/>
        <v>-10.769724065808507</v>
      </c>
      <c r="BK56">
        <f t="shared" si="4"/>
        <v>4.8168248942976826</v>
      </c>
      <c r="BL56">
        <f t="shared" si="4"/>
        <v>-2.6547007639543589</v>
      </c>
      <c r="BM56">
        <f t="shared" si="4"/>
        <v>-0.7246170870657066</v>
      </c>
      <c r="BN56">
        <f t="shared" si="4"/>
        <v>-7.471525658252042</v>
      </c>
      <c r="BO56">
        <f t="shared" si="4"/>
        <v>-5.5414419813633886</v>
      </c>
      <c r="BP56">
        <f t="shared" si="4"/>
        <v>1.9300836768886529</v>
      </c>
    </row>
    <row r="57" spans="2:68" x14ac:dyDescent="0.25">
      <c r="B57" s="4"/>
      <c r="C57" s="5" t="s">
        <v>4</v>
      </c>
      <c r="D57" s="26">
        <v>8.5540000000000003</v>
      </c>
      <c r="E57" s="27">
        <v>19.177</v>
      </c>
      <c r="F57" s="27">
        <v>33.863999999999997</v>
      </c>
      <c r="G57" s="27">
        <v>43.079000000000001</v>
      </c>
      <c r="H57" s="27">
        <v>33.825000000000003</v>
      </c>
      <c r="I57" s="27">
        <v>10.622999999999999</v>
      </c>
      <c r="J57" s="27">
        <v>25.31</v>
      </c>
      <c r="K57" s="27">
        <v>34.524999999999999</v>
      </c>
      <c r="L57" s="27">
        <v>25.271000000000001</v>
      </c>
      <c r="M57" s="27">
        <v>14.686999999999999</v>
      </c>
      <c r="N57" s="27">
        <v>23.902000000000001</v>
      </c>
      <c r="O57" s="27">
        <v>14.648</v>
      </c>
      <c r="P57" s="27">
        <v>9.2149999999999999</v>
      </c>
      <c r="Q57" s="27">
        <v>-3.9000000000001499E-2</v>
      </c>
      <c r="R57" s="28">
        <v>-9.2540000000000102</v>
      </c>
      <c r="W57">
        <f t="shared" si="1"/>
        <v>15</v>
      </c>
      <c r="X57">
        <f t="shared" ref="X57:BP57" si="5">SUMIF($W$4:$W$51,$W49,X$4:X$51)/8</f>
        <v>-1.5231477904552815</v>
      </c>
      <c r="Y57">
        <f t="shared" si="5"/>
        <v>-10.120647790455294</v>
      </c>
      <c r="Z57">
        <f t="shared" si="5"/>
        <v>-18.451964978766622</v>
      </c>
      <c r="AA57">
        <f t="shared" si="5"/>
        <v>-5.9164829376902253</v>
      </c>
      <c r="AB57">
        <f t="shared" si="5"/>
        <v>-11.978880728145517</v>
      </c>
      <c r="AC57">
        <f t="shared" si="5"/>
        <v>-21.691589978766622</v>
      </c>
      <c r="AD57">
        <f t="shared" si="5"/>
        <v>-14.848732937690226</v>
      </c>
      <c r="AE57">
        <f t="shared" si="5"/>
        <v>-27.675804010717453</v>
      </c>
      <c r="AF57">
        <f t="shared" si="5"/>
        <v>-29.179524014922976</v>
      </c>
      <c r="AG57">
        <f t="shared" si="5"/>
        <v>-8.5974999999999966</v>
      </c>
      <c r="AH57">
        <f t="shared" si="5"/>
        <v>-16.928817188311321</v>
      </c>
      <c r="AI57">
        <f t="shared" si="5"/>
        <v>-4.3933351472349438</v>
      </c>
      <c r="AJ57">
        <f t="shared" si="5"/>
        <v>-10.455732937690223</v>
      </c>
      <c r="AK57">
        <f t="shared" si="5"/>
        <v>-20.168442188311325</v>
      </c>
      <c r="AL57">
        <f t="shared" si="5"/>
        <v>-13.325585147234934</v>
      </c>
      <c r="AM57">
        <f t="shared" si="5"/>
        <v>-26.152656220262152</v>
      </c>
      <c r="AN57">
        <f t="shared" si="5"/>
        <v>-27.656376224467675</v>
      </c>
      <c r="AO57">
        <f t="shared" si="5"/>
        <v>-8.3313171883113277</v>
      </c>
      <c r="AP57">
        <f t="shared" si="5"/>
        <v>4.2041648527650608</v>
      </c>
      <c r="AQ57">
        <f t="shared" si="5"/>
        <v>-1.8582329376902225</v>
      </c>
      <c r="AR57">
        <f t="shared" si="5"/>
        <v>-11.570942188311326</v>
      </c>
      <c r="AS57">
        <f t="shared" si="5"/>
        <v>-4.7280851472349532</v>
      </c>
      <c r="AT57">
        <f t="shared" si="5"/>
        <v>-17.555156220262166</v>
      </c>
      <c r="AU57">
        <f t="shared" si="5"/>
        <v>-19.058876224467678</v>
      </c>
      <c r="AV57">
        <f t="shared" si="5"/>
        <v>12.535482041076392</v>
      </c>
      <c r="AW57">
        <f t="shared" si="5"/>
        <v>6.4730842506211079</v>
      </c>
      <c r="AX57">
        <f t="shared" si="5"/>
        <v>-3.2396250000000033</v>
      </c>
      <c r="AY57">
        <f t="shared" si="5"/>
        <v>3.6032320410763914</v>
      </c>
      <c r="AZ57">
        <f t="shared" si="5"/>
        <v>-9.2238390319508383</v>
      </c>
      <c r="BA57">
        <f t="shared" si="5"/>
        <v>-10.727559036156363</v>
      </c>
      <c r="BB57">
        <f t="shared" si="5"/>
        <v>-6.0623977904552753</v>
      </c>
      <c r="BC57">
        <f t="shared" si="5"/>
        <v>-15.775107041076399</v>
      </c>
      <c r="BD57">
        <f t="shared" si="5"/>
        <v>-8.9322499999999998</v>
      </c>
      <c r="BE57">
        <f t="shared" si="5"/>
        <v>-21.759321073027223</v>
      </c>
      <c r="BF57">
        <f t="shared" si="5"/>
        <v>-23.263041077232749</v>
      </c>
      <c r="BG57">
        <f t="shared" si="5"/>
        <v>-9.7127092506211135</v>
      </c>
      <c r="BH57">
        <f t="shared" si="5"/>
        <v>-2.8698522095447254</v>
      </c>
      <c r="BI57">
        <f t="shared" si="5"/>
        <v>-15.696923282571923</v>
      </c>
      <c r="BJ57">
        <f t="shared" si="5"/>
        <v>-17.200643286777449</v>
      </c>
      <c r="BK57">
        <f t="shared" si="5"/>
        <v>6.8428570410763951</v>
      </c>
      <c r="BL57">
        <f t="shared" si="5"/>
        <v>-5.9842140319508399</v>
      </c>
      <c r="BM57">
        <f t="shared" si="5"/>
        <v>-7.487934036156366</v>
      </c>
      <c r="BN57">
        <f t="shared" si="5"/>
        <v>-12.827071073027225</v>
      </c>
      <c r="BO57">
        <f t="shared" si="5"/>
        <v>-14.33079107723275</v>
      </c>
      <c r="BP57">
        <f t="shared" si="5"/>
        <v>-1.5037200042055283</v>
      </c>
    </row>
    <row r="58" spans="2:68" x14ac:dyDescent="0.25">
      <c r="B58" s="4"/>
      <c r="C58" s="5" t="s">
        <v>5</v>
      </c>
      <c r="D58" s="26">
        <v>6.1918791556331998</v>
      </c>
      <c r="E58" s="27">
        <v>16.738551279686899</v>
      </c>
      <c r="F58" s="27">
        <v>29.448045036200298</v>
      </c>
      <c r="G58" s="27">
        <v>35.8680450362003</v>
      </c>
      <c r="H58" s="27">
        <v>33.789045036200299</v>
      </c>
      <c r="I58" s="27">
        <v>10.5466721240537</v>
      </c>
      <c r="J58" s="27">
        <v>23.256165880567099</v>
      </c>
      <c r="K58" s="27">
        <v>29.676165880567101</v>
      </c>
      <c r="L58" s="27">
        <v>27.597165880567101</v>
      </c>
      <c r="M58" s="27">
        <v>12.7094937565134</v>
      </c>
      <c r="N58" s="27">
        <v>19.129493756513401</v>
      </c>
      <c r="O58" s="27">
        <v>17.050493756513401</v>
      </c>
      <c r="P58" s="27">
        <v>6.42</v>
      </c>
      <c r="Q58" s="27">
        <v>4.3409999999999904</v>
      </c>
      <c r="R58" s="28">
        <v>-2.07900000000001</v>
      </c>
      <c r="W58">
        <f>W50</f>
        <v>30</v>
      </c>
      <c r="X58">
        <f>SUMIF($W$4:$W$51,$W50,X$4:X$51)/8</f>
        <v>-1.487147790455277</v>
      </c>
      <c r="Y58">
        <f t="shared" ref="Y58:BP58" si="6">SUMIF($W$4:$W$51,$W50,Y$4:Y$51)/8</f>
        <v>-7.4826477904552755</v>
      </c>
      <c r="Z58">
        <f t="shared" si="6"/>
        <v>-8.6942994897293993</v>
      </c>
      <c r="AA58">
        <f t="shared" si="6"/>
        <v>-3.4617189590893318</v>
      </c>
      <c r="AB58">
        <f t="shared" si="6"/>
        <v>-9.3384917495446125</v>
      </c>
      <c r="AC58">
        <f t="shared" si="6"/>
        <v>-14.120674489729398</v>
      </c>
      <c r="AD58">
        <f t="shared" si="6"/>
        <v>-11.128093959089329</v>
      </c>
      <c r="AE58">
        <f t="shared" si="6"/>
        <v>-17.823424489729398</v>
      </c>
      <c r="AF58">
        <f t="shared" si="6"/>
        <v>-21.998843959089328</v>
      </c>
      <c r="AG58">
        <f t="shared" si="6"/>
        <v>-5.9954999999999998</v>
      </c>
      <c r="AH58">
        <f t="shared" si="6"/>
        <v>-7.2071516992741174</v>
      </c>
      <c r="AI58">
        <f t="shared" si="6"/>
        <v>-1.9745711686340497</v>
      </c>
      <c r="AJ58">
        <f t="shared" si="6"/>
        <v>-7.851343959089327</v>
      </c>
      <c r="AK58">
        <f t="shared" si="6"/>
        <v>-12.633526699274119</v>
      </c>
      <c r="AL58">
        <f t="shared" si="6"/>
        <v>-9.6409461686340379</v>
      </c>
      <c r="AM58">
        <f t="shared" si="6"/>
        <v>-16.336276699274123</v>
      </c>
      <c r="AN58">
        <f t="shared" si="6"/>
        <v>-20.511696168634032</v>
      </c>
      <c r="AO58">
        <f t="shared" si="6"/>
        <v>-1.2116516992741162</v>
      </c>
      <c r="AP58">
        <f t="shared" si="6"/>
        <v>4.0209288313659508</v>
      </c>
      <c r="AQ58">
        <f t="shared" si="6"/>
        <v>-1.8558439590893252</v>
      </c>
      <c r="AR58">
        <f t="shared" si="6"/>
        <v>-6.6380266992741142</v>
      </c>
      <c r="AS58">
        <f t="shared" si="6"/>
        <v>-3.6454461686340358</v>
      </c>
      <c r="AT58">
        <f t="shared" si="6"/>
        <v>-10.340776699274119</v>
      </c>
      <c r="AU58">
        <f t="shared" si="6"/>
        <v>-14.516196168634046</v>
      </c>
      <c r="AV58">
        <f t="shared" si="6"/>
        <v>5.2325805306400666</v>
      </c>
      <c r="AW58">
        <f t="shared" si="6"/>
        <v>-0.64419225981520833</v>
      </c>
      <c r="AX58">
        <f t="shared" si="6"/>
        <v>-5.4263749999999984</v>
      </c>
      <c r="AY58">
        <f t="shared" si="6"/>
        <v>-2.433794469359932</v>
      </c>
      <c r="AZ58">
        <f t="shared" si="6"/>
        <v>-9.1291249999999984</v>
      </c>
      <c r="BA58">
        <f t="shared" si="6"/>
        <v>-13.304544469359932</v>
      </c>
      <c r="BB58">
        <f t="shared" si="6"/>
        <v>-5.8767727904552816</v>
      </c>
      <c r="BC58">
        <f t="shared" si="6"/>
        <v>-10.658955530640068</v>
      </c>
      <c r="BD58">
        <f t="shared" si="6"/>
        <v>-7.6663750000000004</v>
      </c>
      <c r="BE58">
        <f t="shared" si="6"/>
        <v>-14.361705530640062</v>
      </c>
      <c r="BF58">
        <f t="shared" si="6"/>
        <v>-18.537125</v>
      </c>
      <c r="BG58">
        <f t="shared" si="6"/>
        <v>-4.7821827401847923</v>
      </c>
      <c r="BH58">
        <f t="shared" si="6"/>
        <v>-1.7896022095447224</v>
      </c>
      <c r="BI58">
        <f t="shared" si="6"/>
        <v>-8.4849327401847923</v>
      </c>
      <c r="BJ58">
        <f t="shared" si="6"/>
        <v>-12.660352209544726</v>
      </c>
      <c r="BK58">
        <f t="shared" si="6"/>
        <v>2.992580530640069</v>
      </c>
      <c r="BL58">
        <f t="shared" si="6"/>
        <v>-3.7027499999999987</v>
      </c>
      <c r="BM58">
        <f t="shared" si="6"/>
        <v>-7.8781694693599347</v>
      </c>
      <c r="BN58">
        <f t="shared" si="6"/>
        <v>-6.695330530640069</v>
      </c>
      <c r="BO58">
        <f t="shared" si="6"/>
        <v>-10.870749999999999</v>
      </c>
      <c r="BP58">
        <f t="shared" si="6"/>
        <v>-4.1754194693599338</v>
      </c>
    </row>
    <row r="59" spans="2:68" x14ac:dyDescent="0.25">
      <c r="B59" s="4"/>
      <c r="C59" s="5" t="s">
        <v>6</v>
      </c>
      <c r="D59" s="26">
        <v>3.9705646917673598</v>
      </c>
      <c r="E59" s="27">
        <v>1.2173694191859601</v>
      </c>
      <c r="F59" s="27">
        <v>3.9125001730095299</v>
      </c>
      <c r="G59" s="27">
        <v>13.196379328642699</v>
      </c>
      <c r="H59" s="27">
        <v>25.842051452696499</v>
      </c>
      <c r="I59" s="27">
        <v>-2.7531952725814</v>
      </c>
      <c r="J59" s="27">
        <v>-5.8064518757824098E-2</v>
      </c>
      <c r="K59" s="27">
        <v>9.22581463687537</v>
      </c>
      <c r="L59" s="27">
        <v>21.871486760929098</v>
      </c>
      <c r="M59" s="27">
        <v>2.6951307538235798</v>
      </c>
      <c r="N59" s="27">
        <v>11.979009909456799</v>
      </c>
      <c r="O59" s="27">
        <v>24.624682033510499</v>
      </c>
      <c r="P59" s="27">
        <v>9.2838791556331905</v>
      </c>
      <c r="Q59" s="27">
        <v>21.929551279686901</v>
      </c>
      <c r="R59" s="28">
        <v>12.6456721240537</v>
      </c>
    </row>
    <row r="60" spans="2:68" x14ac:dyDescent="0.25">
      <c r="B60" s="4"/>
      <c r="C60" s="5" t="s">
        <v>7</v>
      </c>
      <c r="D60" s="26">
        <v>3.7500000000000102</v>
      </c>
      <c r="E60" s="27">
        <v>11.907999999999999</v>
      </c>
      <c r="F60" s="27">
        <v>26.170999999999999</v>
      </c>
      <c r="G60" s="27">
        <v>39.107999999999997</v>
      </c>
      <c r="H60" s="27">
        <v>35.567</v>
      </c>
      <c r="I60" s="27">
        <v>8.1579999999999995</v>
      </c>
      <c r="J60" s="27">
        <v>22.420999999999999</v>
      </c>
      <c r="K60" s="27">
        <v>35.357999999999997</v>
      </c>
      <c r="L60" s="27">
        <v>31.817</v>
      </c>
      <c r="M60" s="27">
        <v>14.263</v>
      </c>
      <c r="N60" s="27">
        <v>27.2</v>
      </c>
      <c r="O60" s="27">
        <v>23.658999999999999</v>
      </c>
      <c r="P60" s="27">
        <v>12.936999999999999</v>
      </c>
      <c r="Q60" s="27">
        <v>9.3960000000000008</v>
      </c>
      <c r="R60" s="28">
        <v>-3.5409999999999999</v>
      </c>
      <c r="W60">
        <f>COUNTIF(X53:BP58,"&gt;0")</f>
        <v>46</v>
      </c>
      <c r="X60">
        <f>((X53-AVERAGE(X53:X58))^2+(X54-AVERAGE(X53:X58))^2+(X55-AVERAGE(X53:X58))^2+(X56-AVERAGE(X53:X58))^2+(X57-AVERAGE(X53:X58))^2+(X58-AVERAGE(X53:X58))^2)/6</f>
        <v>1.6688997603161351</v>
      </c>
      <c r="Y60">
        <f t="shared" ref="Y60:BP60" si="7">((Y53-AVERAGE(Y53:Y58))^2+(Y54-AVERAGE(Y53:Y58))^2+(Y55-AVERAGE(Y53:Y58))^2+(Y56-AVERAGE(Y53:Y58))^2+(Y57-AVERAGE(Y53:Y58))^2+(Y58-AVERAGE(Y53:Y58))^2)/6</f>
        <v>2.5708833524021126</v>
      </c>
      <c r="Z60">
        <f t="shared" si="7"/>
        <v>49.686011452873267</v>
      </c>
      <c r="AA60">
        <f t="shared" si="7"/>
        <v>3.9183213106656325</v>
      </c>
      <c r="AB60">
        <f t="shared" si="7"/>
        <v>2.1857933117203454</v>
      </c>
      <c r="AC60">
        <f t="shared" si="7"/>
        <v>66.163170666201452</v>
      </c>
      <c r="AD60">
        <f t="shared" si="7"/>
        <v>7.6141067362000969</v>
      </c>
      <c r="AE60">
        <f t="shared" si="7"/>
        <v>81.769833328345527</v>
      </c>
      <c r="AF60">
        <f t="shared" si="7"/>
        <v>37.280641786290452</v>
      </c>
      <c r="AG60">
        <f t="shared" si="7"/>
        <v>3.3274992048466889</v>
      </c>
      <c r="AH60">
        <f t="shared" si="7"/>
        <v>50.895754308969366</v>
      </c>
      <c r="AI60">
        <f t="shared" si="7"/>
        <v>2.8232879861722266</v>
      </c>
      <c r="AJ60">
        <f t="shared" si="7"/>
        <v>3.0729096486694378</v>
      </c>
      <c r="AK60">
        <f t="shared" si="7"/>
        <v>70.49515273021143</v>
      </c>
      <c r="AL60">
        <f t="shared" si="7"/>
        <v>4.4204173740955541</v>
      </c>
      <c r="AM60">
        <f t="shared" si="7"/>
        <v>90.616461964998507</v>
      </c>
      <c r="AN60">
        <f t="shared" si="7"/>
        <v>47.057524433226206</v>
      </c>
      <c r="AO60">
        <f t="shared" si="7"/>
        <v>38.122844810304912</v>
      </c>
      <c r="AP60">
        <f t="shared" si="7"/>
        <v>2.2031457102022012</v>
      </c>
      <c r="AQ60">
        <f t="shared" si="7"/>
        <v>0.21012282996603335</v>
      </c>
      <c r="AR60">
        <f t="shared" si="7"/>
        <v>53.823539912411654</v>
      </c>
      <c r="AS60">
        <f t="shared" si="7"/>
        <v>3.3673183622539096</v>
      </c>
      <c r="AT60">
        <f t="shared" si="7"/>
        <v>69.761106425046748</v>
      </c>
      <c r="AU60">
        <f t="shared" si="7"/>
        <v>29.802922810087015</v>
      </c>
      <c r="AV60">
        <f t="shared" si="7"/>
        <v>55.90408710033379</v>
      </c>
      <c r="AW60">
        <f t="shared" si="7"/>
        <v>35.291170005942213</v>
      </c>
      <c r="AX60">
        <f t="shared" si="7"/>
        <v>4.2634437872838413</v>
      </c>
      <c r="AY60">
        <f t="shared" si="7"/>
        <v>31.09852361498449</v>
      </c>
      <c r="AZ60">
        <f t="shared" si="7"/>
        <v>13.334643553873837</v>
      </c>
      <c r="BA60">
        <f t="shared" si="7"/>
        <v>17.887831908429416</v>
      </c>
      <c r="BB60">
        <f t="shared" si="7"/>
        <v>3.1478309136701097</v>
      </c>
      <c r="BC60">
        <f t="shared" si="7"/>
        <v>76.387887143241812</v>
      </c>
      <c r="BD60">
        <f t="shared" si="7"/>
        <v>5.5277251982803257</v>
      </c>
      <c r="BE60">
        <f t="shared" si="7"/>
        <v>95.788245416312421</v>
      </c>
      <c r="BF60">
        <f t="shared" si="7"/>
        <v>46.97012470697333</v>
      </c>
      <c r="BG60">
        <f t="shared" si="7"/>
        <v>50.939377772626081</v>
      </c>
      <c r="BH60">
        <f t="shared" si="7"/>
        <v>2.9652118952727662</v>
      </c>
      <c r="BI60">
        <f t="shared" si="7"/>
        <v>66.669106829808641</v>
      </c>
      <c r="BJ60">
        <f t="shared" si="7"/>
        <v>28.580627923029823</v>
      </c>
      <c r="BK60">
        <f t="shared" si="7"/>
        <v>49.943803765481533</v>
      </c>
      <c r="BL60">
        <f t="shared" si="7"/>
        <v>4.0399639743586002</v>
      </c>
      <c r="BM60">
        <f t="shared" si="7"/>
        <v>15.268381970885528</v>
      </c>
      <c r="BN60">
        <f t="shared" si="7"/>
        <v>70.751615742443846</v>
      </c>
      <c r="BO60">
        <f t="shared" si="7"/>
        <v>38.21752892493123</v>
      </c>
      <c r="BP60">
        <f t="shared" si="7"/>
        <v>13.530457121042884</v>
      </c>
    </row>
    <row r="61" spans="2:68" x14ac:dyDescent="0.25">
      <c r="B61" s="4"/>
      <c r="C61" s="5" t="s">
        <v>8</v>
      </c>
      <c r="D61" s="26">
        <v>4.8770625445393998</v>
      </c>
      <c r="E61" s="27">
        <v>7.7668099707113596</v>
      </c>
      <c r="F61" s="27">
        <v>8.1844731565359901</v>
      </c>
      <c r="G61" s="27">
        <v>12.8973523121692</v>
      </c>
      <c r="H61" s="27">
        <v>24.449024436222899</v>
      </c>
      <c r="I61" s="27">
        <v>2.8897474261719598</v>
      </c>
      <c r="J61" s="27">
        <v>3.3074106119965898</v>
      </c>
      <c r="K61" s="27">
        <v>8.0202897676297802</v>
      </c>
      <c r="L61" s="27">
        <v>19.5719618916835</v>
      </c>
      <c r="M61" s="27">
        <v>0.41766318582463002</v>
      </c>
      <c r="N61" s="27">
        <v>5.1305423414578302</v>
      </c>
      <c r="O61" s="27">
        <v>16.6822144655115</v>
      </c>
      <c r="P61" s="27">
        <v>4.7128791556331997</v>
      </c>
      <c r="Q61" s="27">
        <v>16.264551279686899</v>
      </c>
      <c r="R61" s="28">
        <v>11.551672124053701</v>
      </c>
      <c r="X61">
        <f>X2-X1</f>
        <v>1</v>
      </c>
      <c r="Y61">
        <f t="shared" ref="Y61:BP61" si="8">Y2-Y1</f>
        <v>2</v>
      </c>
      <c r="Z61">
        <f t="shared" si="8"/>
        <v>3</v>
      </c>
      <c r="AA61">
        <f t="shared" si="8"/>
        <v>4</v>
      </c>
      <c r="AB61">
        <f t="shared" si="8"/>
        <v>5</v>
      </c>
      <c r="AC61">
        <f t="shared" si="8"/>
        <v>6</v>
      </c>
      <c r="AD61">
        <f t="shared" si="8"/>
        <v>7</v>
      </c>
      <c r="AE61">
        <f t="shared" si="8"/>
        <v>8</v>
      </c>
      <c r="AF61">
        <f t="shared" si="8"/>
        <v>9</v>
      </c>
      <c r="AG61">
        <f t="shared" si="8"/>
        <v>1</v>
      </c>
      <c r="AH61">
        <f t="shared" si="8"/>
        <v>2</v>
      </c>
      <c r="AI61">
        <f t="shared" si="8"/>
        <v>3</v>
      </c>
      <c r="AJ61">
        <f t="shared" si="8"/>
        <v>4</v>
      </c>
      <c r="AK61">
        <f t="shared" si="8"/>
        <v>5</v>
      </c>
      <c r="AL61">
        <f t="shared" si="8"/>
        <v>6</v>
      </c>
      <c r="AM61">
        <f t="shared" si="8"/>
        <v>7</v>
      </c>
      <c r="AN61">
        <f t="shared" si="8"/>
        <v>8</v>
      </c>
      <c r="AO61">
        <f t="shared" si="8"/>
        <v>1</v>
      </c>
      <c r="AP61">
        <f t="shared" si="8"/>
        <v>2</v>
      </c>
      <c r="AQ61">
        <f t="shared" si="8"/>
        <v>3</v>
      </c>
      <c r="AR61">
        <f t="shared" si="8"/>
        <v>4</v>
      </c>
      <c r="AS61">
        <f t="shared" si="8"/>
        <v>5</v>
      </c>
      <c r="AT61">
        <f t="shared" si="8"/>
        <v>6</v>
      </c>
      <c r="AU61">
        <f t="shared" si="8"/>
        <v>7</v>
      </c>
      <c r="AV61">
        <f t="shared" si="8"/>
        <v>1</v>
      </c>
      <c r="AW61">
        <f t="shared" si="8"/>
        <v>2</v>
      </c>
      <c r="AX61">
        <f t="shared" si="8"/>
        <v>3</v>
      </c>
      <c r="AY61">
        <f t="shared" si="8"/>
        <v>4</v>
      </c>
      <c r="AZ61">
        <f t="shared" si="8"/>
        <v>5</v>
      </c>
      <c r="BA61">
        <f t="shared" si="8"/>
        <v>6</v>
      </c>
      <c r="BB61">
        <f t="shared" si="8"/>
        <v>1</v>
      </c>
      <c r="BC61">
        <f t="shared" si="8"/>
        <v>2</v>
      </c>
      <c r="BD61">
        <f t="shared" si="8"/>
        <v>3</v>
      </c>
      <c r="BE61">
        <f t="shared" si="8"/>
        <v>4</v>
      </c>
      <c r="BF61">
        <f t="shared" si="8"/>
        <v>5</v>
      </c>
      <c r="BG61">
        <f t="shared" si="8"/>
        <v>1</v>
      </c>
      <c r="BH61">
        <f t="shared" si="8"/>
        <v>2</v>
      </c>
      <c r="BI61">
        <f t="shared" si="8"/>
        <v>3</v>
      </c>
      <c r="BJ61">
        <f t="shared" si="8"/>
        <v>4</v>
      </c>
      <c r="BK61">
        <f t="shared" si="8"/>
        <v>1</v>
      </c>
      <c r="BL61">
        <f t="shared" si="8"/>
        <v>2</v>
      </c>
      <c r="BM61">
        <f t="shared" si="8"/>
        <v>3</v>
      </c>
      <c r="BN61">
        <f t="shared" si="8"/>
        <v>1</v>
      </c>
      <c r="BO61">
        <f t="shared" si="8"/>
        <v>2</v>
      </c>
      <c r="BP61">
        <f t="shared" si="8"/>
        <v>1</v>
      </c>
    </row>
    <row r="62" spans="2:68" ht="15.75" thickBot="1" x14ac:dyDescent="0.3">
      <c r="B62" s="6"/>
      <c r="C62" s="8" t="s">
        <v>9</v>
      </c>
      <c r="D62" s="35">
        <v>6.1100000000000101</v>
      </c>
      <c r="E62" s="36">
        <v>12.676</v>
      </c>
      <c r="F62" s="36">
        <v>20.178000000000001</v>
      </c>
      <c r="G62" s="36">
        <v>20.481000000000002</v>
      </c>
      <c r="H62" s="36">
        <v>26.545000000000002</v>
      </c>
      <c r="I62" s="36">
        <v>6.5659999999999901</v>
      </c>
      <c r="J62" s="36">
        <v>14.068</v>
      </c>
      <c r="K62" s="36">
        <v>14.371</v>
      </c>
      <c r="L62" s="36">
        <v>20.434999999999999</v>
      </c>
      <c r="M62" s="36">
        <v>7.5020000000000104</v>
      </c>
      <c r="N62" s="36">
        <v>7.8050000000000104</v>
      </c>
      <c r="O62" s="36">
        <v>13.869</v>
      </c>
      <c r="P62" s="36">
        <v>0.30299999999999699</v>
      </c>
      <c r="Q62" s="36">
        <v>6.3669999999999902</v>
      </c>
      <c r="R62" s="37">
        <v>6.0639999999999903</v>
      </c>
      <c r="W62">
        <f>COUNTIF(X53:BP53,"&gt;0")</f>
        <v>16</v>
      </c>
    </row>
    <row r="63" spans="2:68" x14ac:dyDescent="0.25">
      <c r="B63" s="12" t="s">
        <v>17</v>
      </c>
      <c r="C63" s="13" t="s">
        <v>0</v>
      </c>
      <c r="D63" s="23">
        <v>14.763999999999999</v>
      </c>
      <c r="E63" s="24">
        <v>23.760999999999999</v>
      </c>
      <c r="F63" s="24">
        <v>33.186999999999998</v>
      </c>
      <c r="G63" s="24">
        <v>46.962000000000003</v>
      </c>
      <c r="H63" s="24">
        <v>54.784999999999997</v>
      </c>
      <c r="I63" s="24">
        <v>8.9970000000000105</v>
      </c>
      <c r="J63" s="24">
        <v>18.422999999999998</v>
      </c>
      <c r="K63" s="24">
        <v>32.198</v>
      </c>
      <c r="L63" s="24">
        <v>40.021000000000001</v>
      </c>
      <c r="M63" s="24">
        <v>9.4259999999999895</v>
      </c>
      <c r="N63" s="24">
        <v>23.201000000000001</v>
      </c>
      <c r="O63" s="24">
        <v>31.024000000000001</v>
      </c>
      <c r="P63" s="24">
        <v>13.775</v>
      </c>
      <c r="Q63" s="24">
        <v>21.597999999999999</v>
      </c>
      <c r="R63" s="25">
        <v>7.8230000000000102</v>
      </c>
      <c r="W63">
        <f t="shared" ref="W63:W67" si="9">COUNTIF(X54:BP54,"&gt;0")</f>
        <v>11</v>
      </c>
    </row>
    <row r="64" spans="2:68" x14ac:dyDescent="0.25">
      <c r="B64" s="4"/>
      <c r="C64" s="5" t="s">
        <v>1</v>
      </c>
      <c r="D64" s="26">
        <v>9.9056599108266603</v>
      </c>
      <c r="E64" s="27">
        <v>19.072659910826701</v>
      </c>
      <c r="F64" s="27">
        <v>29.425659910826699</v>
      </c>
      <c r="G64" s="27">
        <v>43.744659910826698</v>
      </c>
      <c r="H64" s="27">
        <v>57.323659910826699</v>
      </c>
      <c r="I64" s="27">
        <v>9.1669999999999998</v>
      </c>
      <c r="J64" s="27">
        <v>19.52</v>
      </c>
      <c r="K64" s="27">
        <v>33.838999999999999</v>
      </c>
      <c r="L64" s="27">
        <v>47.417999999999999</v>
      </c>
      <c r="M64" s="27">
        <v>10.353</v>
      </c>
      <c r="N64" s="27">
        <v>24.672000000000001</v>
      </c>
      <c r="O64" s="27">
        <v>38.250999999999998</v>
      </c>
      <c r="P64" s="27">
        <v>14.319000000000001</v>
      </c>
      <c r="Q64" s="27">
        <v>27.898</v>
      </c>
      <c r="R64" s="28">
        <v>13.579000000000001</v>
      </c>
      <c r="W64">
        <f t="shared" si="9"/>
        <v>4</v>
      </c>
    </row>
    <row r="65" spans="2:44" x14ac:dyDescent="0.25">
      <c r="B65" s="4"/>
      <c r="C65" s="5" t="s">
        <v>2</v>
      </c>
      <c r="D65" s="26">
        <v>7.7055944391650799</v>
      </c>
      <c r="E65" s="27">
        <v>16.855524030176799</v>
      </c>
      <c r="F65" s="27">
        <v>28.4661839410035</v>
      </c>
      <c r="G65" s="27">
        <v>36.882183941003497</v>
      </c>
      <c r="H65" s="27">
        <v>50.9781839410035</v>
      </c>
      <c r="I65" s="27">
        <v>9.14992959101175</v>
      </c>
      <c r="J65" s="27">
        <v>20.7605895018384</v>
      </c>
      <c r="K65" s="27">
        <v>29.1765895018384</v>
      </c>
      <c r="L65" s="27">
        <v>43.272589501838397</v>
      </c>
      <c r="M65" s="27">
        <v>11.6106599108266</v>
      </c>
      <c r="N65" s="27">
        <v>20.026659910826702</v>
      </c>
      <c r="O65" s="27">
        <v>34.122659910826698</v>
      </c>
      <c r="P65" s="27">
        <v>8.4160000000000004</v>
      </c>
      <c r="Q65" s="27">
        <v>22.512</v>
      </c>
      <c r="R65" s="28">
        <v>14.096</v>
      </c>
      <c r="W65">
        <f t="shared" si="9"/>
        <v>7</v>
      </c>
    </row>
    <row r="66" spans="2:44" x14ac:dyDescent="0.25">
      <c r="B66" s="4"/>
      <c r="C66" s="5" t="s">
        <v>3</v>
      </c>
      <c r="D66" s="26">
        <v>1.1566697004866999</v>
      </c>
      <c r="E66" s="27">
        <v>4.5554427109890696</v>
      </c>
      <c r="F66" s="27">
        <v>10.155738163546101</v>
      </c>
      <c r="G66" s="27">
        <v>18.246719646464701</v>
      </c>
      <c r="H66" s="27">
        <v>28.0106492374765</v>
      </c>
      <c r="I66" s="27">
        <v>3.3987730105023699</v>
      </c>
      <c r="J66" s="27">
        <v>8.9990684630594409</v>
      </c>
      <c r="K66" s="27">
        <v>17.090049945977999</v>
      </c>
      <c r="L66" s="27">
        <v>26.853979536989801</v>
      </c>
      <c r="M66" s="27">
        <v>5.6002954525570603</v>
      </c>
      <c r="N66" s="27">
        <v>13.691276935475701</v>
      </c>
      <c r="O66" s="27">
        <v>23.455206526487402</v>
      </c>
      <c r="P66" s="27">
        <v>8.0909814829185898</v>
      </c>
      <c r="Q66" s="27">
        <v>17.8549110739303</v>
      </c>
      <c r="R66" s="28">
        <v>9.7639295910117507</v>
      </c>
      <c r="W66">
        <f t="shared" si="9"/>
        <v>5</v>
      </c>
    </row>
    <row r="67" spans="2:44" x14ac:dyDescent="0.25">
      <c r="B67" s="4"/>
      <c r="C67" s="5" t="s">
        <v>4</v>
      </c>
      <c r="D67" s="26">
        <v>10.574</v>
      </c>
      <c r="E67" s="27">
        <v>19.085999999999999</v>
      </c>
      <c r="F67" s="27">
        <v>30.265000000000001</v>
      </c>
      <c r="G67" s="27">
        <v>43.536000000000001</v>
      </c>
      <c r="H67" s="27">
        <v>56.594000000000001</v>
      </c>
      <c r="I67" s="27">
        <v>8.5120000000000005</v>
      </c>
      <c r="J67" s="27">
        <v>19.690999999999999</v>
      </c>
      <c r="K67" s="27">
        <v>32.962000000000003</v>
      </c>
      <c r="L67" s="27">
        <v>46.02</v>
      </c>
      <c r="M67" s="27">
        <v>11.179</v>
      </c>
      <c r="N67" s="27">
        <v>24.45</v>
      </c>
      <c r="O67" s="27">
        <v>37.508000000000003</v>
      </c>
      <c r="P67" s="27">
        <v>13.271000000000001</v>
      </c>
      <c r="Q67" s="27">
        <v>26.329000000000001</v>
      </c>
      <c r="R67" s="28">
        <v>13.058</v>
      </c>
      <c r="W67">
        <f t="shared" si="9"/>
        <v>3</v>
      </c>
    </row>
    <row r="68" spans="2:44" x14ac:dyDescent="0.25">
      <c r="B68" s="4"/>
      <c r="C68" s="5" t="s">
        <v>5</v>
      </c>
      <c r="D68" s="26">
        <v>7.6189814829185902</v>
      </c>
      <c r="E68" s="27">
        <v>18.066911073930299</v>
      </c>
      <c r="F68" s="27">
        <v>25.518570984757002</v>
      </c>
      <c r="G68" s="27">
        <v>35.287570984756996</v>
      </c>
      <c r="H68" s="27">
        <v>48.471570984757001</v>
      </c>
      <c r="I68" s="27">
        <v>10.4479295910118</v>
      </c>
      <c r="J68" s="27">
        <v>17.899589501838399</v>
      </c>
      <c r="K68" s="27">
        <v>27.668589501838401</v>
      </c>
      <c r="L68" s="27">
        <v>40.852589501838402</v>
      </c>
      <c r="M68" s="27">
        <v>7.4516599108266499</v>
      </c>
      <c r="N68" s="27">
        <v>17.220659910826701</v>
      </c>
      <c r="O68" s="27">
        <v>30.404659910826702</v>
      </c>
      <c r="P68" s="27">
        <v>9.7690000000000108</v>
      </c>
      <c r="Q68" s="27">
        <v>22.952999999999999</v>
      </c>
      <c r="R68" s="28">
        <v>13.183999999999999</v>
      </c>
    </row>
    <row r="69" spans="2:44" x14ac:dyDescent="0.25">
      <c r="B69" s="4"/>
      <c r="C69" s="5" t="s">
        <v>6</v>
      </c>
      <c r="D69" s="26">
        <v>0.24153596332735799</v>
      </c>
      <c r="E69" s="27">
        <v>0.80627084755451495</v>
      </c>
      <c r="F69" s="27">
        <v>5.7156044263868004</v>
      </c>
      <c r="G69" s="27">
        <v>13.7795859093054</v>
      </c>
      <c r="H69" s="27">
        <v>22.9975155003171</v>
      </c>
      <c r="I69" s="27">
        <v>0.56473488422715701</v>
      </c>
      <c r="J69" s="27">
        <v>5.4740684630594503</v>
      </c>
      <c r="K69" s="27">
        <v>13.538049945978001</v>
      </c>
      <c r="L69" s="27">
        <v>22.755979536989798</v>
      </c>
      <c r="M69" s="27">
        <v>4.9093335788322898</v>
      </c>
      <c r="N69" s="27">
        <v>12.973315061750901</v>
      </c>
      <c r="O69" s="27">
        <v>22.191244652762599</v>
      </c>
      <c r="P69" s="27">
        <v>8.0639814829185905</v>
      </c>
      <c r="Q69" s="27">
        <v>17.281911073930299</v>
      </c>
      <c r="R69" s="28">
        <v>9.2179295910117496</v>
      </c>
    </row>
    <row r="70" spans="2:44" x14ac:dyDescent="0.25">
      <c r="B70" s="4"/>
      <c r="C70" s="5" t="s">
        <v>7</v>
      </c>
      <c r="D70" s="26">
        <v>7.3079999999999998</v>
      </c>
      <c r="E70" s="27">
        <v>13.449</v>
      </c>
      <c r="F70" s="27">
        <v>22.716999999999999</v>
      </c>
      <c r="G70" s="27">
        <v>32.25</v>
      </c>
      <c r="H70" s="27">
        <v>43.154000000000003</v>
      </c>
      <c r="I70" s="27">
        <v>6.141</v>
      </c>
      <c r="J70" s="27">
        <v>15.409000000000001</v>
      </c>
      <c r="K70" s="27">
        <v>24.942</v>
      </c>
      <c r="L70" s="27">
        <v>35.845999999999997</v>
      </c>
      <c r="M70" s="27">
        <v>9.2680000000000007</v>
      </c>
      <c r="N70" s="27">
        <v>18.800999999999998</v>
      </c>
      <c r="O70" s="27">
        <v>29.704999999999998</v>
      </c>
      <c r="P70" s="27">
        <v>9.5329999999999906</v>
      </c>
      <c r="Q70" s="27">
        <v>20.437000000000001</v>
      </c>
      <c r="R70" s="28">
        <v>10.904</v>
      </c>
    </row>
    <row r="71" spans="2:44" x14ac:dyDescent="0.25">
      <c r="B71" s="4"/>
      <c r="C71" s="5" t="s">
        <v>8</v>
      </c>
      <c r="D71" s="26">
        <v>4.19807718064542</v>
      </c>
      <c r="E71" s="27">
        <v>2.6966099220259201</v>
      </c>
      <c r="F71" s="27">
        <v>6.9624248605130896</v>
      </c>
      <c r="G71" s="27">
        <v>11.2254063434317</v>
      </c>
      <c r="H71" s="27">
        <v>20.473335934443401</v>
      </c>
      <c r="I71" s="27">
        <v>-1.5014672586194999</v>
      </c>
      <c r="J71" s="27">
        <v>2.76434767986767</v>
      </c>
      <c r="K71" s="27">
        <v>7.0273291627862502</v>
      </c>
      <c r="L71" s="27">
        <v>16.275258753797999</v>
      </c>
      <c r="M71" s="27">
        <v>4.2658149384871704</v>
      </c>
      <c r="N71" s="27">
        <v>8.5287964214057403</v>
      </c>
      <c r="O71" s="27">
        <v>17.776726012417502</v>
      </c>
      <c r="P71" s="27">
        <v>4.2629814829185797</v>
      </c>
      <c r="Q71" s="27">
        <v>13.5109110739303</v>
      </c>
      <c r="R71" s="28">
        <v>9.2479295910117507</v>
      </c>
    </row>
    <row r="72" spans="2:44" ht="15.75" thickBot="1" x14ac:dyDescent="0.3">
      <c r="B72" s="10"/>
      <c r="C72" s="11" t="s">
        <v>9</v>
      </c>
      <c r="D72" s="29">
        <v>5.2310000000000096</v>
      </c>
      <c r="E72" s="30">
        <v>12.456</v>
      </c>
      <c r="F72" s="30">
        <v>18.908999999999999</v>
      </c>
      <c r="G72" s="30">
        <v>22.138000000000002</v>
      </c>
      <c r="H72" s="30">
        <v>28.847000000000001</v>
      </c>
      <c r="I72" s="30">
        <v>7.2249999999999996</v>
      </c>
      <c r="J72" s="30">
        <v>13.678000000000001</v>
      </c>
      <c r="K72" s="30">
        <v>16.907</v>
      </c>
      <c r="L72" s="30">
        <v>23.616</v>
      </c>
      <c r="M72" s="30">
        <v>6.4530000000000003</v>
      </c>
      <c r="N72" s="30">
        <v>9.6820000000000004</v>
      </c>
      <c r="O72" s="30">
        <v>16.390999999999998</v>
      </c>
      <c r="P72" s="30">
        <v>3.2290000000000001</v>
      </c>
      <c r="Q72" s="30">
        <v>9.9380000000000006</v>
      </c>
      <c r="R72" s="31">
        <v>6.7089999999999996</v>
      </c>
    </row>
    <row r="73" spans="2:44" x14ac:dyDescent="0.25">
      <c r="B73" s="1" t="s">
        <v>16</v>
      </c>
      <c r="C73" s="3" t="s">
        <v>0</v>
      </c>
      <c r="D73" s="32">
        <v>11.977</v>
      </c>
      <c r="E73" s="33">
        <v>26.167000000000002</v>
      </c>
      <c r="F73" s="33">
        <v>35.889000000000003</v>
      </c>
      <c r="G73" s="33">
        <v>48.23</v>
      </c>
      <c r="H73" s="33">
        <v>51.027999999999999</v>
      </c>
      <c r="I73" s="33">
        <v>14.19</v>
      </c>
      <c r="J73" s="33">
        <v>23.911999999999999</v>
      </c>
      <c r="K73" s="33">
        <v>36.253</v>
      </c>
      <c r="L73" s="33">
        <v>39.051000000000002</v>
      </c>
      <c r="M73" s="33">
        <v>9.7219999999999906</v>
      </c>
      <c r="N73" s="33">
        <v>22.062999999999999</v>
      </c>
      <c r="O73" s="33">
        <v>24.861000000000001</v>
      </c>
      <c r="P73" s="33">
        <v>12.340999999999999</v>
      </c>
      <c r="Q73" s="33">
        <v>15.138999999999999</v>
      </c>
      <c r="R73" s="34">
        <v>2.7979999999999898</v>
      </c>
      <c r="Y73">
        <f t="shared" ref="Y73:Y78" si="10">AA53</f>
        <v>-5.7749261295823997</v>
      </c>
      <c r="Z73">
        <f t="shared" ref="Z73:Z78" si="11">AD53</f>
        <v>-11.0840511295824</v>
      </c>
      <c r="AA73">
        <f t="shared" ref="AA73:AA78" si="12">AF53</f>
        <v>-9.7867005573092261</v>
      </c>
      <c r="AB73">
        <f t="shared" ref="AB73:AB78" si="13">BD53</f>
        <v>-5.3091249999999999</v>
      </c>
      <c r="AC73">
        <f t="shared" ref="AC73:AC78" si="14">BF53</f>
        <v>-4.0117744277268192</v>
      </c>
      <c r="AD73">
        <f t="shared" ref="AD73:AD78" si="15">BO53</f>
        <v>1.2973505722731811</v>
      </c>
      <c r="AF73">
        <f t="shared" ref="AF73:AF78" si="16">AX53</f>
        <v>0.34030419288463792</v>
      </c>
      <c r="AG73">
        <f t="shared" ref="AG73:AH78" si="17">AZ53</f>
        <v>-1.9137730730449216</v>
      </c>
      <c r="AH73">
        <f t="shared" si="17"/>
        <v>-11.328875414611185</v>
      </c>
      <c r="AI73">
        <f t="shared" ref="AI73:AJ78" si="18">BL53</f>
        <v>-2.254077265929558</v>
      </c>
      <c r="AJ73">
        <f t="shared" si="18"/>
        <v>-11.669179607495847</v>
      </c>
      <c r="AK73">
        <f t="shared" ref="AK73:AK78" si="19">BP53</f>
        <v>-9.4151023415662785</v>
      </c>
      <c r="AM73">
        <f t="shared" ref="AM73:AO78" si="20">X53</f>
        <v>-3.3171000411020239</v>
      </c>
      <c r="AN73">
        <f t="shared" si="20"/>
        <v>-6.2161626827884664</v>
      </c>
      <c r="AO73">
        <f t="shared" si="20"/>
        <v>1.5421748573019665</v>
      </c>
      <c r="AP73">
        <f t="shared" ref="AP73:AQ78" si="21">AG53</f>
        <v>-2.8990626416864416</v>
      </c>
      <c r="AQ73">
        <f t="shared" si="21"/>
        <v>4.8592748984039824</v>
      </c>
      <c r="AR73">
        <f t="shared" ref="AR73:AR78" si="22">AO53</f>
        <v>7.7583375400904337</v>
      </c>
    </row>
    <row r="74" spans="2:44" x14ac:dyDescent="0.25">
      <c r="B74" s="4"/>
      <c r="C74" s="5" t="s">
        <v>1</v>
      </c>
      <c r="D74" s="26">
        <v>11.4914937565134</v>
      </c>
      <c r="E74" s="27">
        <v>26.826493756513401</v>
      </c>
      <c r="F74" s="27">
        <v>36.346493756513397</v>
      </c>
      <c r="G74" s="27">
        <v>49.806493756513397</v>
      </c>
      <c r="H74" s="27">
        <v>51.130493756513403</v>
      </c>
      <c r="I74" s="27">
        <v>15.335000000000001</v>
      </c>
      <c r="J74" s="27">
        <v>24.855</v>
      </c>
      <c r="K74" s="27">
        <v>38.314999999999998</v>
      </c>
      <c r="L74" s="27">
        <v>39.639000000000003</v>
      </c>
      <c r="M74" s="27">
        <v>9.5200000000000102</v>
      </c>
      <c r="N74" s="27">
        <v>22.98</v>
      </c>
      <c r="O74" s="27">
        <v>24.303999999999998</v>
      </c>
      <c r="P74" s="27">
        <v>13.46</v>
      </c>
      <c r="Q74" s="27">
        <v>14.784000000000001</v>
      </c>
      <c r="R74" s="28">
        <v>1.3240000000000001</v>
      </c>
      <c r="Y74">
        <f t="shared" si="10"/>
        <v>-7.2503611161543731</v>
      </c>
      <c r="Z74">
        <f t="shared" si="11"/>
        <v>-15.97191394262415</v>
      </c>
      <c r="AA74">
        <f t="shared" si="12"/>
        <v>-14.148196426225271</v>
      </c>
      <c r="AB74">
        <f t="shared" si="13"/>
        <v>-8.7215528264697735</v>
      </c>
      <c r="AC74">
        <f t="shared" si="14"/>
        <v>-6.8978353100708922</v>
      </c>
      <c r="AD74">
        <f t="shared" si="15"/>
        <v>1.8237175163988804</v>
      </c>
      <c r="AF74">
        <f t="shared" si="16"/>
        <v>0.61362364259275126</v>
      </c>
      <c r="AG74">
        <f t="shared" si="17"/>
        <v>0.39923971905136502</v>
      </c>
      <c r="AH74">
        <f t="shared" si="17"/>
        <v>-5.2743300744060999</v>
      </c>
      <c r="AI74">
        <f t="shared" si="18"/>
        <v>-0.21438392354138769</v>
      </c>
      <c r="AJ74">
        <f t="shared" si="18"/>
        <v>-5.8879537169988518</v>
      </c>
      <c r="AK74">
        <f t="shared" si="19"/>
        <v>-5.6735697934574603</v>
      </c>
      <c r="AM74">
        <f t="shared" si="20"/>
        <v>-3.598095770334051</v>
      </c>
      <c r="AN74">
        <f t="shared" si="20"/>
        <v>-9.0024241571108394</v>
      </c>
      <c r="AO74">
        <f t="shared" si="20"/>
        <v>-8.8738663518191725</v>
      </c>
      <c r="AP74">
        <f t="shared" si="21"/>
        <v>-5.4043283867767862</v>
      </c>
      <c r="AQ74">
        <f t="shared" si="21"/>
        <v>-5.2757705814851139</v>
      </c>
      <c r="AR74">
        <f t="shared" si="22"/>
        <v>0.12855780529166883</v>
      </c>
    </row>
    <row r="75" spans="2:44" x14ac:dyDescent="0.25">
      <c r="B75" s="4"/>
      <c r="C75" s="5" t="s">
        <v>2</v>
      </c>
      <c r="D75" s="26">
        <v>11.086330458522401</v>
      </c>
      <c r="E75" s="27">
        <v>21.9730025825761</v>
      </c>
      <c r="F75" s="27">
        <v>36.998496339089499</v>
      </c>
      <c r="G75" s="27">
        <v>43.652496339089502</v>
      </c>
      <c r="H75" s="27">
        <v>51.443496339089499</v>
      </c>
      <c r="I75" s="27">
        <v>10.8866721240537</v>
      </c>
      <c r="J75" s="27">
        <v>25.912165880567098</v>
      </c>
      <c r="K75" s="27">
        <v>32.566165880567198</v>
      </c>
      <c r="L75" s="27">
        <v>40.357165880567102</v>
      </c>
      <c r="M75" s="27">
        <v>15.0254937565134</v>
      </c>
      <c r="N75" s="27">
        <v>21.679493756513398</v>
      </c>
      <c r="O75" s="27">
        <v>29.470493756513399</v>
      </c>
      <c r="P75" s="27">
        <v>6.6540000000000097</v>
      </c>
      <c r="Q75" s="27">
        <v>14.445</v>
      </c>
      <c r="R75" s="28">
        <v>7.7910000000000004</v>
      </c>
      <c r="Y75">
        <f t="shared" si="10"/>
        <v>-8.0220750261445968</v>
      </c>
      <c r="Z75">
        <f t="shared" si="11"/>
        <v>-18.969950026144602</v>
      </c>
      <c r="AA75">
        <f t="shared" si="12"/>
        <v>-19.282294368416725</v>
      </c>
      <c r="AB75">
        <f t="shared" si="13"/>
        <v>-10.947875</v>
      </c>
      <c r="AC75">
        <f t="shared" si="14"/>
        <v>-11.260219342272126</v>
      </c>
      <c r="AD75">
        <f t="shared" si="15"/>
        <v>-0.31234434227212776</v>
      </c>
      <c r="AF75">
        <f t="shared" si="16"/>
        <v>-1.9597042333898183</v>
      </c>
      <c r="AG75">
        <f t="shared" si="17"/>
        <v>-2.1477833364530485</v>
      </c>
      <c r="AH75">
        <f t="shared" si="17"/>
        <v>-2.8362373906697234</v>
      </c>
      <c r="AI75">
        <f t="shared" si="18"/>
        <v>-0.18807910306323017</v>
      </c>
      <c r="AJ75">
        <f t="shared" si="18"/>
        <v>-0.87653315727990599</v>
      </c>
      <c r="AK75">
        <f t="shared" si="19"/>
        <v>-0.68845405421667483</v>
      </c>
      <c r="AM75">
        <f t="shared" si="20"/>
        <v>-5.2416477904552812</v>
      </c>
      <c r="AN75">
        <f t="shared" si="20"/>
        <v>-10.483791334070048</v>
      </c>
      <c r="AO75">
        <f t="shared" si="20"/>
        <v>-16.446056977746981</v>
      </c>
      <c r="AP75">
        <f t="shared" si="21"/>
        <v>-5.242143543614759</v>
      </c>
      <c r="AQ75">
        <f t="shared" si="21"/>
        <v>-11.204409187291729</v>
      </c>
      <c r="AR75">
        <f t="shared" si="22"/>
        <v>-5.9622656436769512</v>
      </c>
    </row>
    <row r="76" spans="2:44" x14ac:dyDescent="0.25">
      <c r="B76" s="4"/>
      <c r="C76" s="5" t="s">
        <v>3</v>
      </c>
      <c r="D76" s="26">
        <v>4.3226477261465801</v>
      </c>
      <c r="E76" s="27">
        <v>9.1227312608492408</v>
      </c>
      <c r="F76" s="27">
        <v>17.505583207388799</v>
      </c>
      <c r="G76" s="27">
        <v>26.185462363022001</v>
      </c>
      <c r="H76" s="27">
        <v>39.796134487075697</v>
      </c>
      <c r="I76" s="27">
        <v>4.8000835347026598</v>
      </c>
      <c r="J76" s="27">
        <v>13.1829354812422</v>
      </c>
      <c r="K76" s="27">
        <v>21.862814636875399</v>
      </c>
      <c r="L76" s="27">
        <v>35.473486760929099</v>
      </c>
      <c r="M76" s="27">
        <v>8.3828519465395193</v>
      </c>
      <c r="N76" s="27">
        <v>17.062731102172702</v>
      </c>
      <c r="O76" s="27">
        <v>30.673403226226402</v>
      </c>
      <c r="P76" s="27">
        <v>8.6798791556332109</v>
      </c>
      <c r="Q76" s="27">
        <v>22.290551279686898</v>
      </c>
      <c r="R76" s="28">
        <v>13.6106721240537</v>
      </c>
      <c r="Y76">
        <f t="shared" si="10"/>
        <v>-2.3875264023388478</v>
      </c>
      <c r="Z76">
        <f t="shared" si="11"/>
        <v>-15.116401402338852</v>
      </c>
      <c r="AA76">
        <f t="shared" si="12"/>
        <v>-20.657843383702247</v>
      </c>
      <c r="AB76">
        <f t="shared" si="13"/>
        <v>-12.728875</v>
      </c>
      <c r="AC76">
        <f t="shared" si="14"/>
        <v>-18.270316981363393</v>
      </c>
      <c r="AD76">
        <f t="shared" si="15"/>
        <v>-5.5414419813633886</v>
      </c>
      <c r="AF76">
        <f t="shared" si="16"/>
        <v>-2.0721249999999971</v>
      </c>
      <c r="AG76">
        <f t="shared" si="17"/>
        <v>-4.7268257639543574</v>
      </c>
      <c r="AH76">
        <f t="shared" si="17"/>
        <v>-2.7967420870657045</v>
      </c>
      <c r="AI76">
        <f t="shared" si="18"/>
        <v>-2.6547007639543589</v>
      </c>
      <c r="AJ76">
        <f t="shared" si="18"/>
        <v>-0.7246170870657066</v>
      </c>
      <c r="AK76">
        <f t="shared" si="19"/>
        <v>1.9300836768886529</v>
      </c>
      <c r="AM76">
        <f t="shared" si="20"/>
        <v>-3.3146727904552762</v>
      </c>
      <c r="AN76">
        <f t="shared" si="20"/>
        <v>-6.9326048346486866</v>
      </c>
      <c r="AO76">
        <f t="shared" si="20"/>
        <v>-17.861101296636527</v>
      </c>
      <c r="AP76">
        <f t="shared" si="21"/>
        <v>-3.617932044193406</v>
      </c>
      <c r="AQ76">
        <f t="shared" si="21"/>
        <v>-14.546428506181261</v>
      </c>
      <c r="AR76">
        <f t="shared" si="22"/>
        <v>-10.928496461987843</v>
      </c>
    </row>
    <row r="77" spans="2:44" x14ac:dyDescent="0.25">
      <c r="B77" s="4"/>
      <c r="C77" s="5" t="s">
        <v>4</v>
      </c>
      <c r="D77" s="26">
        <v>9.6650000000000098</v>
      </c>
      <c r="E77" s="27">
        <v>24.114999999999998</v>
      </c>
      <c r="F77" s="27">
        <v>34.546999999999997</v>
      </c>
      <c r="G77" s="27">
        <v>47.295000000000002</v>
      </c>
      <c r="H77" s="27">
        <v>49.883000000000003</v>
      </c>
      <c r="I77" s="27">
        <v>14.45</v>
      </c>
      <c r="J77" s="27">
        <v>24.882000000000001</v>
      </c>
      <c r="K77" s="27">
        <v>37.630000000000003</v>
      </c>
      <c r="L77" s="27">
        <v>40.218000000000004</v>
      </c>
      <c r="M77" s="27">
        <v>10.432</v>
      </c>
      <c r="N77" s="27">
        <v>23.18</v>
      </c>
      <c r="O77" s="27">
        <v>25.768000000000001</v>
      </c>
      <c r="P77" s="27">
        <v>12.747999999999999</v>
      </c>
      <c r="Q77" s="27">
        <v>15.336</v>
      </c>
      <c r="R77" s="28">
        <v>2.5879999999999899</v>
      </c>
      <c r="Y77">
        <f t="shared" si="10"/>
        <v>-5.9164829376902253</v>
      </c>
      <c r="Z77">
        <f t="shared" si="11"/>
        <v>-14.848732937690226</v>
      </c>
      <c r="AA77">
        <f t="shared" si="12"/>
        <v>-29.179524014922976</v>
      </c>
      <c r="AB77">
        <f t="shared" si="13"/>
        <v>-8.9322499999999998</v>
      </c>
      <c r="AC77">
        <f t="shared" si="14"/>
        <v>-23.263041077232749</v>
      </c>
      <c r="AD77">
        <f t="shared" si="15"/>
        <v>-14.33079107723275</v>
      </c>
      <c r="AF77">
        <f t="shared" si="16"/>
        <v>-3.2396250000000033</v>
      </c>
      <c r="AG77">
        <f t="shared" si="17"/>
        <v>-9.2238390319508383</v>
      </c>
      <c r="AH77">
        <f t="shared" si="17"/>
        <v>-10.727559036156363</v>
      </c>
      <c r="AI77">
        <f t="shared" si="18"/>
        <v>-5.9842140319508399</v>
      </c>
      <c r="AJ77">
        <f t="shared" si="18"/>
        <v>-7.487934036156366</v>
      </c>
      <c r="AK77">
        <f t="shared" si="19"/>
        <v>-1.5037200042055283</v>
      </c>
      <c r="AM77">
        <f t="shared" si="20"/>
        <v>-1.5231477904552815</v>
      </c>
      <c r="AN77">
        <f t="shared" si="20"/>
        <v>-10.120647790455294</v>
      </c>
      <c r="AO77">
        <f t="shared" si="20"/>
        <v>-18.451964978766622</v>
      </c>
      <c r="AP77">
        <f t="shared" si="21"/>
        <v>-8.5974999999999966</v>
      </c>
      <c r="AQ77">
        <f t="shared" si="21"/>
        <v>-16.928817188311321</v>
      </c>
      <c r="AR77">
        <f t="shared" si="22"/>
        <v>-8.3313171883113277</v>
      </c>
    </row>
    <row r="78" spans="2:44" x14ac:dyDescent="0.25">
      <c r="B78" s="4"/>
      <c r="C78" s="5" t="s">
        <v>5</v>
      </c>
      <c r="D78" s="26">
        <v>10.1698791556332</v>
      </c>
      <c r="E78" s="27">
        <v>22.371551279686901</v>
      </c>
      <c r="F78" s="27">
        <v>32.471045036200302</v>
      </c>
      <c r="G78" s="27">
        <v>43.5020450362003</v>
      </c>
      <c r="H78" s="27">
        <v>51.383045036200301</v>
      </c>
      <c r="I78" s="27">
        <v>12.201672124053699</v>
      </c>
      <c r="J78" s="27">
        <v>22.301165880567101</v>
      </c>
      <c r="K78" s="27">
        <v>33.332165880567103</v>
      </c>
      <c r="L78" s="27">
        <v>41.213165880567097</v>
      </c>
      <c r="M78" s="27">
        <v>10.0994937565134</v>
      </c>
      <c r="N78" s="27">
        <v>21.130493756513399</v>
      </c>
      <c r="O78" s="27">
        <v>29.011493756513399</v>
      </c>
      <c r="P78" s="27">
        <v>11.031000000000001</v>
      </c>
      <c r="Q78" s="27">
        <v>18.911999999999999</v>
      </c>
      <c r="R78" s="28">
        <v>7.8810000000000002</v>
      </c>
      <c r="Y78">
        <f t="shared" si="10"/>
        <v>-3.4617189590893318</v>
      </c>
      <c r="Z78">
        <f t="shared" si="11"/>
        <v>-11.128093959089329</v>
      </c>
      <c r="AA78">
        <f t="shared" si="12"/>
        <v>-21.998843959089328</v>
      </c>
      <c r="AB78">
        <f t="shared" si="13"/>
        <v>-7.6663750000000004</v>
      </c>
      <c r="AC78">
        <f t="shared" si="14"/>
        <v>-18.537125</v>
      </c>
      <c r="AD78">
        <f t="shared" si="15"/>
        <v>-10.870749999999999</v>
      </c>
      <c r="AF78">
        <f t="shared" si="16"/>
        <v>-5.4263749999999984</v>
      </c>
      <c r="AG78">
        <f t="shared" si="17"/>
        <v>-9.1291249999999984</v>
      </c>
      <c r="AH78">
        <f t="shared" si="17"/>
        <v>-13.304544469359932</v>
      </c>
      <c r="AI78">
        <f t="shared" si="18"/>
        <v>-3.7027499999999987</v>
      </c>
      <c r="AJ78">
        <f t="shared" si="18"/>
        <v>-7.8781694693599347</v>
      </c>
      <c r="AK78">
        <f t="shared" si="19"/>
        <v>-4.1754194693599338</v>
      </c>
      <c r="AM78">
        <f t="shared" si="20"/>
        <v>-1.487147790455277</v>
      </c>
      <c r="AN78">
        <f t="shared" si="20"/>
        <v>-7.4826477904552755</v>
      </c>
      <c r="AO78">
        <f t="shared" si="20"/>
        <v>-8.6942994897293993</v>
      </c>
      <c r="AP78">
        <f t="shared" si="21"/>
        <v>-5.9954999999999998</v>
      </c>
      <c r="AQ78">
        <f t="shared" si="21"/>
        <v>-7.2071516992741174</v>
      </c>
      <c r="AR78">
        <f t="shared" si="22"/>
        <v>-1.2116516992741162</v>
      </c>
    </row>
    <row r="79" spans="2:44" x14ac:dyDescent="0.25">
      <c r="B79" s="4"/>
      <c r="C79" s="5" t="s">
        <v>6</v>
      </c>
      <c r="D79" s="26">
        <v>2.1555646917673501</v>
      </c>
      <c r="E79" s="27">
        <v>4.4013694191859498</v>
      </c>
      <c r="F79" s="27">
        <v>12.9575001730095</v>
      </c>
      <c r="G79" s="27">
        <v>23.5633793286427</v>
      </c>
      <c r="H79" s="27">
        <v>35.951051452696497</v>
      </c>
      <c r="I79" s="27">
        <v>2.2458047274186002</v>
      </c>
      <c r="J79" s="27">
        <v>10.8019354812422</v>
      </c>
      <c r="K79" s="27">
        <v>21.407814636875401</v>
      </c>
      <c r="L79" s="27">
        <v>33.795486760929101</v>
      </c>
      <c r="M79" s="27">
        <v>8.5561307538235791</v>
      </c>
      <c r="N79" s="27">
        <v>19.162009909456799</v>
      </c>
      <c r="O79" s="27">
        <v>31.5496820335105</v>
      </c>
      <c r="P79" s="27">
        <v>10.6058791556332</v>
      </c>
      <c r="Q79" s="27">
        <v>22.993551279686901</v>
      </c>
      <c r="R79" s="28">
        <v>12.387672124053701</v>
      </c>
    </row>
    <row r="80" spans="2:44" x14ac:dyDescent="0.25">
      <c r="B80" s="4"/>
      <c r="C80" s="5" t="s">
        <v>7</v>
      </c>
      <c r="D80" s="26">
        <v>5.2119999999999997</v>
      </c>
      <c r="E80" s="27">
        <v>17.852</v>
      </c>
      <c r="F80" s="27">
        <v>27.401</v>
      </c>
      <c r="G80" s="27">
        <v>36.32</v>
      </c>
      <c r="H80" s="27">
        <v>45.576999999999998</v>
      </c>
      <c r="I80" s="27">
        <v>12.64</v>
      </c>
      <c r="J80" s="27">
        <v>22.189</v>
      </c>
      <c r="K80" s="27">
        <v>31.108000000000001</v>
      </c>
      <c r="L80" s="27">
        <v>40.365000000000002</v>
      </c>
      <c r="M80" s="27">
        <v>9.5489999999999906</v>
      </c>
      <c r="N80" s="27">
        <v>18.468</v>
      </c>
      <c r="O80" s="27">
        <v>27.725000000000001</v>
      </c>
      <c r="P80" s="27">
        <v>8.9190000000000005</v>
      </c>
      <c r="Q80" s="27">
        <v>18.175999999999998</v>
      </c>
      <c r="R80" s="28">
        <v>9.2570000000000103</v>
      </c>
      <c r="Y80">
        <f>AVERAGE(Y73:Y78)</f>
        <v>-5.468848428499963</v>
      </c>
      <c r="Z80">
        <f t="shared" ref="Z80:AA80" si="23">AVERAGE(Z73:Z78)</f>
        <v>-14.519857232911592</v>
      </c>
      <c r="AA80">
        <f t="shared" si="23"/>
        <v>-19.17556711827763</v>
      </c>
      <c r="AB80">
        <f t="shared" ref="AB80:AD80" si="24">AVERAGE(AB73:AB78)</f>
        <v>-9.0510088044116301</v>
      </c>
      <c r="AC80">
        <f t="shared" si="24"/>
        <v>-13.706718689777665</v>
      </c>
      <c r="AD80">
        <f t="shared" si="24"/>
        <v>-4.6557098853660337</v>
      </c>
      <c r="AF80">
        <f>AVERAGE(AF73:AF78)</f>
        <v>-1.9573168996520713</v>
      </c>
      <c r="AG80">
        <f>AVERAGE(AG73:AG78)</f>
        <v>-4.4570177477252999</v>
      </c>
      <c r="AH80">
        <f>AVERAGE(AH73:AH78)</f>
        <v>-7.7113814120448341</v>
      </c>
      <c r="AI80">
        <f t="shared" ref="AI80:AR80" si="25">AVERAGE(AI73:AI78)</f>
        <v>-2.4997008480732288</v>
      </c>
      <c r="AJ80">
        <f t="shared" si="25"/>
        <v>-5.7540645123927687</v>
      </c>
      <c r="AK80">
        <f t="shared" si="25"/>
        <v>-3.2543636643195364</v>
      </c>
      <c r="AM80">
        <f t="shared" si="25"/>
        <v>-3.080301995542865</v>
      </c>
      <c r="AN80">
        <f t="shared" si="25"/>
        <v>-8.3730464315881026</v>
      </c>
      <c r="AO80">
        <f t="shared" si="25"/>
        <v>-11.46418570623279</v>
      </c>
      <c r="AP80">
        <f t="shared" si="25"/>
        <v>-5.2927444360452318</v>
      </c>
      <c r="AQ80">
        <f t="shared" si="25"/>
        <v>-8.3838837106899273</v>
      </c>
      <c r="AR80">
        <f t="shared" si="25"/>
        <v>-3.0911392746446893</v>
      </c>
    </row>
    <row r="81" spans="2:44" x14ac:dyDescent="0.25">
      <c r="B81" s="4"/>
      <c r="C81" s="5" t="s">
        <v>8</v>
      </c>
      <c r="D81" s="26">
        <v>3.2590625445393901</v>
      </c>
      <c r="E81" s="27">
        <v>10.3488099707114</v>
      </c>
      <c r="F81" s="27">
        <v>7.36447315653598</v>
      </c>
      <c r="G81" s="27">
        <v>15.1553523121692</v>
      </c>
      <c r="H81" s="27">
        <v>28.8570244362229</v>
      </c>
      <c r="I81" s="27">
        <v>7.0897474261719697</v>
      </c>
      <c r="J81" s="27">
        <v>4.1054106119965903</v>
      </c>
      <c r="K81" s="27">
        <v>11.896289767629799</v>
      </c>
      <c r="L81" s="27">
        <v>25.5979618916835</v>
      </c>
      <c r="M81" s="27">
        <v>-2.9843368141753799</v>
      </c>
      <c r="N81" s="27">
        <v>4.8065423414578197</v>
      </c>
      <c r="O81" s="27">
        <v>18.5082144655115</v>
      </c>
      <c r="P81" s="27">
        <v>7.7908791556332</v>
      </c>
      <c r="Q81" s="27">
        <v>21.4925512796869</v>
      </c>
      <c r="R81" s="28">
        <v>13.701672124053699</v>
      </c>
      <c r="Y81">
        <f>((Y73-AVERAGE(Y73:Y78))^2+(Y74-AVERAGE(Y73:Y78))^2+(Y75-AVERAGE(Y73:Y78))^2+(Y76-AVERAGE(Y73:Y78))^2+(Y77-AVERAGE(Y73:Y78))^2+(Y78-AVERAGE(Y73:Y78))^2)/6</f>
        <v>3.9183213106656325</v>
      </c>
      <c r="Z81">
        <f>((Z73-AVERAGE(Z73:Z78))^2+(Z74-AVERAGE(Z73:Z78))^2+(Z75-AVERAGE(Z73:Z78))^2+(Z76-AVERAGE(Z73:Z78))^2+(Z77-AVERAGE(Z73:Z78))^2+(Z78-AVERAGE(Z73:Z78))^2)/6</f>
        <v>7.6141067362000969</v>
      </c>
      <c r="AA81">
        <f>((AA73-AVERAGE(AA73:AA78))^2+(AA74-AVERAGE(AA73:AA78))^2+(AA75-AVERAGE(AA73:AA78))^2+(AA76-AVERAGE(AA73:AA78))^2+(AA77-AVERAGE(AA73:AA78))^2+(AA78-AVERAGE(AA73:AA78))^2)/6</f>
        <v>37.280641786290452</v>
      </c>
      <c r="AB81">
        <f t="shared" ref="AB81:AD81" si="26">((AB73-AVERAGE(AB73:AB78))^2+(AB74-AVERAGE(AB73:AB78))^2+(AB75-AVERAGE(AB73:AB78))^2+(AB76-AVERAGE(AB73:AB78))^2+(AB77-AVERAGE(AB73:AB78))^2+(AB78-AVERAGE(AB73:AB78))^2)/6</f>
        <v>5.5277251982803257</v>
      </c>
      <c r="AC81">
        <f t="shared" si="26"/>
        <v>46.97012470697333</v>
      </c>
      <c r="AD81">
        <f t="shared" si="26"/>
        <v>38.21752892493123</v>
      </c>
      <c r="AF81">
        <f>((AF73-AVERAGE(AF73:AF78))^2+(AF74-AVERAGE(AF73:AF78))^2+(AF75-AVERAGE(AF73:AF78))^2+(AF76-AVERAGE(AF73:AF78))^2+(AF77-AVERAGE(AF73:AF78))^2+(AF78-AVERAGE(AF73:AF78))^2)/6</f>
        <v>4.2634437872838413</v>
      </c>
      <c r="AG81">
        <f>((AG73-AVERAGE(AG73:AG78))^2+(AG74-AVERAGE(AG73:AG78))^2+(AG75-AVERAGE(AG73:AG78))^2+(AG76-AVERAGE(AG73:AG78))^2+(AG77-AVERAGE(AG73:AG78))^2+(AG78-AVERAGE(AG73:AG78))^2)/6</f>
        <v>13.334643553873837</v>
      </c>
      <c r="AH81">
        <f>((AH73-AVERAGE(AH73:AH78))^2+(AH74-AVERAGE(AH73:AH78))^2+(AH75-AVERAGE(AH73:AH78))^2+(AH76-AVERAGE(AH73:AH78))^2+(AH77-AVERAGE(AH73:AH78))^2+(AH78-AVERAGE(AH73:AH78))^2)/6</f>
        <v>17.887831908429416</v>
      </c>
      <c r="AI81">
        <f t="shared" ref="AI81:AR81" si="27">((AI73-AVERAGE(AI73:AI78))^2+(AI74-AVERAGE(AI73:AI78))^2+(AI75-AVERAGE(AI73:AI78))^2+(AI76-AVERAGE(AI73:AI78))^2+(AI77-AVERAGE(AI73:AI78))^2+(AI78-AVERAGE(AI73:AI78))^2)/6</f>
        <v>4.0399639743586002</v>
      </c>
      <c r="AJ81">
        <f t="shared" si="27"/>
        <v>15.268381970885528</v>
      </c>
      <c r="AK81">
        <f t="shared" si="27"/>
        <v>13.530457121042884</v>
      </c>
      <c r="AM81">
        <f t="shared" si="27"/>
        <v>1.6688997603161351</v>
      </c>
      <c r="AN81">
        <f t="shared" si="27"/>
        <v>2.5708833524021126</v>
      </c>
      <c r="AO81">
        <f t="shared" si="27"/>
        <v>49.686011452873267</v>
      </c>
      <c r="AP81">
        <f t="shared" si="27"/>
        <v>3.3274992048466889</v>
      </c>
      <c r="AQ81">
        <f t="shared" si="27"/>
        <v>50.895754308969366</v>
      </c>
      <c r="AR81">
        <f t="shared" si="27"/>
        <v>38.122844810304912</v>
      </c>
    </row>
    <row r="82" spans="2:44" ht="15.75" thickBot="1" x14ac:dyDescent="0.3">
      <c r="B82" s="6"/>
      <c r="C82" s="8" t="s">
        <v>9</v>
      </c>
      <c r="D82" s="35">
        <v>8.2240000000000002</v>
      </c>
      <c r="E82" s="36">
        <v>12.523999999999999</v>
      </c>
      <c r="F82" s="36">
        <v>16.289000000000001</v>
      </c>
      <c r="G82" s="36">
        <v>19.164000000000001</v>
      </c>
      <c r="H82" s="36">
        <v>34.451000000000001</v>
      </c>
      <c r="I82" s="36">
        <v>4.3</v>
      </c>
      <c r="J82" s="36">
        <v>8.0649999999999995</v>
      </c>
      <c r="K82" s="36">
        <v>10.94</v>
      </c>
      <c r="L82" s="36">
        <v>26.227</v>
      </c>
      <c r="M82" s="36">
        <v>3.7650000000000001</v>
      </c>
      <c r="N82" s="36">
        <v>6.64</v>
      </c>
      <c r="O82" s="36">
        <v>21.927</v>
      </c>
      <c r="P82" s="36">
        <v>2.875</v>
      </c>
      <c r="Q82" s="36">
        <v>18.161999999999999</v>
      </c>
      <c r="R82" s="37">
        <v>15.287000000000001</v>
      </c>
    </row>
    <row r="85" spans="2:44" x14ac:dyDescent="0.25">
      <c r="C85" t="str">
        <f>C73</f>
        <v>trace 1</v>
      </c>
      <c r="D85">
        <f>SUMIF($C$4:$C$83,$C73,D$4:D$83)/8</f>
        <v>9.3419244426907824</v>
      </c>
      <c r="E85">
        <f t="shared" ref="E85:R85" si="28">SUMIF($C$4:$C$83,$C73,E$4:E$83)/8</f>
        <v>18.145951229578152</v>
      </c>
      <c r="F85">
        <f t="shared" si="28"/>
        <v>27.231679045369788</v>
      </c>
      <c r="G85">
        <f t="shared" si="28"/>
        <v>37.737444853518667</v>
      </c>
      <c r="H85">
        <f t="shared" si="28"/>
        <v>38.96618284605718</v>
      </c>
      <c r="I85">
        <f t="shared" si="28"/>
        <v>8.8040267868873681</v>
      </c>
      <c r="J85">
        <f t="shared" si="28"/>
        <v>17.889754602679016</v>
      </c>
      <c r="K85">
        <f t="shared" si="28"/>
        <v>28.395520410827892</v>
      </c>
      <c r="L85">
        <f t="shared" si="28"/>
        <v>29.624258403366397</v>
      </c>
      <c r="M85">
        <f t="shared" si="28"/>
        <v>9.0857278157916355</v>
      </c>
      <c r="N85">
        <f t="shared" si="28"/>
        <v>19.591493623940522</v>
      </c>
      <c r="O85">
        <f t="shared" si="28"/>
        <v>20.820231616479038</v>
      </c>
      <c r="P85">
        <f t="shared" si="28"/>
        <v>10.50576580814888</v>
      </c>
      <c r="Q85">
        <f t="shared" si="28"/>
        <v>11.734503800687387</v>
      </c>
      <c r="R85">
        <f t="shared" si="28"/>
        <v>1.2287379925385109</v>
      </c>
    </row>
    <row r="86" spans="2:44" x14ac:dyDescent="0.25">
      <c r="C86" t="str">
        <f t="shared" ref="C86:C94" si="29">C74</f>
        <v>trace 2</v>
      </c>
      <c r="D86">
        <f t="shared" ref="D86:R86" si="30">SUMIF($C$4:$C$83,$C74,D$4:D$83)/8</f>
        <v>10.150516989961258</v>
      </c>
      <c r="E86">
        <f t="shared" si="30"/>
        <v>20.246018543614774</v>
      </c>
      <c r="F86">
        <f t="shared" si="30"/>
        <v>29.567074175198051</v>
      </c>
      <c r="G86">
        <f t="shared" si="30"/>
        <v>42.4802557914958</v>
      </c>
      <c r="H86">
        <f t="shared" si="30"/>
        <v>44.084106776572824</v>
      </c>
      <c r="I86">
        <f t="shared" si="30"/>
        <v>10.095501553653502</v>
      </c>
      <c r="J86">
        <f t="shared" si="30"/>
        <v>19.416557185236794</v>
      </c>
      <c r="K86">
        <f t="shared" si="30"/>
        <v>32.329738801534553</v>
      </c>
      <c r="L86">
        <f t="shared" si="30"/>
        <v>33.933589786611577</v>
      </c>
      <c r="M86">
        <f t="shared" si="30"/>
        <v>9.3210556315832793</v>
      </c>
      <c r="N86">
        <f t="shared" si="30"/>
        <v>22.234237247881047</v>
      </c>
      <c r="O86">
        <f t="shared" si="30"/>
        <v>23.838088232958075</v>
      </c>
      <c r="P86">
        <f t="shared" si="30"/>
        <v>12.913181616297752</v>
      </c>
      <c r="Q86">
        <f t="shared" si="30"/>
        <v>14.517032601374781</v>
      </c>
      <c r="R86">
        <f t="shared" si="30"/>
        <v>1.6038509850770251</v>
      </c>
    </row>
    <row r="87" spans="2:44" x14ac:dyDescent="0.25">
      <c r="C87" t="str">
        <f t="shared" si="29"/>
        <v>trace 3</v>
      </c>
      <c r="D87">
        <f t="shared" ref="D87:R87" si="31">SUMIF($C$4:$C$83,$C75,D$4:D$83)/8</f>
        <v>7.8385572333691229</v>
      </c>
      <c r="E87">
        <f t="shared" si="31"/>
        <v>18.096243630184652</v>
      </c>
      <c r="F87">
        <f t="shared" si="31"/>
        <v>29.041510761189286</v>
      </c>
      <c r="G87">
        <f t="shared" si="31"/>
        <v>36.975124421680448</v>
      </c>
      <c r="H87">
        <f t="shared" si="31"/>
        <v>41.180975406757476</v>
      </c>
      <c r="I87">
        <f t="shared" si="31"/>
        <v>10.257686396815528</v>
      </c>
      <c r="J87">
        <f t="shared" si="31"/>
        <v>21.202953527820149</v>
      </c>
      <c r="K87">
        <f t="shared" si="31"/>
        <v>29.136567188311339</v>
      </c>
      <c r="L87">
        <f t="shared" si="31"/>
        <v>33.342418173388346</v>
      </c>
      <c r="M87">
        <f t="shared" si="31"/>
        <v>10.945267131004636</v>
      </c>
      <c r="N87">
        <f t="shared" si="31"/>
        <v>18.878880791495806</v>
      </c>
      <c r="O87">
        <f t="shared" si="31"/>
        <v>23.084731776572813</v>
      </c>
      <c r="P87">
        <f t="shared" si="31"/>
        <v>7.9336136604911704</v>
      </c>
      <c r="Q87">
        <f t="shared" si="31"/>
        <v>12.139464645568189</v>
      </c>
      <c r="R87">
        <f t="shared" si="31"/>
        <v>4.2058509850770207</v>
      </c>
    </row>
    <row r="88" spans="2:44" x14ac:dyDescent="0.25">
      <c r="C88" t="str">
        <f t="shared" si="29"/>
        <v>trace 4</v>
      </c>
      <c r="D88">
        <f t="shared" ref="D88:R88" si="32">SUMIF($C$4:$C$83,$C76,D$4:D$83)/8</f>
        <v>0.94737568053012011</v>
      </c>
      <c r="E88">
        <f t="shared" si="32"/>
        <v>5.1142386283770298</v>
      </c>
      <c r="F88">
        <f t="shared" si="32"/>
        <v>11.093274941070774</v>
      </c>
      <c r="G88">
        <f t="shared" si="32"/>
        <v>21.624067875238449</v>
      </c>
      <c r="H88">
        <f t="shared" si="32"/>
        <v>32.949584349352726</v>
      </c>
      <c r="I88">
        <f t="shared" si="32"/>
        <v>4.1668629478469104</v>
      </c>
      <c r="J88">
        <f t="shared" si="32"/>
        <v>10.145899260540656</v>
      </c>
      <c r="K88">
        <f t="shared" si="32"/>
        <v>20.676692194708323</v>
      </c>
      <c r="L88">
        <f t="shared" si="32"/>
        <v>32.002208668822583</v>
      </c>
      <c r="M88">
        <f t="shared" si="32"/>
        <v>5.9790363126937418</v>
      </c>
      <c r="N88">
        <f t="shared" si="32"/>
        <v>16.509829246861411</v>
      </c>
      <c r="O88">
        <f t="shared" si="32"/>
        <v>27.835345720975653</v>
      </c>
      <c r="P88">
        <f t="shared" si="32"/>
        <v>10.530792934167692</v>
      </c>
      <c r="Q88">
        <f t="shared" si="32"/>
        <v>21.85630940828192</v>
      </c>
      <c r="R88">
        <f t="shared" si="32"/>
        <v>11.325516474114238</v>
      </c>
    </row>
    <row r="89" spans="2:44" x14ac:dyDescent="0.25">
      <c r="C89" t="str">
        <f t="shared" si="29"/>
        <v>trace 5</v>
      </c>
      <c r="D89">
        <f t="shared" ref="D89:R89" si="33">SUMIF($C$4:$C$83,$C77,D$4:D$83)/8</f>
        <v>10.157090028392002</v>
      </c>
      <c r="E89">
        <f t="shared" si="33"/>
        <v>21.124429692176498</v>
      </c>
      <c r="F89">
        <f t="shared" si="33"/>
        <v>34.153058947565526</v>
      </c>
      <c r="G89">
        <f t="shared" si="33"/>
        <v>41.745759028511927</v>
      </c>
      <c r="H89">
        <f t="shared" si="33"/>
        <v>45.768373992189836</v>
      </c>
      <c r="I89">
        <f t="shared" si="33"/>
        <v>10.967339663784525</v>
      </c>
      <c r="J89">
        <f t="shared" si="33"/>
        <v>23.995968919173549</v>
      </c>
      <c r="K89">
        <f t="shared" si="33"/>
        <v>31.588669000119928</v>
      </c>
      <c r="L89">
        <f t="shared" si="33"/>
        <v>35.611283963797852</v>
      </c>
      <c r="M89">
        <f t="shared" si="33"/>
        <v>13.028629255389024</v>
      </c>
      <c r="N89">
        <f t="shared" si="33"/>
        <v>20.6213293363354</v>
      </c>
      <c r="O89">
        <f t="shared" si="33"/>
        <v>24.643944300013327</v>
      </c>
      <c r="P89">
        <f t="shared" si="33"/>
        <v>7.5927000809463783</v>
      </c>
      <c r="Q89">
        <f t="shared" si="33"/>
        <v>11.615315044624301</v>
      </c>
      <c r="R89">
        <f t="shared" si="33"/>
        <v>4.0226149636779196</v>
      </c>
    </row>
    <row r="90" spans="2:44" x14ac:dyDescent="0.25">
      <c r="C90" t="str">
        <f t="shared" si="29"/>
        <v>trace 6</v>
      </c>
      <c r="D90">
        <f t="shared" ref="D90:R90" si="34">SUMIF($C$4:$C$83,$C78,D$4:D$83)/8</f>
        <v>7.7404539022168475</v>
      </c>
      <c r="E90">
        <f t="shared" si="34"/>
        <v>18.453052309187076</v>
      </c>
      <c r="F90">
        <f t="shared" si="34"/>
        <v>27.984856978742801</v>
      </c>
      <c r="G90">
        <f t="shared" si="34"/>
        <v>37.015752184788774</v>
      </c>
      <c r="H90">
        <f t="shared" si="34"/>
        <v>41.223992148466699</v>
      </c>
      <c r="I90">
        <f t="shared" si="34"/>
        <v>10.712598406970246</v>
      </c>
      <c r="J90">
        <f t="shared" si="34"/>
        <v>20.244403076525948</v>
      </c>
      <c r="K90">
        <f t="shared" si="34"/>
        <v>29.275298282571931</v>
      </c>
      <c r="L90">
        <f t="shared" si="34"/>
        <v>33.48353824624985</v>
      </c>
      <c r="M90">
        <f t="shared" si="34"/>
        <v>9.5318046695557186</v>
      </c>
      <c r="N90">
        <f t="shared" si="34"/>
        <v>18.562699875601702</v>
      </c>
      <c r="O90">
        <f t="shared" si="34"/>
        <v>22.770939839279627</v>
      </c>
      <c r="P90">
        <f t="shared" si="34"/>
        <v>9.0308952060459795</v>
      </c>
      <c r="Q90">
        <f t="shared" si="34"/>
        <v>13.239135169723902</v>
      </c>
      <c r="R90">
        <f t="shared" si="34"/>
        <v>4.2082399636779231</v>
      </c>
    </row>
    <row r="91" spans="2:44" x14ac:dyDescent="0.25">
      <c r="C91" t="str">
        <f t="shared" si="29"/>
        <v>trace 7</v>
      </c>
      <c r="D91">
        <f t="shared" ref="D91:R91" si="35">SUMIF($C$4:$C$83,$C79,D$4:D$83)/8</f>
        <v>1.234820130238234</v>
      </c>
      <c r="E91">
        <f t="shared" si="35"/>
        <v>2.82835520210257</v>
      </c>
      <c r="F91">
        <f t="shared" si="35"/>
        <v>8.6949707481861331</v>
      </c>
      <c r="G91">
        <f t="shared" si="35"/>
        <v>18.058263682353804</v>
      </c>
      <c r="H91">
        <f t="shared" si="35"/>
        <v>27.19703015646807</v>
      </c>
      <c r="I91">
        <f t="shared" si="35"/>
        <v>1.5935350718643384</v>
      </c>
      <c r="J91">
        <f t="shared" si="35"/>
        <v>7.4601506179479085</v>
      </c>
      <c r="K91">
        <f t="shared" si="35"/>
        <v>16.82344355211557</v>
      </c>
      <c r="L91">
        <f t="shared" si="35"/>
        <v>25.962210026229823</v>
      </c>
      <c r="M91">
        <f t="shared" si="35"/>
        <v>5.8666155460835627</v>
      </c>
      <c r="N91">
        <f t="shared" si="35"/>
        <v>15.22990848025125</v>
      </c>
      <c r="O91">
        <f t="shared" si="35"/>
        <v>24.368674954365474</v>
      </c>
      <c r="P91">
        <f t="shared" si="35"/>
        <v>9.3632929341676814</v>
      </c>
      <c r="Q91">
        <f t="shared" si="35"/>
        <v>18.502059408281923</v>
      </c>
      <c r="R91">
        <f t="shared" si="35"/>
        <v>9.138766474114238</v>
      </c>
    </row>
    <row r="92" spans="2:44" x14ac:dyDescent="0.25">
      <c r="C92" t="str">
        <f t="shared" si="29"/>
        <v>trace 8</v>
      </c>
      <c r="D92">
        <f t="shared" ref="D92:R92" si="36">SUMIF($C$4:$C$83,$C80,D$4:D$83)/8</f>
        <v>7.1225372019222224</v>
      </c>
      <c r="E92">
        <f t="shared" si="36"/>
        <v>15.8635546921765</v>
      </c>
      <c r="F92">
        <f t="shared" si="36"/>
        <v>27.111183947565522</v>
      </c>
      <c r="G92">
        <f t="shared" si="36"/>
        <v>38.500509028511921</v>
      </c>
      <c r="H92">
        <f t="shared" si="36"/>
        <v>43.788998992189846</v>
      </c>
      <c r="I92">
        <f t="shared" si="36"/>
        <v>8.7410174902542899</v>
      </c>
      <c r="J92">
        <f t="shared" si="36"/>
        <v>19.988646745643308</v>
      </c>
      <c r="K92">
        <f t="shared" si="36"/>
        <v>31.3779718265897</v>
      </c>
      <c r="L92">
        <f t="shared" si="36"/>
        <v>36.666461790267626</v>
      </c>
      <c r="M92">
        <f t="shared" si="36"/>
        <v>11.247629255389025</v>
      </c>
      <c r="N92">
        <f t="shared" si="36"/>
        <v>22.636954336335396</v>
      </c>
      <c r="O92">
        <f t="shared" si="36"/>
        <v>27.925444300013321</v>
      </c>
      <c r="P92">
        <f t="shared" si="36"/>
        <v>11.389325080946387</v>
      </c>
      <c r="Q92">
        <f t="shared" si="36"/>
        <v>16.6778150446243</v>
      </c>
      <c r="R92">
        <f t="shared" si="36"/>
        <v>5.2884899636779252</v>
      </c>
    </row>
    <row r="93" spans="2:44" x14ac:dyDescent="0.25">
      <c r="C93" t="str">
        <f t="shared" si="29"/>
        <v>trace 9</v>
      </c>
      <c r="D93">
        <f t="shared" ref="D93:R93" si="37">SUMIF($C$4:$C$83,$C81,D$4:D$83)/8</f>
        <v>3.6012673841427834</v>
      </c>
      <c r="E93">
        <f t="shared" si="37"/>
        <v>5.2211072764852808</v>
      </c>
      <c r="F93">
        <f t="shared" si="37"/>
        <v>8.6211011616777196</v>
      </c>
      <c r="G93">
        <f t="shared" si="37"/>
        <v>14.654880827848922</v>
      </c>
      <c r="H93">
        <f t="shared" si="37"/>
        <v>26.075111333914002</v>
      </c>
      <c r="I93">
        <f t="shared" si="37"/>
        <v>1.619839892342495</v>
      </c>
      <c r="J93">
        <f t="shared" si="37"/>
        <v>5.0198337775349398</v>
      </c>
      <c r="K93">
        <f t="shared" si="37"/>
        <v>11.053613443706141</v>
      </c>
      <c r="L93">
        <f t="shared" si="37"/>
        <v>22.473843949771211</v>
      </c>
      <c r="M93">
        <f t="shared" si="37"/>
        <v>3.3999938851924347</v>
      </c>
      <c r="N93">
        <f t="shared" si="37"/>
        <v>9.4337735513636307</v>
      </c>
      <c r="O93">
        <f t="shared" si="37"/>
        <v>20.854004057428703</v>
      </c>
      <c r="P93">
        <f t="shared" si="37"/>
        <v>6.0337796661712035</v>
      </c>
      <c r="Q93">
        <f t="shared" si="37"/>
        <v>17.454010172236277</v>
      </c>
      <c r="R93">
        <f t="shared" si="37"/>
        <v>11.420230506065094</v>
      </c>
    </row>
    <row r="94" spans="2:44" x14ac:dyDescent="0.25">
      <c r="C94" t="str">
        <f t="shared" si="29"/>
        <v>trace 10</v>
      </c>
      <c r="D94">
        <f t="shared" ref="D94:R94" si="38">SUMIF($C$4:$C$83,$C82,D$4:D$83)/8</f>
        <v>7.2363035737747339</v>
      </c>
      <c r="E94">
        <f t="shared" si="38"/>
        <v>13.841259205358028</v>
      </c>
      <c r="F94">
        <f t="shared" si="38"/>
        <v>19.859790821655771</v>
      </c>
      <c r="G94">
        <f t="shared" si="38"/>
        <v>22.459766806732802</v>
      </c>
      <c r="H94">
        <f t="shared" si="38"/>
        <v>31.208297847643479</v>
      </c>
      <c r="I94">
        <f t="shared" si="38"/>
        <v>6.6049556315832838</v>
      </c>
      <c r="J94">
        <f t="shared" si="38"/>
        <v>12.623487247881044</v>
      </c>
      <c r="K94">
        <f t="shared" si="38"/>
        <v>15.223463232958075</v>
      </c>
      <c r="L94">
        <f t="shared" si="38"/>
        <v>23.971994273868734</v>
      </c>
      <c r="M94">
        <f t="shared" si="38"/>
        <v>6.0185316162977553</v>
      </c>
      <c r="N94">
        <f t="shared" si="38"/>
        <v>8.6185076013747821</v>
      </c>
      <c r="O94">
        <f t="shared" si="38"/>
        <v>17.367038642285447</v>
      </c>
      <c r="P94">
        <f t="shared" si="38"/>
        <v>2.5999759850770197</v>
      </c>
      <c r="Q94">
        <f t="shared" si="38"/>
        <v>11.348507025987697</v>
      </c>
      <c r="R94">
        <f t="shared" si="38"/>
        <v>8.7485310409106738</v>
      </c>
    </row>
    <row r="96" spans="2:44" x14ac:dyDescent="0.25">
      <c r="D96">
        <f>AVERAGE(D85:D94)</f>
        <v>6.5370846567238106</v>
      </c>
      <c r="E96">
        <f t="shared" ref="E96:R96" si="39">AVERAGE(E85:E94)</f>
        <v>13.893421040924057</v>
      </c>
      <c r="F96">
        <f t="shared" si="39"/>
        <v>22.33585015282214</v>
      </c>
      <c r="G96">
        <f t="shared" si="39"/>
        <v>31.125182450068156</v>
      </c>
      <c r="H96">
        <f t="shared" si="39"/>
        <v>37.244265384961203</v>
      </c>
      <c r="I96">
        <f t="shared" si="39"/>
        <v>7.3563363842002492</v>
      </c>
      <c r="J96">
        <f t="shared" si="39"/>
        <v>15.798765496098332</v>
      </c>
      <c r="K96">
        <f t="shared" si="39"/>
        <v>24.588097793344343</v>
      </c>
      <c r="L96">
        <f t="shared" si="39"/>
        <v>30.707180728237404</v>
      </c>
      <c r="M96">
        <f t="shared" si="39"/>
        <v>8.4424291118980808</v>
      </c>
      <c r="N96">
        <f t="shared" si="39"/>
        <v>17.231761409144095</v>
      </c>
      <c r="O96">
        <f t="shared" si="39"/>
        <v>23.350844344037149</v>
      </c>
      <c r="P96">
        <f t="shared" si="39"/>
        <v>8.7893322972460144</v>
      </c>
      <c r="Q96">
        <f t="shared" si="39"/>
        <v>14.908415232139063</v>
      </c>
      <c r="R96">
        <f t="shared" si="39"/>
        <v>6.119082934893056</v>
      </c>
    </row>
    <row r="98" spans="4:8" x14ac:dyDescent="0.25">
      <c r="D98">
        <f>D96</f>
        <v>6.5370846567238106</v>
      </c>
      <c r="E98">
        <f>I96</f>
        <v>7.3563363842002492</v>
      </c>
      <c r="F98">
        <f>M96</f>
        <v>8.4424291118980808</v>
      </c>
      <c r="G98">
        <f>P96</f>
        <v>8.7893322972460144</v>
      </c>
      <c r="H98">
        <f>R96</f>
        <v>6.119082934893056</v>
      </c>
    </row>
  </sheetData>
  <conditionalFormatting sqref="X53:BP59">
    <cfRule type="cellIs" dxfId="4" priority="4" operator="greaterThan">
      <formula>0</formula>
    </cfRule>
  </conditionalFormatting>
  <conditionalFormatting sqref="Y73:AR78">
    <cfRule type="cellIs" dxfId="3" priority="3" operator="greaterThan">
      <formula>0</formula>
    </cfRule>
  </conditionalFormatting>
  <conditionalFormatting sqref="D3:R82">
    <cfRule type="cellIs" dxfId="2" priority="2" operator="lessThan">
      <formula>0</formula>
    </cfRule>
  </conditionalFormatting>
  <conditionalFormatting sqref="X3:BP5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0"/>
  <sheetViews>
    <sheetView tabSelected="1" workbookViewId="0">
      <pane xSplit="2" ySplit="2" topLeftCell="C81" activePane="bottomRight" state="frozen"/>
      <selection pane="topRight" activeCell="C1" sqref="C1"/>
      <selection pane="bottomLeft" activeCell="A3" sqref="A3"/>
      <selection pane="bottomRight" activeCell="O101" sqref="O101"/>
    </sheetView>
  </sheetViews>
  <sheetFormatPr defaultRowHeight="15" x14ac:dyDescent="0.25"/>
  <cols>
    <col min="1" max="1" width="9.85546875" bestFit="1" customWidth="1"/>
    <col min="2" max="2" width="12.85546875" bestFit="1" customWidth="1"/>
    <col min="3" max="14" width="6.28515625" bestFit="1" customWidth="1"/>
    <col min="15" max="15" width="5.5703125" bestFit="1" customWidth="1"/>
    <col min="16" max="17" width="6.28515625" bestFit="1" customWidth="1"/>
    <col min="19" max="22" width="5.28515625" bestFit="1" customWidth="1"/>
    <col min="23" max="23" width="5.5703125" bestFit="1" customWidth="1"/>
    <col min="24" max="26" width="4.5703125" bestFit="1" customWidth="1"/>
    <col min="27" max="27" width="5.5703125" bestFit="1" customWidth="1"/>
    <col min="28" max="28" width="4.5703125" bestFit="1" customWidth="1"/>
    <col min="29" max="30" width="5.5703125" bestFit="1" customWidth="1"/>
    <col min="31" max="31" width="4.5703125" bestFit="1" customWidth="1"/>
    <col min="32" max="32" width="5.5703125" bestFit="1" customWidth="1"/>
    <col min="33" max="33" width="4.5703125" bestFit="1" customWidth="1"/>
  </cols>
  <sheetData>
    <row r="1" spans="1:17" x14ac:dyDescent="0.25">
      <c r="A1" s="39" t="s">
        <v>18</v>
      </c>
      <c r="B1" s="40"/>
      <c r="C1" s="14">
        <v>1</v>
      </c>
      <c r="D1" s="2">
        <v>1</v>
      </c>
      <c r="E1" s="2">
        <v>1</v>
      </c>
      <c r="F1" s="2">
        <v>1</v>
      </c>
      <c r="G1" s="2">
        <v>1</v>
      </c>
      <c r="H1" s="2">
        <v>2</v>
      </c>
      <c r="I1" s="2">
        <v>2</v>
      </c>
      <c r="J1" s="2">
        <v>2</v>
      </c>
      <c r="K1" s="2">
        <v>2</v>
      </c>
      <c r="L1" s="2">
        <v>4</v>
      </c>
      <c r="M1" s="2">
        <v>4</v>
      </c>
      <c r="N1" s="2">
        <v>4</v>
      </c>
      <c r="O1" s="2">
        <v>8</v>
      </c>
      <c r="P1" s="2">
        <v>8</v>
      </c>
      <c r="Q1" s="3">
        <v>15</v>
      </c>
    </row>
    <row r="2" spans="1:17" ht="15.75" thickBot="1" x14ac:dyDescent="0.3">
      <c r="A2" s="41"/>
      <c r="B2" s="42"/>
      <c r="C2" s="15">
        <v>2</v>
      </c>
      <c r="D2" s="7">
        <v>4</v>
      </c>
      <c r="E2" s="7">
        <v>8</v>
      </c>
      <c r="F2" s="7">
        <v>15</v>
      </c>
      <c r="G2" s="7">
        <v>30</v>
      </c>
      <c r="H2" s="7">
        <v>4</v>
      </c>
      <c r="I2" s="7">
        <v>8</v>
      </c>
      <c r="J2" s="7">
        <v>15</v>
      </c>
      <c r="K2" s="7">
        <v>30</v>
      </c>
      <c r="L2" s="7">
        <v>8</v>
      </c>
      <c r="M2" s="7">
        <v>15</v>
      </c>
      <c r="N2" s="7">
        <v>30</v>
      </c>
      <c r="O2" s="7">
        <v>15</v>
      </c>
      <c r="P2" s="7">
        <v>30</v>
      </c>
      <c r="Q2" s="8">
        <v>30</v>
      </c>
    </row>
    <row r="3" spans="1:17" x14ac:dyDescent="0.25">
      <c r="A3" s="12" t="s">
        <v>10</v>
      </c>
      <c r="B3" s="13" t="s">
        <v>0</v>
      </c>
      <c r="C3" s="23">
        <v>12.039395541526201</v>
      </c>
      <c r="D3" s="24">
        <v>35.5196098366252</v>
      </c>
      <c r="E3" s="24">
        <v>21.986432362958301</v>
      </c>
      <c r="F3" s="24">
        <v>26.913558828149299</v>
      </c>
      <c r="G3" s="24">
        <v>29.626462768457401</v>
      </c>
      <c r="H3" s="24">
        <v>23.4802142950989</v>
      </c>
      <c r="I3" s="24">
        <v>9.9470368214320608</v>
      </c>
      <c r="J3" s="24">
        <v>14.8741632866231</v>
      </c>
      <c r="K3" s="24">
        <v>17.5870672269312</v>
      </c>
      <c r="L3" s="24">
        <v>-13.5331774736669</v>
      </c>
      <c r="M3" s="24">
        <v>-8.6060510084758199</v>
      </c>
      <c r="N3" s="24">
        <v>-5.8931470681677203</v>
      </c>
      <c r="O3" s="24">
        <v>4.92712646519103</v>
      </c>
      <c r="P3" s="24">
        <v>7.6400304054991297</v>
      </c>
      <c r="Q3" s="25">
        <v>2.7129039403081001</v>
      </c>
    </row>
    <row r="4" spans="1:17" x14ac:dyDescent="0.25">
      <c r="A4" s="4"/>
      <c r="B4" s="5" t="s">
        <v>1</v>
      </c>
      <c r="C4" s="26">
        <v>8.6904142925049506</v>
      </c>
      <c r="D4" s="27">
        <v>17.531920507119001</v>
      </c>
      <c r="E4" s="27">
        <v>17.235743033452099</v>
      </c>
      <c r="F4" s="27">
        <v>30.902869498643099</v>
      </c>
      <c r="G4" s="27">
        <v>26.594773438951201</v>
      </c>
      <c r="H4" s="27">
        <v>8.8415062146140109</v>
      </c>
      <c r="I4" s="27">
        <v>8.5453287409471503</v>
      </c>
      <c r="J4" s="27">
        <v>22.212455206138198</v>
      </c>
      <c r="K4" s="27">
        <v>17.9043591464463</v>
      </c>
      <c r="L4" s="27">
        <v>-0.29617747366686598</v>
      </c>
      <c r="M4" s="27">
        <v>13.3709489915242</v>
      </c>
      <c r="N4" s="27">
        <v>9.0628529318322695</v>
      </c>
      <c r="O4" s="27">
        <v>13.667126465191</v>
      </c>
      <c r="P4" s="27">
        <v>9.35903040549913</v>
      </c>
      <c r="Q4" s="28">
        <v>-4.3080960596918896</v>
      </c>
    </row>
    <row r="5" spans="1:17" x14ac:dyDescent="0.25">
      <c r="A5" s="4"/>
      <c r="B5" s="5" t="s">
        <v>2</v>
      </c>
      <c r="C5" s="26">
        <v>7.9973040357890204</v>
      </c>
      <c r="D5" s="27">
        <v>18.964447907985701</v>
      </c>
      <c r="E5" s="27">
        <v>26.1663627646641</v>
      </c>
      <c r="F5" s="27">
        <v>24.866317406628799</v>
      </c>
      <c r="G5" s="27">
        <v>27.8142213469369</v>
      </c>
      <c r="H5" s="27">
        <v>10.967143872196701</v>
      </c>
      <c r="I5" s="27">
        <v>18.1690587288751</v>
      </c>
      <c r="J5" s="27">
        <v>16.869013370839799</v>
      </c>
      <c r="K5" s="27">
        <v>19.8169173111479</v>
      </c>
      <c r="L5" s="27">
        <v>7.2019148566784699</v>
      </c>
      <c r="M5" s="27">
        <v>5.9018694986431397</v>
      </c>
      <c r="N5" s="27">
        <v>8.8497734389512299</v>
      </c>
      <c r="O5" s="27">
        <v>-1.3000453580353299</v>
      </c>
      <c r="P5" s="27">
        <v>1.6478585822727601</v>
      </c>
      <c r="Q5" s="28">
        <v>2.9479039403080902</v>
      </c>
    </row>
    <row r="6" spans="1:17" x14ac:dyDescent="0.25">
      <c r="A6" s="4"/>
      <c r="B6" s="5" t="s">
        <v>3</v>
      </c>
      <c r="C6" s="26">
        <v>3.3176852954872098</v>
      </c>
      <c r="D6" s="27">
        <v>15.9632805416698</v>
      </c>
      <c r="E6" s="27">
        <v>24.0687783933482</v>
      </c>
      <c r="F6" s="27">
        <v>28.622089491467101</v>
      </c>
      <c r="G6" s="27">
        <v>33.968553672858697</v>
      </c>
      <c r="H6" s="27">
        <v>12.6455952461826</v>
      </c>
      <c r="I6" s="27">
        <v>20.751093097860998</v>
      </c>
      <c r="J6" s="27">
        <v>25.304404195979899</v>
      </c>
      <c r="K6" s="27">
        <v>30.650868377371399</v>
      </c>
      <c r="L6" s="27">
        <v>8.1054978516783809</v>
      </c>
      <c r="M6" s="27">
        <v>12.658808949797301</v>
      </c>
      <c r="N6" s="27">
        <v>18.005273131188801</v>
      </c>
      <c r="O6" s="27">
        <v>4.5533110981189502</v>
      </c>
      <c r="P6" s="27">
        <v>9.8997752795104592</v>
      </c>
      <c r="Q6" s="28">
        <v>5.3464641813915099</v>
      </c>
    </row>
    <row r="7" spans="1:17" x14ac:dyDescent="0.25">
      <c r="A7" s="4"/>
      <c r="B7" s="5" t="s">
        <v>4</v>
      </c>
      <c r="C7" s="26">
        <v>11.377860113568</v>
      </c>
      <c r="D7" s="27">
        <v>21.841218768706</v>
      </c>
      <c r="E7" s="27">
        <v>40.886235790262099</v>
      </c>
      <c r="F7" s="27">
        <v>35.670036114047697</v>
      </c>
      <c r="G7" s="27">
        <v>33.756995968759298</v>
      </c>
      <c r="H7" s="27">
        <v>10.4633586551381</v>
      </c>
      <c r="I7" s="27">
        <v>29.5083756766942</v>
      </c>
      <c r="J7" s="27">
        <v>24.292176000479699</v>
      </c>
      <c r="K7" s="27">
        <v>22.3791358551914</v>
      </c>
      <c r="L7" s="27">
        <v>19.045017021556099</v>
      </c>
      <c r="M7" s="27">
        <v>13.8288173453416</v>
      </c>
      <c r="N7" s="27">
        <v>11.9157772000533</v>
      </c>
      <c r="O7" s="27">
        <v>-5.21619967621446</v>
      </c>
      <c r="P7" s="27">
        <v>-7.1292398215027903</v>
      </c>
      <c r="Q7" s="28">
        <v>-1.9130401452883301</v>
      </c>
    </row>
    <row r="8" spans="1:17" x14ac:dyDescent="0.25">
      <c r="A8" s="4"/>
      <c r="B8" s="5" t="s">
        <v>5</v>
      </c>
      <c r="C8" s="26">
        <v>9.2814549703155897</v>
      </c>
      <c r="D8" s="27">
        <v>21.1882468831311</v>
      </c>
      <c r="E8" s="27">
        <v>25.335811894013901</v>
      </c>
      <c r="F8" s="27">
        <v>29.978392718197799</v>
      </c>
      <c r="G8" s="27">
        <v>33.356352572909501</v>
      </c>
      <c r="H8" s="27">
        <v>11.9067919128155</v>
      </c>
      <c r="I8" s="27">
        <v>16.0543569236983</v>
      </c>
      <c r="J8" s="27">
        <v>20.696937747882199</v>
      </c>
      <c r="K8" s="27">
        <v>24.0748976025939</v>
      </c>
      <c r="L8" s="27">
        <v>4.1475650108827997</v>
      </c>
      <c r="M8" s="27">
        <v>8.7901458350667205</v>
      </c>
      <c r="N8" s="27">
        <v>12.1681056897784</v>
      </c>
      <c r="O8" s="27">
        <v>4.6425808241839199</v>
      </c>
      <c r="P8" s="27">
        <v>8.0205406788955997</v>
      </c>
      <c r="Q8" s="28">
        <v>3.3779598547116798</v>
      </c>
    </row>
    <row r="9" spans="1:17" x14ac:dyDescent="0.25">
      <c r="A9" s="4"/>
      <c r="B9" s="5" t="s">
        <v>6</v>
      </c>
      <c r="C9" s="26">
        <v>5.8226798658582197</v>
      </c>
      <c r="D9" s="27">
        <v>16.894280541669801</v>
      </c>
      <c r="E9" s="27">
        <v>21.551778393348201</v>
      </c>
      <c r="F9" s="27">
        <v>27.9440894914671</v>
      </c>
      <c r="G9" s="27">
        <v>30.0615536728587</v>
      </c>
      <c r="H9" s="27">
        <v>11.071600675811601</v>
      </c>
      <c r="I9" s="27">
        <v>15.729098527490001</v>
      </c>
      <c r="J9" s="27">
        <v>22.121409625608901</v>
      </c>
      <c r="K9" s="27">
        <v>24.238873807000399</v>
      </c>
      <c r="L9" s="27">
        <v>4.6574978516783796</v>
      </c>
      <c r="M9" s="27">
        <v>11.049808949797301</v>
      </c>
      <c r="N9" s="27">
        <v>13.1672731311888</v>
      </c>
      <c r="O9" s="27">
        <v>6.3923110981189399</v>
      </c>
      <c r="P9" s="27">
        <v>8.5097752795104498</v>
      </c>
      <c r="Q9" s="28">
        <v>2.1174641813915098</v>
      </c>
    </row>
    <row r="10" spans="1:17" x14ac:dyDescent="0.25">
      <c r="A10" s="4"/>
      <c r="B10" s="5" t="s">
        <v>7</v>
      </c>
      <c r="C10" s="26">
        <v>8.28514880768887</v>
      </c>
      <c r="D10" s="27">
        <v>16.036218768706</v>
      </c>
      <c r="E10" s="27">
        <v>26.878235790262099</v>
      </c>
      <c r="F10" s="27">
        <v>38.653036114047701</v>
      </c>
      <c r="G10" s="27">
        <v>45.872995968759398</v>
      </c>
      <c r="H10" s="27">
        <v>7.7510699610171603</v>
      </c>
      <c r="I10" s="27">
        <v>18.593086982573301</v>
      </c>
      <c r="J10" s="27">
        <v>30.367887306358799</v>
      </c>
      <c r="K10" s="27">
        <v>37.587847161070499</v>
      </c>
      <c r="L10" s="27">
        <v>10.842017021556099</v>
      </c>
      <c r="M10" s="27">
        <v>22.616817345341602</v>
      </c>
      <c r="N10" s="27">
        <v>29.836777200053302</v>
      </c>
      <c r="O10" s="27">
        <v>11.774800323785501</v>
      </c>
      <c r="P10" s="27">
        <v>18.994760178497199</v>
      </c>
      <c r="Q10" s="28">
        <v>7.2199598547116803</v>
      </c>
    </row>
    <row r="11" spans="1:17" x14ac:dyDescent="0.25">
      <c r="A11" s="4"/>
      <c r="B11" s="5" t="s">
        <v>8</v>
      </c>
      <c r="C11" s="26">
        <v>9.1239298113863203</v>
      </c>
      <c r="D11" s="27">
        <v>21.627509213203801</v>
      </c>
      <c r="E11" s="27">
        <v>20.857506629661799</v>
      </c>
      <c r="F11" s="27">
        <v>25.9092646557948</v>
      </c>
      <c r="G11" s="27">
        <v>46.998584964989703</v>
      </c>
      <c r="H11" s="27">
        <v>12.5035794018175</v>
      </c>
      <c r="I11" s="27">
        <v>11.7335768182755</v>
      </c>
      <c r="J11" s="27">
        <v>16.785334844408499</v>
      </c>
      <c r="K11" s="27">
        <v>37.874655153603399</v>
      </c>
      <c r="L11" s="27">
        <v>-0.77000258354205897</v>
      </c>
      <c r="M11" s="27">
        <v>4.2817554425909803</v>
      </c>
      <c r="N11" s="27">
        <v>25.371075751785799</v>
      </c>
      <c r="O11" s="27">
        <v>5.0517580261330401</v>
      </c>
      <c r="P11" s="27">
        <v>26.141078335327901</v>
      </c>
      <c r="Q11" s="28">
        <v>21.0893203091949</v>
      </c>
    </row>
    <row r="12" spans="1:17" ht="15.75" thickBot="1" x14ac:dyDescent="0.3">
      <c r="A12" s="10"/>
      <c r="B12" s="11" t="s">
        <v>9</v>
      </c>
      <c r="C12" s="29">
        <v>8.7832142950989294</v>
      </c>
      <c r="D12" s="30">
        <v>17.884036821432101</v>
      </c>
      <c r="E12" s="30">
        <v>18.179163286623101</v>
      </c>
      <c r="F12" s="30">
        <v>26.1620672269312</v>
      </c>
      <c r="G12" s="30">
        <v>31.078191390573899</v>
      </c>
      <c r="H12" s="30">
        <v>9.1008225263331397</v>
      </c>
      <c r="I12" s="30">
        <v>9.3959489915241701</v>
      </c>
      <c r="J12" s="30">
        <v>17.378852931832299</v>
      </c>
      <c r="K12" s="30">
        <v>22.294977095474898</v>
      </c>
      <c r="L12" s="30">
        <v>0.29512646519103197</v>
      </c>
      <c r="M12" s="30">
        <v>8.2780304054991198</v>
      </c>
      <c r="N12" s="30">
        <v>13.1941545691418</v>
      </c>
      <c r="O12" s="30">
        <v>7.9829039403080797</v>
      </c>
      <c r="P12" s="30">
        <v>12.899028103950799</v>
      </c>
      <c r="Q12" s="31">
        <v>4.9161241636426896</v>
      </c>
    </row>
    <row r="13" spans="1:17" x14ac:dyDescent="0.25">
      <c r="A13" s="1" t="s">
        <v>11</v>
      </c>
      <c r="B13" s="3" t="s">
        <v>0</v>
      </c>
      <c r="C13" s="32">
        <v>24.085000000000001</v>
      </c>
      <c r="D13" s="33">
        <v>27.568000000000001</v>
      </c>
      <c r="E13" s="33">
        <v>33.436</v>
      </c>
      <c r="F13" s="33">
        <v>51.192999999999998</v>
      </c>
      <c r="G13" s="33">
        <v>55.27</v>
      </c>
      <c r="H13" s="33">
        <v>3.4830000000000099</v>
      </c>
      <c r="I13" s="33">
        <v>9.3510000000000097</v>
      </c>
      <c r="J13" s="33">
        <v>27.108000000000001</v>
      </c>
      <c r="K13" s="33">
        <v>31.184999999999999</v>
      </c>
      <c r="L13" s="33">
        <v>5.8680000000000003</v>
      </c>
      <c r="M13" s="33">
        <v>23.625</v>
      </c>
      <c r="N13" s="33">
        <v>27.702000000000002</v>
      </c>
      <c r="O13" s="33">
        <v>17.757000000000001</v>
      </c>
      <c r="P13" s="33">
        <v>21.834</v>
      </c>
      <c r="Q13" s="34">
        <v>4.077</v>
      </c>
    </row>
    <row r="14" spans="1:17" x14ac:dyDescent="0.25">
      <c r="A14" s="4"/>
      <c r="B14" s="5" t="s">
        <v>1</v>
      </c>
      <c r="C14" s="26">
        <v>12.845000000000001</v>
      </c>
      <c r="D14" s="27">
        <v>22.373999999999999</v>
      </c>
      <c r="E14" s="27">
        <v>33.389000000000003</v>
      </c>
      <c r="F14" s="27">
        <v>50.963999999999999</v>
      </c>
      <c r="G14" s="27">
        <v>47.103999999999999</v>
      </c>
      <c r="H14" s="27">
        <v>9.5289999999999999</v>
      </c>
      <c r="I14" s="27">
        <v>20.544</v>
      </c>
      <c r="J14" s="27">
        <v>38.119</v>
      </c>
      <c r="K14" s="27">
        <v>34.259</v>
      </c>
      <c r="L14" s="27">
        <v>11.015000000000001</v>
      </c>
      <c r="M14" s="27">
        <v>28.59</v>
      </c>
      <c r="N14" s="27">
        <v>24.73</v>
      </c>
      <c r="O14" s="27">
        <v>17.574999999999999</v>
      </c>
      <c r="P14" s="27">
        <v>13.715</v>
      </c>
      <c r="Q14" s="28">
        <v>-3.86</v>
      </c>
    </row>
    <row r="15" spans="1:17" x14ac:dyDescent="0.25">
      <c r="A15" s="4"/>
      <c r="B15" s="5" t="s">
        <v>2</v>
      </c>
      <c r="C15" s="26">
        <v>6.5259999999999998</v>
      </c>
      <c r="D15" s="27">
        <v>16.326000000000001</v>
      </c>
      <c r="E15" s="27">
        <v>27.853999999999999</v>
      </c>
      <c r="F15" s="27">
        <v>35.42</v>
      </c>
      <c r="G15" s="27">
        <v>37.569000000000003</v>
      </c>
      <c r="H15" s="27">
        <v>9.8000000000000007</v>
      </c>
      <c r="I15" s="27">
        <v>21.327999999999999</v>
      </c>
      <c r="J15" s="27">
        <v>28.893999999999998</v>
      </c>
      <c r="K15" s="27">
        <v>31.042999999999999</v>
      </c>
      <c r="L15" s="27">
        <v>11.528</v>
      </c>
      <c r="M15" s="27">
        <v>19.094000000000001</v>
      </c>
      <c r="N15" s="27">
        <v>21.242999999999999</v>
      </c>
      <c r="O15" s="27">
        <v>7.5659999999999998</v>
      </c>
      <c r="P15" s="27">
        <v>9.7149999999999999</v>
      </c>
      <c r="Q15" s="28">
        <v>2.149</v>
      </c>
    </row>
    <row r="16" spans="1:17" x14ac:dyDescent="0.25">
      <c r="A16" s="4"/>
      <c r="B16" s="5" t="s">
        <v>3</v>
      </c>
      <c r="C16" s="26">
        <v>-0.99399999999999999</v>
      </c>
      <c r="D16" s="27">
        <v>-2.6040000000000001</v>
      </c>
      <c r="E16" s="27">
        <v>1.27</v>
      </c>
      <c r="F16" s="27">
        <v>19.724</v>
      </c>
      <c r="G16" s="27">
        <v>22.939</v>
      </c>
      <c r="H16" s="27">
        <v>-1.61</v>
      </c>
      <c r="I16" s="27">
        <v>2.2639999999999998</v>
      </c>
      <c r="J16" s="27">
        <v>20.718</v>
      </c>
      <c r="K16" s="27">
        <v>23.933</v>
      </c>
      <c r="L16" s="27">
        <v>3.8740000000000001</v>
      </c>
      <c r="M16" s="27">
        <v>22.327999999999999</v>
      </c>
      <c r="N16" s="27">
        <v>25.542999999999999</v>
      </c>
      <c r="O16" s="27">
        <v>18.454000000000001</v>
      </c>
      <c r="P16" s="27">
        <v>21.669</v>
      </c>
      <c r="Q16" s="28">
        <v>3.2149999999999999</v>
      </c>
    </row>
    <row r="17" spans="1:17" x14ac:dyDescent="0.25">
      <c r="A17" s="4"/>
      <c r="B17" s="5" t="s">
        <v>4</v>
      </c>
      <c r="C17" s="26">
        <v>13.939</v>
      </c>
      <c r="D17" s="27">
        <v>22.893000000000001</v>
      </c>
      <c r="E17" s="27">
        <v>33.283999999999999</v>
      </c>
      <c r="F17" s="27">
        <v>47.134999999999998</v>
      </c>
      <c r="G17" s="27">
        <v>47.197000000000003</v>
      </c>
      <c r="H17" s="27">
        <v>8.9540000000000006</v>
      </c>
      <c r="I17" s="27">
        <v>19.344999999999999</v>
      </c>
      <c r="J17" s="27">
        <v>33.195999999999998</v>
      </c>
      <c r="K17" s="27">
        <v>33.258000000000003</v>
      </c>
      <c r="L17" s="27">
        <v>10.391</v>
      </c>
      <c r="M17" s="27">
        <v>24.242000000000001</v>
      </c>
      <c r="N17" s="27">
        <v>24.303999999999998</v>
      </c>
      <c r="O17" s="27">
        <v>13.851000000000001</v>
      </c>
      <c r="P17" s="27">
        <v>13.913</v>
      </c>
      <c r="Q17" s="28">
        <v>6.1999999999997599E-2</v>
      </c>
    </row>
    <row r="18" spans="1:17" x14ac:dyDescent="0.25">
      <c r="A18" s="4"/>
      <c r="B18" s="5" t="s">
        <v>5</v>
      </c>
      <c r="C18" s="26">
        <v>8.7200000000000095</v>
      </c>
      <c r="D18" s="27">
        <v>18.597999999999999</v>
      </c>
      <c r="E18" s="27">
        <v>26.855</v>
      </c>
      <c r="F18" s="27">
        <v>37.633000000000003</v>
      </c>
      <c r="G18" s="27">
        <v>37.622</v>
      </c>
      <c r="H18" s="27">
        <v>9.8780000000000001</v>
      </c>
      <c r="I18" s="27">
        <v>18.135000000000002</v>
      </c>
      <c r="J18" s="27">
        <v>28.913</v>
      </c>
      <c r="K18" s="27">
        <v>28.902000000000001</v>
      </c>
      <c r="L18" s="27">
        <v>8.2569999999999997</v>
      </c>
      <c r="M18" s="27">
        <v>19.035</v>
      </c>
      <c r="N18" s="27">
        <v>19.024000000000001</v>
      </c>
      <c r="O18" s="27">
        <v>10.778</v>
      </c>
      <c r="P18" s="27">
        <v>10.766999999999999</v>
      </c>
      <c r="Q18" s="28">
        <v>-1.0999999999995701E-2</v>
      </c>
    </row>
    <row r="19" spans="1:17" x14ac:dyDescent="0.25">
      <c r="A19" s="4"/>
      <c r="B19" s="5" t="s">
        <v>6</v>
      </c>
      <c r="C19" s="26">
        <v>0.60100000000000597</v>
      </c>
      <c r="D19" s="27">
        <v>-3.7109999999999999</v>
      </c>
      <c r="E19" s="27">
        <v>2.1360000000000001</v>
      </c>
      <c r="F19" s="27">
        <v>17.82</v>
      </c>
      <c r="G19" s="27">
        <v>22.245000000000001</v>
      </c>
      <c r="H19" s="27">
        <v>-4.31200000000001</v>
      </c>
      <c r="I19" s="27">
        <v>1.5349999999999999</v>
      </c>
      <c r="J19" s="27">
        <v>17.219000000000001</v>
      </c>
      <c r="K19" s="27">
        <v>21.643999999999998</v>
      </c>
      <c r="L19" s="27">
        <v>5.8470000000000004</v>
      </c>
      <c r="M19" s="27">
        <v>21.530999999999999</v>
      </c>
      <c r="N19" s="27">
        <v>25.956</v>
      </c>
      <c r="O19" s="27">
        <v>15.683999999999999</v>
      </c>
      <c r="P19" s="27">
        <v>20.109000000000002</v>
      </c>
      <c r="Q19" s="28">
        <v>4.4249999999999998</v>
      </c>
    </row>
    <row r="20" spans="1:17" x14ac:dyDescent="0.25">
      <c r="A20" s="4"/>
      <c r="B20" s="5" t="s">
        <v>7</v>
      </c>
      <c r="C20" s="26">
        <v>5.0950000000000104</v>
      </c>
      <c r="D20" s="27">
        <v>12.898999999999999</v>
      </c>
      <c r="E20" s="27">
        <v>27.338000000000001</v>
      </c>
      <c r="F20" s="27">
        <v>31.803000000000001</v>
      </c>
      <c r="G20" s="27">
        <v>42.64</v>
      </c>
      <c r="H20" s="27">
        <v>7.8040000000000003</v>
      </c>
      <c r="I20" s="27">
        <v>22.242999999999999</v>
      </c>
      <c r="J20" s="27">
        <v>26.707999999999998</v>
      </c>
      <c r="K20" s="27">
        <v>37.545000000000002</v>
      </c>
      <c r="L20" s="27">
        <v>14.439</v>
      </c>
      <c r="M20" s="27">
        <v>18.904</v>
      </c>
      <c r="N20" s="27">
        <v>29.741</v>
      </c>
      <c r="O20" s="27">
        <v>4.4649999999999999</v>
      </c>
      <c r="P20" s="27">
        <v>15.302</v>
      </c>
      <c r="Q20" s="28">
        <v>10.837</v>
      </c>
    </row>
    <row r="21" spans="1:17" x14ac:dyDescent="0.25">
      <c r="A21" s="4"/>
      <c r="B21" s="5" t="s">
        <v>8</v>
      </c>
      <c r="C21" s="26">
        <v>-11.211</v>
      </c>
      <c r="D21" s="27">
        <v>-8.68</v>
      </c>
      <c r="E21" s="27">
        <v>-3.7839999999999998</v>
      </c>
      <c r="F21" s="27">
        <v>3.9169999999999998</v>
      </c>
      <c r="G21" s="27">
        <v>5.9060000000000104</v>
      </c>
      <c r="H21" s="27">
        <v>2.5310000000000001</v>
      </c>
      <c r="I21" s="27">
        <v>7.4269999999999996</v>
      </c>
      <c r="J21" s="27">
        <v>15.128</v>
      </c>
      <c r="K21" s="27">
        <v>17.117000000000001</v>
      </c>
      <c r="L21" s="27">
        <v>4.8959999999999999</v>
      </c>
      <c r="M21" s="27">
        <v>12.597</v>
      </c>
      <c r="N21" s="27">
        <v>14.586</v>
      </c>
      <c r="O21" s="27">
        <v>7.7009999999999996</v>
      </c>
      <c r="P21" s="27">
        <v>9.6900000000000102</v>
      </c>
      <c r="Q21" s="28">
        <v>1.9890000000000001</v>
      </c>
    </row>
    <row r="22" spans="1:17" ht="15.75" thickBot="1" x14ac:dyDescent="0.3">
      <c r="A22" s="6"/>
      <c r="B22" s="8" t="s">
        <v>9</v>
      </c>
      <c r="C22" s="35">
        <v>7.5900000000000096</v>
      </c>
      <c r="D22" s="36">
        <v>15.131</v>
      </c>
      <c r="E22" s="36">
        <v>24.728000000000002</v>
      </c>
      <c r="F22" s="36">
        <v>24.597000000000001</v>
      </c>
      <c r="G22" s="36">
        <v>33.061</v>
      </c>
      <c r="H22" s="36">
        <v>7.5410000000000004</v>
      </c>
      <c r="I22" s="36">
        <v>17.138000000000002</v>
      </c>
      <c r="J22" s="36">
        <v>17.007000000000001</v>
      </c>
      <c r="K22" s="36">
        <v>25.471</v>
      </c>
      <c r="L22" s="36">
        <v>9.5969999999999995</v>
      </c>
      <c r="M22" s="36">
        <v>9.4659999999999993</v>
      </c>
      <c r="N22" s="36">
        <v>17.93</v>
      </c>
      <c r="O22" s="36">
        <v>-0.13100000000000001</v>
      </c>
      <c r="P22" s="36">
        <v>8.3330000000000108</v>
      </c>
      <c r="Q22" s="37">
        <v>8.4640000000000093</v>
      </c>
    </row>
    <row r="23" spans="1:17" x14ac:dyDescent="0.25">
      <c r="A23" s="12" t="s">
        <v>12</v>
      </c>
      <c r="B23" s="13" t="s">
        <v>0</v>
      </c>
      <c r="C23" s="23">
        <v>5.6903955415262404</v>
      </c>
      <c r="D23" s="24">
        <v>14.9756098366252</v>
      </c>
      <c r="E23" s="24">
        <v>29.199432362958301</v>
      </c>
      <c r="F23" s="24">
        <v>35.957558828149303</v>
      </c>
      <c r="G23" s="24">
        <v>51.156462768457402</v>
      </c>
      <c r="H23" s="24">
        <v>9.28521429509893</v>
      </c>
      <c r="I23" s="24">
        <v>23.509036821432101</v>
      </c>
      <c r="J23" s="24">
        <v>30.267163286623099</v>
      </c>
      <c r="K23" s="24">
        <v>45.466067226931202</v>
      </c>
      <c r="L23" s="24">
        <v>14.2238225263331</v>
      </c>
      <c r="M23" s="24">
        <v>20.981948991524199</v>
      </c>
      <c r="N23" s="24">
        <v>36.180852931832298</v>
      </c>
      <c r="O23" s="24">
        <v>6.7581264651910304</v>
      </c>
      <c r="P23" s="24">
        <v>21.957030405499101</v>
      </c>
      <c r="Q23" s="25">
        <v>15.198903940308099</v>
      </c>
    </row>
    <row r="24" spans="1:17" x14ac:dyDescent="0.25">
      <c r="A24" s="4"/>
      <c r="B24" s="5" t="s">
        <v>1</v>
      </c>
      <c r="C24" s="26">
        <v>8.5874142925049401</v>
      </c>
      <c r="D24" s="27">
        <v>15.101920507119001</v>
      </c>
      <c r="E24" s="27">
        <v>28.278543033452099</v>
      </c>
      <c r="F24" s="27">
        <v>43.544869498643102</v>
      </c>
      <c r="G24" s="27">
        <v>50.413773438951203</v>
      </c>
      <c r="H24" s="27">
        <v>6.5145062146140198</v>
      </c>
      <c r="I24" s="27">
        <v>19.6911287409472</v>
      </c>
      <c r="J24" s="27">
        <v>34.957455206138199</v>
      </c>
      <c r="K24" s="27">
        <v>41.8263591464463</v>
      </c>
      <c r="L24" s="27">
        <v>13.1766225263331</v>
      </c>
      <c r="M24" s="27">
        <v>28.442948991524201</v>
      </c>
      <c r="N24" s="27">
        <v>35.311852931832298</v>
      </c>
      <c r="O24" s="27">
        <v>15.266326465191</v>
      </c>
      <c r="P24" s="27">
        <v>22.135230405499101</v>
      </c>
      <c r="Q24" s="28">
        <v>6.8689039403081003</v>
      </c>
    </row>
    <row r="25" spans="1:17" x14ac:dyDescent="0.25">
      <c r="A25" s="4"/>
      <c r="B25" s="5" t="s">
        <v>2</v>
      </c>
      <c r="C25" s="26">
        <v>4.1763040357890198</v>
      </c>
      <c r="D25" s="27">
        <v>12.1684479079857</v>
      </c>
      <c r="E25" s="27">
        <v>22.831362764664199</v>
      </c>
      <c r="F25" s="27">
        <v>35.894317406628801</v>
      </c>
      <c r="G25" s="27">
        <v>46.099221346936901</v>
      </c>
      <c r="H25" s="27">
        <v>7.9921438721966602</v>
      </c>
      <c r="I25" s="27">
        <v>18.655058728875101</v>
      </c>
      <c r="J25" s="27">
        <v>31.718013370839799</v>
      </c>
      <c r="K25" s="27">
        <v>41.922917311147899</v>
      </c>
      <c r="L25" s="27">
        <v>10.662914856678499</v>
      </c>
      <c r="M25" s="27">
        <v>23.7258694986431</v>
      </c>
      <c r="N25" s="27">
        <v>33.930773438951199</v>
      </c>
      <c r="O25" s="27">
        <v>13.0629546419647</v>
      </c>
      <c r="P25" s="27">
        <v>23.267858582272801</v>
      </c>
      <c r="Q25" s="28">
        <v>10.2049039403081</v>
      </c>
    </row>
    <row r="26" spans="1:17" x14ac:dyDescent="0.25">
      <c r="A26" s="4"/>
      <c r="B26" s="5" t="s">
        <v>3</v>
      </c>
      <c r="C26" s="26">
        <v>4.9966852954872101</v>
      </c>
      <c r="D26" s="27">
        <v>7.5152805416698198</v>
      </c>
      <c r="E26" s="27">
        <v>12.218778393348201</v>
      </c>
      <c r="F26" s="27">
        <v>23.3100894914671</v>
      </c>
      <c r="G26" s="27">
        <v>36.6285536728587</v>
      </c>
      <c r="H26" s="27">
        <v>2.5185952461826102</v>
      </c>
      <c r="I26" s="27">
        <v>7.2220930978609799</v>
      </c>
      <c r="J26" s="27">
        <v>18.313404195979899</v>
      </c>
      <c r="K26" s="27">
        <v>31.631868377371401</v>
      </c>
      <c r="L26" s="27">
        <v>4.7034978516783799</v>
      </c>
      <c r="M26" s="27">
        <v>15.7948089497973</v>
      </c>
      <c r="N26" s="27">
        <v>29.113273131188802</v>
      </c>
      <c r="O26" s="27">
        <v>11.091311098119</v>
      </c>
      <c r="P26" s="27">
        <v>24.409775279510502</v>
      </c>
      <c r="Q26" s="28">
        <v>13.3184641813915</v>
      </c>
    </row>
    <row r="27" spans="1:17" x14ac:dyDescent="0.25">
      <c r="A27" s="4"/>
      <c r="B27" s="5" t="s">
        <v>4</v>
      </c>
      <c r="C27" s="26">
        <v>10.916860113567999</v>
      </c>
      <c r="D27" s="27">
        <v>24.214218768706001</v>
      </c>
      <c r="E27" s="27">
        <v>34.171235790262102</v>
      </c>
      <c r="F27" s="27">
        <v>44.590036114047699</v>
      </c>
      <c r="G27" s="27">
        <v>55.6129959687594</v>
      </c>
      <c r="H27" s="27">
        <v>13.297358655138099</v>
      </c>
      <c r="I27" s="27">
        <v>23.254375676694199</v>
      </c>
      <c r="J27" s="27">
        <v>33.6731760004797</v>
      </c>
      <c r="K27" s="27">
        <v>44.6961358551914</v>
      </c>
      <c r="L27" s="27">
        <v>9.9570170215560996</v>
      </c>
      <c r="M27" s="27">
        <v>20.375817345341598</v>
      </c>
      <c r="N27" s="27">
        <v>31.398777200053299</v>
      </c>
      <c r="O27" s="27">
        <v>10.418800323785501</v>
      </c>
      <c r="P27" s="27">
        <v>21.441760178497201</v>
      </c>
      <c r="Q27" s="28">
        <v>11.022959854711701</v>
      </c>
    </row>
    <row r="28" spans="1:17" x14ac:dyDescent="0.25">
      <c r="A28" s="4"/>
      <c r="B28" s="5" t="s">
        <v>5</v>
      </c>
      <c r="C28" s="26">
        <v>3.2134549703155999</v>
      </c>
      <c r="D28" s="27">
        <v>11.620246883131101</v>
      </c>
      <c r="E28" s="27">
        <v>22.818811894013901</v>
      </c>
      <c r="F28" s="27">
        <v>34.289392718197803</v>
      </c>
      <c r="G28" s="27">
        <v>45.436352572909499</v>
      </c>
      <c r="H28" s="27">
        <v>8.4067919128155104</v>
      </c>
      <c r="I28" s="27">
        <v>19.605356923698299</v>
      </c>
      <c r="J28" s="27">
        <v>31.0759377478822</v>
      </c>
      <c r="K28" s="27">
        <v>42.222897602593903</v>
      </c>
      <c r="L28" s="27">
        <v>11.198565010882801</v>
      </c>
      <c r="M28" s="27">
        <v>22.669145835066701</v>
      </c>
      <c r="N28" s="27">
        <v>33.816105689778396</v>
      </c>
      <c r="O28" s="27">
        <v>11.4705808241839</v>
      </c>
      <c r="P28" s="27">
        <v>22.617540678895601</v>
      </c>
      <c r="Q28" s="28">
        <v>11.146959854711699</v>
      </c>
    </row>
    <row r="29" spans="1:17" x14ac:dyDescent="0.25">
      <c r="A29" s="4"/>
      <c r="B29" s="5" t="s">
        <v>6</v>
      </c>
      <c r="C29" s="26">
        <v>-2.5783201341417801</v>
      </c>
      <c r="D29" s="27">
        <v>-1.02071945833018</v>
      </c>
      <c r="E29" s="27">
        <v>4.0377783933482103</v>
      </c>
      <c r="F29" s="27">
        <v>12.6430894914671</v>
      </c>
      <c r="G29" s="27">
        <v>25.400553672858699</v>
      </c>
      <c r="H29" s="27">
        <v>1.5576006758116101</v>
      </c>
      <c r="I29" s="27">
        <v>6.6160985274899904</v>
      </c>
      <c r="J29" s="27">
        <v>15.221409625608899</v>
      </c>
      <c r="K29" s="27">
        <v>27.978873807000401</v>
      </c>
      <c r="L29" s="27">
        <v>5.0584978516783803</v>
      </c>
      <c r="M29" s="27">
        <v>13.6638089497973</v>
      </c>
      <c r="N29" s="27">
        <v>26.421273131188801</v>
      </c>
      <c r="O29" s="27">
        <v>8.6053110981189391</v>
      </c>
      <c r="P29" s="27">
        <v>21.362775279510501</v>
      </c>
      <c r="Q29" s="28">
        <v>12.7574641813915</v>
      </c>
    </row>
    <row r="30" spans="1:17" x14ac:dyDescent="0.25">
      <c r="A30" s="4"/>
      <c r="B30" s="5" t="s">
        <v>7</v>
      </c>
      <c r="C30" s="26">
        <v>10.2501488076889</v>
      </c>
      <c r="D30" s="27">
        <v>16.262218768705999</v>
      </c>
      <c r="E30" s="27">
        <v>27.365235790262101</v>
      </c>
      <c r="F30" s="27">
        <v>38.171036114047702</v>
      </c>
      <c r="G30" s="27">
        <v>50.076995968759398</v>
      </c>
      <c r="H30" s="27">
        <v>6.0120699610171497</v>
      </c>
      <c r="I30" s="27">
        <v>17.115086982573199</v>
      </c>
      <c r="J30" s="27">
        <v>27.9208873063588</v>
      </c>
      <c r="K30" s="27">
        <v>39.826847161070503</v>
      </c>
      <c r="L30" s="27">
        <v>11.1030170215561</v>
      </c>
      <c r="M30" s="27">
        <v>21.9088173453416</v>
      </c>
      <c r="N30" s="27">
        <v>33.8147772000533</v>
      </c>
      <c r="O30" s="27">
        <v>10.805800323785601</v>
      </c>
      <c r="P30" s="27">
        <v>22.711760178497201</v>
      </c>
      <c r="Q30" s="28">
        <v>11.9059598547117</v>
      </c>
    </row>
    <row r="31" spans="1:17" x14ac:dyDescent="0.25">
      <c r="A31" s="4"/>
      <c r="B31" s="5" t="s">
        <v>8</v>
      </c>
      <c r="C31" s="26">
        <v>6.5919298113863203</v>
      </c>
      <c r="D31" s="27">
        <v>9.5075092132038392</v>
      </c>
      <c r="E31" s="27">
        <v>17.3465066296618</v>
      </c>
      <c r="F31" s="27">
        <v>19.014264655794801</v>
      </c>
      <c r="G31" s="27">
        <v>30.028584964989701</v>
      </c>
      <c r="H31" s="27">
        <v>2.9155794018175198</v>
      </c>
      <c r="I31" s="27">
        <v>10.754576818275501</v>
      </c>
      <c r="J31" s="27">
        <v>12.4223348444085</v>
      </c>
      <c r="K31" s="27">
        <v>23.436655153603301</v>
      </c>
      <c r="L31" s="27">
        <v>7.8389974164579401</v>
      </c>
      <c r="M31" s="27">
        <v>9.5067554425909702</v>
      </c>
      <c r="N31" s="27">
        <v>20.521075751785801</v>
      </c>
      <c r="O31" s="27">
        <v>1.66775802613303</v>
      </c>
      <c r="P31" s="27">
        <v>12.682078335327899</v>
      </c>
      <c r="Q31" s="28">
        <v>11.0143203091949</v>
      </c>
    </row>
    <row r="32" spans="1:17" ht="15.75" thickBot="1" x14ac:dyDescent="0.3">
      <c r="A32" s="10"/>
      <c r="B32" s="11" t="s">
        <v>9</v>
      </c>
      <c r="C32" s="29">
        <v>10.274214295098901</v>
      </c>
      <c r="D32" s="30">
        <v>17.643036821432101</v>
      </c>
      <c r="E32" s="30">
        <v>29.064163286623099</v>
      </c>
      <c r="F32" s="30">
        <v>27.115067226931199</v>
      </c>
      <c r="G32" s="30">
        <v>39.059191390573901</v>
      </c>
      <c r="H32" s="30">
        <v>7.3688225263331404</v>
      </c>
      <c r="I32" s="30">
        <v>18.789948991524199</v>
      </c>
      <c r="J32" s="30">
        <v>16.840852931832298</v>
      </c>
      <c r="K32" s="30">
        <v>28.784977095475</v>
      </c>
      <c r="L32" s="30">
        <v>11.421126465191</v>
      </c>
      <c r="M32" s="30">
        <v>9.4720304054991207</v>
      </c>
      <c r="N32" s="30">
        <v>21.416154569141799</v>
      </c>
      <c r="O32" s="30">
        <v>-1.94909605969192</v>
      </c>
      <c r="P32" s="30">
        <v>9.99502810395078</v>
      </c>
      <c r="Q32" s="31">
        <v>11.9441241636427</v>
      </c>
    </row>
    <row r="33" spans="1:17" x14ac:dyDescent="0.25">
      <c r="A33" s="1" t="s">
        <v>13</v>
      </c>
      <c r="B33" s="3" t="s">
        <v>0</v>
      </c>
      <c r="C33" s="32">
        <v>-4.79199999999999</v>
      </c>
      <c r="D33" s="33">
        <v>7.1360000000000099</v>
      </c>
      <c r="E33" s="33">
        <v>22.504999999999999</v>
      </c>
      <c r="F33" s="33">
        <v>27.878</v>
      </c>
      <c r="G33" s="33">
        <v>27.608000000000001</v>
      </c>
      <c r="H33" s="33">
        <v>11.928000000000001</v>
      </c>
      <c r="I33" s="33">
        <v>27.297000000000001</v>
      </c>
      <c r="J33" s="33">
        <v>32.67</v>
      </c>
      <c r="K33" s="33">
        <v>32.4</v>
      </c>
      <c r="L33" s="33">
        <v>15.369</v>
      </c>
      <c r="M33" s="33">
        <v>20.742000000000001</v>
      </c>
      <c r="N33" s="33">
        <v>20.472000000000001</v>
      </c>
      <c r="O33" s="33">
        <v>5.37300000000001</v>
      </c>
      <c r="P33" s="33">
        <v>5.10299999999999</v>
      </c>
      <c r="Q33" s="34">
        <v>-0.27000000000001001</v>
      </c>
    </row>
    <row r="34" spans="1:17" x14ac:dyDescent="0.25">
      <c r="A34" s="4"/>
      <c r="B34" s="5" t="s">
        <v>1</v>
      </c>
      <c r="C34" s="26">
        <v>7.7410000000000103</v>
      </c>
      <c r="D34" s="27">
        <v>19.550999999999998</v>
      </c>
      <c r="E34" s="27">
        <v>30.163</v>
      </c>
      <c r="F34" s="27">
        <v>38.173999999999999</v>
      </c>
      <c r="G34" s="27">
        <v>50.151000000000003</v>
      </c>
      <c r="H34" s="27">
        <v>11.81</v>
      </c>
      <c r="I34" s="27">
        <v>22.422000000000001</v>
      </c>
      <c r="J34" s="27">
        <v>30.433</v>
      </c>
      <c r="K34" s="27">
        <v>42.41</v>
      </c>
      <c r="L34" s="27">
        <v>10.612</v>
      </c>
      <c r="M34" s="27">
        <v>18.623000000000001</v>
      </c>
      <c r="N34" s="27">
        <v>30.6</v>
      </c>
      <c r="O34" s="27">
        <v>8.0109999999999992</v>
      </c>
      <c r="P34" s="27">
        <v>19.988</v>
      </c>
      <c r="Q34" s="28">
        <v>11.977</v>
      </c>
    </row>
    <row r="35" spans="1:17" x14ac:dyDescent="0.25">
      <c r="A35" s="4"/>
      <c r="B35" s="5" t="s">
        <v>2</v>
      </c>
      <c r="C35" s="26">
        <v>11.567</v>
      </c>
      <c r="D35" s="27">
        <v>20.891999999999999</v>
      </c>
      <c r="E35" s="27">
        <v>29.786999999999999</v>
      </c>
      <c r="F35" s="27">
        <v>45.718000000000004</v>
      </c>
      <c r="G35" s="27">
        <v>45.688000000000002</v>
      </c>
      <c r="H35" s="27">
        <v>9.3249999999999993</v>
      </c>
      <c r="I35" s="27">
        <v>18.22</v>
      </c>
      <c r="J35" s="27">
        <v>34.151000000000003</v>
      </c>
      <c r="K35" s="27">
        <v>34.121000000000002</v>
      </c>
      <c r="L35" s="27">
        <v>8.8949999999999996</v>
      </c>
      <c r="M35" s="27">
        <v>24.826000000000001</v>
      </c>
      <c r="N35" s="27">
        <v>24.795999999999999</v>
      </c>
      <c r="O35" s="27">
        <v>15.930999999999999</v>
      </c>
      <c r="P35" s="27">
        <v>15.901</v>
      </c>
      <c r="Q35" s="28">
        <v>-3.0000000000001099E-2</v>
      </c>
    </row>
    <row r="36" spans="1:17" x14ac:dyDescent="0.25">
      <c r="A36" s="4"/>
      <c r="B36" s="5" t="s">
        <v>3</v>
      </c>
      <c r="C36" s="26">
        <v>2.9990000000000001</v>
      </c>
      <c r="D36" s="27">
        <v>9.4960000000000004</v>
      </c>
      <c r="E36" s="27">
        <v>16.3</v>
      </c>
      <c r="F36" s="27">
        <v>31.324999999999999</v>
      </c>
      <c r="G36" s="27">
        <v>44.445999999999998</v>
      </c>
      <c r="H36" s="27">
        <v>6.4969999999999999</v>
      </c>
      <c r="I36" s="27">
        <v>13.301</v>
      </c>
      <c r="J36" s="27">
        <v>28.326000000000001</v>
      </c>
      <c r="K36" s="27">
        <v>41.447000000000003</v>
      </c>
      <c r="L36" s="27">
        <v>6.8040000000000003</v>
      </c>
      <c r="M36" s="27">
        <v>21.829000000000001</v>
      </c>
      <c r="N36" s="27">
        <v>34.950000000000003</v>
      </c>
      <c r="O36" s="27">
        <v>15.025</v>
      </c>
      <c r="P36" s="27">
        <v>28.146000000000001</v>
      </c>
      <c r="Q36" s="28">
        <v>13.121</v>
      </c>
    </row>
    <row r="37" spans="1:17" x14ac:dyDescent="0.25">
      <c r="A37" s="4"/>
      <c r="B37" s="5" t="s">
        <v>4</v>
      </c>
      <c r="C37" s="26">
        <v>4.4809999999999999</v>
      </c>
      <c r="D37" s="27">
        <v>16.864000000000001</v>
      </c>
      <c r="E37" s="27">
        <v>34.1</v>
      </c>
      <c r="F37" s="27">
        <v>38.96</v>
      </c>
      <c r="G37" s="27">
        <v>50.201000000000001</v>
      </c>
      <c r="H37" s="27">
        <v>12.382999999999999</v>
      </c>
      <c r="I37" s="27">
        <v>29.619</v>
      </c>
      <c r="J37" s="27">
        <v>34.478999999999999</v>
      </c>
      <c r="K37" s="27">
        <v>45.72</v>
      </c>
      <c r="L37" s="27">
        <v>17.236000000000001</v>
      </c>
      <c r="M37" s="27">
        <v>22.096</v>
      </c>
      <c r="N37" s="27">
        <v>33.337000000000003</v>
      </c>
      <c r="O37" s="27">
        <v>4.8600000000000003</v>
      </c>
      <c r="P37" s="27">
        <v>16.100999999999999</v>
      </c>
      <c r="Q37" s="28">
        <v>11.241</v>
      </c>
    </row>
    <row r="38" spans="1:17" x14ac:dyDescent="0.25">
      <c r="A38" s="4"/>
      <c r="B38" s="5" t="s">
        <v>5</v>
      </c>
      <c r="C38" s="26">
        <v>9.82</v>
      </c>
      <c r="D38" s="27">
        <v>22.956</v>
      </c>
      <c r="E38" s="27">
        <v>31.940999999999999</v>
      </c>
      <c r="F38" s="27">
        <v>45.356999999999999</v>
      </c>
      <c r="G38" s="27">
        <v>46.93</v>
      </c>
      <c r="H38" s="27">
        <v>13.135999999999999</v>
      </c>
      <c r="I38" s="27">
        <v>22.120999999999999</v>
      </c>
      <c r="J38" s="27">
        <v>35.536999999999999</v>
      </c>
      <c r="K38" s="27">
        <v>37.11</v>
      </c>
      <c r="L38" s="27">
        <v>8.9849999999999994</v>
      </c>
      <c r="M38" s="27">
        <v>22.401</v>
      </c>
      <c r="N38" s="27">
        <v>23.974</v>
      </c>
      <c r="O38" s="27">
        <v>13.416</v>
      </c>
      <c r="P38" s="27">
        <v>14.989000000000001</v>
      </c>
      <c r="Q38" s="28">
        <v>1.57299999999999</v>
      </c>
    </row>
    <row r="39" spans="1:17" x14ac:dyDescent="0.25">
      <c r="A39" s="4"/>
      <c r="B39" s="5" t="s">
        <v>6</v>
      </c>
      <c r="C39" s="26">
        <v>0.57499999999999596</v>
      </c>
      <c r="D39" s="27">
        <v>3.476</v>
      </c>
      <c r="E39" s="27">
        <v>10.9</v>
      </c>
      <c r="F39" s="27">
        <v>22.36</v>
      </c>
      <c r="G39" s="27">
        <v>33.396999999999998</v>
      </c>
      <c r="H39" s="27">
        <v>2.9009999999999998</v>
      </c>
      <c r="I39" s="27">
        <v>10.324999999999999</v>
      </c>
      <c r="J39" s="27">
        <v>21.785</v>
      </c>
      <c r="K39" s="27">
        <v>32.822000000000003</v>
      </c>
      <c r="L39" s="27">
        <v>7.4240000000000004</v>
      </c>
      <c r="M39" s="27">
        <v>18.884</v>
      </c>
      <c r="N39" s="27">
        <v>29.920999999999999</v>
      </c>
      <c r="O39" s="27">
        <v>11.46</v>
      </c>
      <c r="P39" s="27">
        <v>22.497</v>
      </c>
      <c r="Q39" s="28">
        <v>11.037000000000001</v>
      </c>
    </row>
    <row r="40" spans="1:17" x14ac:dyDescent="0.25">
      <c r="A40" s="4"/>
      <c r="B40" s="5" t="s">
        <v>7</v>
      </c>
      <c r="C40" s="26">
        <v>9.6839999999999993</v>
      </c>
      <c r="D40" s="27">
        <v>21.759</v>
      </c>
      <c r="E40" s="27">
        <v>34.140999999999998</v>
      </c>
      <c r="F40" s="27">
        <v>50.646999999999998</v>
      </c>
      <c r="G40" s="27">
        <v>49.530999999999999</v>
      </c>
      <c r="H40" s="27">
        <v>12.074999999999999</v>
      </c>
      <c r="I40" s="27">
        <v>24.457000000000001</v>
      </c>
      <c r="J40" s="27">
        <v>40.963000000000001</v>
      </c>
      <c r="K40" s="27">
        <v>39.847000000000001</v>
      </c>
      <c r="L40" s="27">
        <v>12.382</v>
      </c>
      <c r="M40" s="27">
        <v>28.888000000000002</v>
      </c>
      <c r="N40" s="27">
        <v>27.771999999999998</v>
      </c>
      <c r="O40" s="27">
        <v>16.506</v>
      </c>
      <c r="P40" s="27">
        <v>15.39</v>
      </c>
      <c r="Q40" s="28">
        <v>-1.1160000000000001</v>
      </c>
    </row>
    <row r="41" spans="1:17" x14ac:dyDescent="0.25">
      <c r="A41" s="4"/>
      <c r="B41" s="5" t="s">
        <v>8</v>
      </c>
      <c r="C41" s="26">
        <v>14.494999999999999</v>
      </c>
      <c r="D41" s="27">
        <v>-0.47099999999999698</v>
      </c>
      <c r="E41" s="27">
        <v>8.7490000000000006</v>
      </c>
      <c r="F41" s="27">
        <v>19.274999999999999</v>
      </c>
      <c r="G41" s="27">
        <v>28.655999999999999</v>
      </c>
      <c r="H41" s="27">
        <v>-14.965999999999999</v>
      </c>
      <c r="I41" s="27">
        <v>-5.7460000000000004</v>
      </c>
      <c r="J41" s="27">
        <v>4.78</v>
      </c>
      <c r="K41" s="27">
        <v>14.161</v>
      </c>
      <c r="L41" s="27">
        <v>9.2200000000000006</v>
      </c>
      <c r="M41" s="27">
        <v>19.745999999999999</v>
      </c>
      <c r="N41" s="27">
        <v>29.126999999999999</v>
      </c>
      <c r="O41" s="27">
        <v>10.526</v>
      </c>
      <c r="P41" s="27">
        <v>19.907</v>
      </c>
      <c r="Q41" s="28">
        <v>9.3810000000000002</v>
      </c>
    </row>
    <row r="42" spans="1:17" ht="15.75" thickBot="1" x14ac:dyDescent="0.3">
      <c r="A42" s="6"/>
      <c r="B42" s="8" t="s">
        <v>9</v>
      </c>
      <c r="C42" s="35">
        <v>5.3079999999999998</v>
      </c>
      <c r="D42" s="36">
        <v>11.227</v>
      </c>
      <c r="E42" s="36">
        <v>14.092000000000001</v>
      </c>
      <c r="F42" s="36">
        <v>18.645</v>
      </c>
      <c r="G42" s="36">
        <v>29.015000000000001</v>
      </c>
      <c r="H42" s="36">
        <v>5.9189999999999996</v>
      </c>
      <c r="I42" s="36">
        <v>8.7840000000000007</v>
      </c>
      <c r="J42" s="36">
        <v>13.337</v>
      </c>
      <c r="K42" s="36">
        <v>23.707000000000001</v>
      </c>
      <c r="L42" s="36">
        <v>2.8650000000000002</v>
      </c>
      <c r="M42" s="36">
        <v>7.4180000000000099</v>
      </c>
      <c r="N42" s="36">
        <v>17.788</v>
      </c>
      <c r="O42" s="36">
        <v>4.5529999999999999</v>
      </c>
      <c r="P42" s="36">
        <v>14.923</v>
      </c>
      <c r="Q42" s="37">
        <v>10.37</v>
      </c>
    </row>
    <row r="43" spans="1:17" x14ac:dyDescent="0.25">
      <c r="A43" s="12" t="s">
        <v>14</v>
      </c>
      <c r="B43" s="13" t="s">
        <v>0</v>
      </c>
      <c r="C43" s="23">
        <v>11.696999999999999</v>
      </c>
      <c r="D43" s="24">
        <v>23.952999999999999</v>
      </c>
      <c r="E43" s="24">
        <v>33.889000000000003</v>
      </c>
      <c r="F43" s="24">
        <v>41.244</v>
      </c>
      <c r="G43" s="24">
        <v>39.066000000000003</v>
      </c>
      <c r="H43" s="24">
        <v>12.256</v>
      </c>
      <c r="I43" s="24">
        <v>22.192</v>
      </c>
      <c r="J43" s="24">
        <v>29.547000000000001</v>
      </c>
      <c r="K43" s="24">
        <v>27.369</v>
      </c>
      <c r="L43" s="24">
        <v>9.9359999999999893</v>
      </c>
      <c r="M43" s="24">
        <v>17.291</v>
      </c>
      <c r="N43" s="24">
        <v>15.113</v>
      </c>
      <c r="O43" s="24">
        <v>7.3550000000000004</v>
      </c>
      <c r="P43" s="24">
        <v>5.1770000000000103</v>
      </c>
      <c r="Q43" s="25">
        <v>-2.1779999999999999</v>
      </c>
    </row>
    <row r="44" spans="1:17" x14ac:dyDescent="0.25">
      <c r="A44" s="4"/>
      <c r="B44" s="5" t="s">
        <v>1</v>
      </c>
      <c r="C44" s="26">
        <v>11.5386599108267</v>
      </c>
      <c r="D44" s="27">
        <v>20.716659910826699</v>
      </c>
      <c r="E44" s="27">
        <v>31.372659910826702</v>
      </c>
      <c r="F44" s="27">
        <v>37.4816599108267</v>
      </c>
      <c r="G44" s="27">
        <v>38.938659910826701</v>
      </c>
      <c r="H44" s="27">
        <v>9.1780000000000008</v>
      </c>
      <c r="I44" s="27">
        <v>19.834</v>
      </c>
      <c r="J44" s="27">
        <v>25.943000000000001</v>
      </c>
      <c r="K44" s="27">
        <v>27.4</v>
      </c>
      <c r="L44" s="27">
        <v>10.656000000000001</v>
      </c>
      <c r="M44" s="27">
        <v>16.765000000000001</v>
      </c>
      <c r="N44" s="27">
        <v>18.222000000000001</v>
      </c>
      <c r="O44" s="27">
        <v>6.1090000000000204</v>
      </c>
      <c r="P44" s="27">
        <v>7.5660000000000096</v>
      </c>
      <c r="Q44" s="28">
        <v>1.4569999999999901</v>
      </c>
    </row>
    <row r="45" spans="1:17" x14ac:dyDescent="0.25">
      <c r="A45" s="4"/>
      <c r="B45" s="5" t="s">
        <v>2</v>
      </c>
      <c r="C45" s="26">
        <v>6.35759443916508</v>
      </c>
      <c r="D45" s="27">
        <v>17.916524030176799</v>
      </c>
      <c r="E45" s="27">
        <v>30.659183941003501</v>
      </c>
      <c r="F45" s="27">
        <v>35.029183941003502</v>
      </c>
      <c r="G45" s="27">
        <v>37.0971839410035</v>
      </c>
      <c r="H45" s="27">
        <v>11.558929591011699</v>
      </c>
      <c r="I45" s="27">
        <v>24.3015895018384</v>
      </c>
      <c r="J45" s="27">
        <v>28.671589501838401</v>
      </c>
      <c r="K45" s="27">
        <v>30.739589501838399</v>
      </c>
      <c r="L45" s="27">
        <v>12.742659910826699</v>
      </c>
      <c r="M45" s="27">
        <v>17.1126599108267</v>
      </c>
      <c r="N45" s="27">
        <v>19.180659910826598</v>
      </c>
      <c r="O45" s="27">
        <v>4.37</v>
      </c>
      <c r="P45" s="27">
        <v>6.4379999999999802</v>
      </c>
      <c r="Q45" s="28">
        <v>2.0679999999999801</v>
      </c>
    </row>
    <row r="46" spans="1:17" x14ac:dyDescent="0.25">
      <c r="A46" s="4"/>
      <c r="B46" s="5" t="s">
        <v>3</v>
      </c>
      <c r="C46" s="26">
        <v>-1.19633029951331</v>
      </c>
      <c r="D46" s="27">
        <v>4.24427109890715E-2</v>
      </c>
      <c r="E46" s="27">
        <v>6.1277381635461401</v>
      </c>
      <c r="F46" s="27">
        <v>13.0177196464647</v>
      </c>
      <c r="G46" s="27">
        <v>20.8186492374765</v>
      </c>
      <c r="H46" s="27">
        <v>1.23877301050238</v>
      </c>
      <c r="I46" s="27">
        <v>7.3240684630594499</v>
      </c>
      <c r="J46" s="27">
        <v>14.214049945977999</v>
      </c>
      <c r="K46" s="27">
        <v>22.014979536989799</v>
      </c>
      <c r="L46" s="27">
        <v>6.0852954525570704</v>
      </c>
      <c r="M46" s="27">
        <v>12.9752769354756</v>
      </c>
      <c r="N46" s="27">
        <v>20.7762065264874</v>
      </c>
      <c r="O46" s="27">
        <v>6.8899814829185804</v>
      </c>
      <c r="P46" s="27">
        <v>14.6909110739303</v>
      </c>
      <c r="Q46" s="28">
        <v>7.80092959101174</v>
      </c>
    </row>
    <row r="47" spans="1:17" x14ac:dyDescent="0.25">
      <c r="A47" s="4"/>
      <c r="B47" s="5" t="s">
        <v>4</v>
      </c>
      <c r="C47" s="26">
        <v>11.749000000000001</v>
      </c>
      <c r="D47" s="27">
        <v>20.805</v>
      </c>
      <c r="E47" s="27">
        <v>32.106999999999999</v>
      </c>
      <c r="F47" s="27">
        <v>33.701000000000001</v>
      </c>
      <c r="G47" s="27">
        <v>39.076999999999998</v>
      </c>
      <c r="H47" s="27">
        <v>9.0559999999999992</v>
      </c>
      <c r="I47" s="27">
        <v>20.358000000000001</v>
      </c>
      <c r="J47" s="27">
        <v>21.952000000000002</v>
      </c>
      <c r="K47" s="27">
        <v>27.327999999999999</v>
      </c>
      <c r="L47" s="27">
        <v>11.302</v>
      </c>
      <c r="M47" s="27">
        <v>12.896000000000001</v>
      </c>
      <c r="N47" s="27">
        <v>18.271999999999998</v>
      </c>
      <c r="O47" s="27">
        <v>1.5939999999999901</v>
      </c>
      <c r="P47" s="27">
        <v>6.97</v>
      </c>
      <c r="Q47" s="28">
        <v>5.3760000000000101</v>
      </c>
    </row>
    <row r="48" spans="1:17" x14ac:dyDescent="0.25">
      <c r="A48" s="4"/>
      <c r="B48" s="5" t="s">
        <v>5</v>
      </c>
      <c r="C48" s="26">
        <v>6.9079814829185899</v>
      </c>
      <c r="D48" s="27">
        <v>16.0849110739303</v>
      </c>
      <c r="E48" s="27">
        <v>29.490570984756999</v>
      </c>
      <c r="F48" s="27">
        <v>34.210570984756998</v>
      </c>
      <c r="G48" s="27">
        <v>32.803570984757002</v>
      </c>
      <c r="H48" s="27">
        <v>9.1769295910117492</v>
      </c>
      <c r="I48" s="27">
        <v>22.582589501838399</v>
      </c>
      <c r="J48" s="27">
        <v>27.302589501838401</v>
      </c>
      <c r="K48" s="27">
        <v>25.895589501838401</v>
      </c>
      <c r="L48" s="27">
        <v>13.405659910826699</v>
      </c>
      <c r="M48" s="27">
        <v>18.125659910826698</v>
      </c>
      <c r="N48" s="27">
        <v>16.718659910826702</v>
      </c>
      <c r="O48" s="27">
        <v>4.71999999999999</v>
      </c>
      <c r="P48" s="27">
        <v>3.3130000000000099</v>
      </c>
      <c r="Q48" s="28">
        <v>-1.40699999999998</v>
      </c>
    </row>
    <row r="49" spans="1:17" x14ac:dyDescent="0.25">
      <c r="A49" s="4"/>
      <c r="B49" s="5" t="s">
        <v>6</v>
      </c>
      <c r="C49" s="26">
        <v>-0.90946403667263798</v>
      </c>
      <c r="D49" s="27">
        <v>0.56327084755451295</v>
      </c>
      <c r="E49" s="27">
        <v>8.3486044263868102</v>
      </c>
      <c r="F49" s="27">
        <v>13.159585909305401</v>
      </c>
      <c r="G49" s="27">
        <v>21.681515500317101</v>
      </c>
      <c r="H49" s="27">
        <v>1.4727348842271499</v>
      </c>
      <c r="I49" s="27">
        <v>9.2580684630594501</v>
      </c>
      <c r="J49" s="27">
        <v>14.069049945978</v>
      </c>
      <c r="K49" s="27">
        <v>22.590979536989799</v>
      </c>
      <c r="L49" s="27">
        <v>7.7853335788322902</v>
      </c>
      <c r="M49" s="27">
        <v>12.5963150617509</v>
      </c>
      <c r="N49" s="27">
        <v>21.118244652762598</v>
      </c>
      <c r="O49" s="27">
        <v>4.8109814829185904</v>
      </c>
      <c r="P49" s="27">
        <v>13.332911073930299</v>
      </c>
      <c r="Q49" s="28">
        <v>8.5219295910117498</v>
      </c>
    </row>
    <row r="50" spans="1:17" x14ac:dyDescent="0.25">
      <c r="A50" s="4"/>
      <c r="B50" s="5" t="s">
        <v>7</v>
      </c>
      <c r="C50" s="26">
        <v>7.3959999999999999</v>
      </c>
      <c r="D50" s="27">
        <v>16.742999999999999</v>
      </c>
      <c r="E50" s="27">
        <v>24.878</v>
      </c>
      <c r="F50" s="27">
        <v>41.052</v>
      </c>
      <c r="G50" s="27">
        <v>37.893000000000001</v>
      </c>
      <c r="H50" s="27">
        <v>9.3469999999999995</v>
      </c>
      <c r="I50" s="27">
        <v>17.481999999999999</v>
      </c>
      <c r="J50" s="27">
        <v>33.655999999999999</v>
      </c>
      <c r="K50" s="27">
        <v>30.497</v>
      </c>
      <c r="L50" s="27">
        <v>8.1350000000000104</v>
      </c>
      <c r="M50" s="27">
        <v>24.309000000000001</v>
      </c>
      <c r="N50" s="27">
        <v>21.15</v>
      </c>
      <c r="O50" s="27">
        <v>16.173999999999999</v>
      </c>
      <c r="P50" s="27">
        <v>13.015000000000001</v>
      </c>
      <c r="Q50" s="28">
        <v>-3.15899999999999</v>
      </c>
    </row>
    <row r="51" spans="1:17" x14ac:dyDescent="0.25">
      <c r="A51" s="4"/>
      <c r="B51" s="5" t="s">
        <v>8</v>
      </c>
      <c r="C51" s="26">
        <v>-2.52392281935458</v>
      </c>
      <c r="D51" s="27">
        <v>-1.0273900779740801</v>
      </c>
      <c r="E51" s="27">
        <v>3.2884248605130901</v>
      </c>
      <c r="F51" s="27">
        <v>9.8454063434316694</v>
      </c>
      <c r="G51" s="27">
        <v>23.232335934443402</v>
      </c>
      <c r="H51" s="27">
        <v>1.4965327413805101</v>
      </c>
      <c r="I51" s="27">
        <v>5.8123476798676696</v>
      </c>
      <c r="J51" s="27">
        <v>12.3693291627863</v>
      </c>
      <c r="K51" s="27">
        <v>25.756258753798001</v>
      </c>
      <c r="L51" s="27">
        <v>4.3158149384871702</v>
      </c>
      <c r="M51" s="27">
        <v>10.872796421405701</v>
      </c>
      <c r="N51" s="27">
        <v>24.259726012417499</v>
      </c>
      <c r="O51" s="27">
        <v>6.5569814829185802</v>
      </c>
      <c r="P51" s="27">
        <v>19.943911073930298</v>
      </c>
      <c r="Q51" s="28">
        <v>13.3869295910118</v>
      </c>
    </row>
    <row r="52" spans="1:17" ht="15.75" thickBot="1" x14ac:dyDescent="0.3">
      <c r="A52" s="10"/>
      <c r="B52" s="11" t="s">
        <v>9</v>
      </c>
      <c r="C52" s="29">
        <v>6.3700000000000099</v>
      </c>
      <c r="D52" s="30">
        <v>11.189</v>
      </c>
      <c r="E52" s="30">
        <v>17.439</v>
      </c>
      <c r="F52" s="30">
        <v>21.376000000000001</v>
      </c>
      <c r="G52" s="30">
        <v>27.61</v>
      </c>
      <c r="H52" s="30">
        <v>4.819</v>
      </c>
      <c r="I52" s="30">
        <v>11.069000000000001</v>
      </c>
      <c r="J52" s="30">
        <v>15.006</v>
      </c>
      <c r="K52" s="30">
        <v>21.24</v>
      </c>
      <c r="L52" s="30">
        <v>6.25</v>
      </c>
      <c r="M52" s="30">
        <v>10.186999999999999</v>
      </c>
      <c r="N52" s="30">
        <v>16.420999999999999</v>
      </c>
      <c r="O52" s="30">
        <v>3.9369999999999998</v>
      </c>
      <c r="P52" s="30">
        <v>10.170999999999999</v>
      </c>
      <c r="Q52" s="31">
        <v>6.234</v>
      </c>
    </row>
    <row r="53" spans="1:17" x14ac:dyDescent="0.25">
      <c r="A53" s="1" t="s">
        <v>15</v>
      </c>
      <c r="B53" s="3" t="s">
        <v>0</v>
      </c>
      <c r="C53" s="32">
        <v>11.314</v>
      </c>
      <c r="D53" s="33">
        <v>21.606999999999999</v>
      </c>
      <c r="E53" s="33">
        <v>29.748000000000001</v>
      </c>
      <c r="F53" s="33">
        <v>50.435000000000002</v>
      </c>
      <c r="G53" s="33">
        <v>32.816000000000003</v>
      </c>
      <c r="H53" s="33">
        <v>10.292999999999999</v>
      </c>
      <c r="I53" s="33">
        <v>18.434000000000001</v>
      </c>
      <c r="J53" s="33">
        <v>39.121000000000002</v>
      </c>
      <c r="K53" s="33">
        <v>21.501999999999999</v>
      </c>
      <c r="L53" s="33">
        <v>8.1410000000000107</v>
      </c>
      <c r="M53" s="33">
        <v>28.827999999999999</v>
      </c>
      <c r="N53" s="33">
        <v>11.209</v>
      </c>
      <c r="O53" s="33">
        <v>20.687000000000001</v>
      </c>
      <c r="P53" s="33">
        <v>3.0680000000000001</v>
      </c>
      <c r="Q53" s="34">
        <v>-17.619</v>
      </c>
    </row>
    <row r="54" spans="1:17" x14ac:dyDescent="0.25">
      <c r="A54" s="4"/>
      <c r="B54" s="5" t="s">
        <v>1</v>
      </c>
      <c r="C54" s="26">
        <v>10.4044937565134</v>
      </c>
      <c r="D54" s="27">
        <v>20.793493756513399</v>
      </c>
      <c r="E54" s="27">
        <v>30.325493756513399</v>
      </c>
      <c r="F54" s="27">
        <v>45.223493756513399</v>
      </c>
      <c r="G54" s="27">
        <v>31.016493756513398</v>
      </c>
      <c r="H54" s="27">
        <v>10.388999999999999</v>
      </c>
      <c r="I54" s="27">
        <v>19.920999999999999</v>
      </c>
      <c r="J54" s="27">
        <v>34.819000000000003</v>
      </c>
      <c r="K54" s="27">
        <v>20.611999999999998</v>
      </c>
      <c r="L54" s="27">
        <v>9.532</v>
      </c>
      <c r="M54" s="27">
        <v>24.43</v>
      </c>
      <c r="N54" s="27">
        <v>10.223000000000001</v>
      </c>
      <c r="O54" s="27">
        <v>14.898</v>
      </c>
      <c r="P54" s="27">
        <v>0.69100000000000295</v>
      </c>
      <c r="Q54" s="28">
        <v>-14.207000000000001</v>
      </c>
    </row>
    <row r="55" spans="1:17" x14ac:dyDescent="0.25">
      <c r="A55" s="4"/>
      <c r="B55" s="5" t="s">
        <v>2</v>
      </c>
      <c r="C55" s="26">
        <v>7.2923304585223798</v>
      </c>
      <c r="D55" s="27">
        <v>19.674002582576101</v>
      </c>
      <c r="E55" s="27">
        <v>29.5694963390895</v>
      </c>
      <c r="F55" s="27">
        <v>38.338496339089502</v>
      </c>
      <c r="G55" s="27">
        <v>32.758496339089497</v>
      </c>
      <c r="H55" s="27">
        <v>12.381672124053701</v>
      </c>
      <c r="I55" s="27">
        <v>22.2771658805671</v>
      </c>
      <c r="J55" s="27">
        <v>31.046165880567099</v>
      </c>
      <c r="K55" s="27">
        <v>25.4661658805671</v>
      </c>
      <c r="L55" s="27">
        <v>9.8954937565134191</v>
      </c>
      <c r="M55" s="27">
        <v>18.664493756513401</v>
      </c>
      <c r="N55" s="27">
        <v>13.0844937565134</v>
      </c>
      <c r="O55" s="27">
        <v>8.7689999999999895</v>
      </c>
      <c r="P55" s="27">
        <v>3.1889999999999898</v>
      </c>
      <c r="Q55" s="28">
        <v>-5.58</v>
      </c>
    </row>
    <row r="56" spans="1:17" x14ac:dyDescent="0.25">
      <c r="A56" s="4"/>
      <c r="B56" s="5" t="s">
        <v>3</v>
      </c>
      <c r="C56" s="26">
        <v>-7.0233522738534298</v>
      </c>
      <c r="D56" s="27">
        <v>-3.1772687391507701</v>
      </c>
      <c r="E56" s="27">
        <v>1.0995832073887499</v>
      </c>
      <c r="F56" s="27">
        <v>12.561462363022001</v>
      </c>
      <c r="G56" s="27">
        <v>36.989134487075702</v>
      </c>
      <c r="H56" s="27">
        <v>3.8460835347026601</v>
      </c>
      <c r="I56" s="27">
        <v>8.1229354812421803</v>
      </c>
      <c r="J56" s="27">
        <v>19.5848146368754</v>
      </c>
      <c r="K56" s="27">
        <v>44.0124867609291</v>
      </c>
      <c r="L56" s="27">
        <v>4.2768519465395203</v>
      </c>
      <c r="M56" s="27">
        <v>15.7387311021727</v>
      </c>
      <c r="N56" s="27">
        <v>40.1664032262264</v>
      </c>
      <c r="O56" s="27">
        <v>11.4618791556332</v>
      </c>
      <c r="P56" s="27">
        <v>35.889551279686899</v>
      </c>
      <c r="Q56" s="28">
        <v>24.4276721240537</v>
      </c>
    </row>
    <row r="57" spans="1:17" x14ac:dyDescent="0.25">
      <c r="A57" s="4"/>
      <c r="B57" s="5" t="s">
        <v>4</v>
      </c>
      <c r="C57" s="26">
        <v>8.5540000000000003</v>
      </c>
      <c r="D57" s="27">
        <v>19.177</v>
      </c>
      <c r="E57" s="27">
        <v>33.863999999999997</v>
      </c>
      <c r="F57" s="27">
        <v>43.079000000000001</v>
      </c>
      <c r="G57" s="27">
        <v>33.825000000000003</v>
      </c>
      <c r="H57" s="27">
        <v>10.622999999999999</v>
      </c>
      <c r="I57" s="27">
        <v>25.31</v>
      </c>
      <c r="J57" s="27">
        <v>34.524999999999999</v>
      </c>
      <c r="K57" s="27">
        <v>25.271000000000001</v>
      </c>
      <c r="L57" s="27">
        <v>14.686999999999999</v>
      </c>
      <c r="M57" s="27">
        <v>23.902000000000001</v>
      </c>
      <c r="N57" s="27">
        <v>14.648</v>
      </c>
      <c r="O57" s="27">
        <v>9.2149999999999999</v>
      </c>
      <c r="P57" s="27">
        <v>-3.9000000000001499E-2</v>
      </c>
      <c r="Q57" s="28">
        <v>-9.2540000000000102</v>
      </c>
    </row>
    <row r="58" spans="1:17" x14ac:dyDescent="0.25">
      <c r="A58" s="4"/>
      <c r="B58" s="5" t="s">
        <v>5</v>
      </c>
      <c r="C58" s="26">
        <v>6.1918791556331998</v>
      </c>
      <c r="D58" s="27">
        <v>16.738551279686899</v>
      </c>
      <c r="E58" s="27">
        <v>29.448045036200298</v>
      </c>
      <c r="F58" s="27">
        <v>35.8680450362003</v>
      </c>
      <c r="G58" s="27">
        <v>33.789045036200299</v>
      </c>
      <c r="H58" s="27">
        <v>10.5466721240537</v>
      </c>
      <c r="I58" s="27">
        <v>23.256165880567099</v>
      </c>
      <c r="J58" s="27">
        <v>29.676165880567101</v>
      </c>
      <c r="K58" s="27">
        <v>27.597165880567101</v>
      </c>
      <c r="L58" s="27">
        <v>12.7094937565134</v>
      </c>
      <c r="M58" s="27">
        <v>19.129493756513401</v>
      </c>
      <c r="N58" s="27">
        <v>17.050493756513401</v>
      </c>
      <c r="O58" s="27">
        <v>6.42</v>
      </c>
      <c r="P58" s="27">
        <v>4.3409999999999904</v>
      </c>
      <c r="Q58" s="28">
        <v>-2.07900000000001</v>
      </c>
    </row>
    <row r="59" spans="1:17" x14ac:dyDescent="0.25">
      <c r="A59" s="4"/>
      <c r="B59" s="5" t="s">
        <v>6</v>
      </c>
      <c r="C59" s="26">
        <v>3.9705646917673598</v>
      </c>
      <c r="D59" s="27">
        <v>1.2173694191859601</v>
      </c>
      <c r="E59" s="27">
        <v>3.9125001730095299</v>
      </c>
      <c r="F59" s="27">
        <v>13.196379328642699</v>
      </c>
      <c r="G59" s="27">
        <v>25.842051452696499</v>
      </c>
      <c r="H59" s="27">
        <v>-2.7531952725814</v>
      </c>
      <c r="I59" s="27">
        <v>-5.8064518757824098E-2</v>
      </c>
      <c r="J59" s="27">
        <v>9.22581463687537</v>
      </c>
      <c r="K59" s="27">
        <v>21.871486760929098</v>
      </c>
      <c r="L59" s="27">
        <v>2.6951307538235798</v>
      </c>
      <c r="M59" s="27">
        <v>11.979009909456799</v>
      </c>
      <c r="N59" s="27">
        <v>24.624682033510499</v>
      </c>
      <c r="O59" s="27">
        <v>9.2838791556331905</v>
      </c>
      <c r="P59" s="27">
        <v>21.929551279686901</v>
      </c>
      <c r="Q59" s="28">
        <v>12.6456721240537</v>
      </c>
    </row>
    <row r="60" spans="1:17" x14ac:dyDescent="0.25">
      <c r="A60" s="4"/>
      <c r="B60" s="5" t="s">
        <v>7</v>
      </c>
      <c r="C60" s="26">
        <v>3.7500000000000102</v>
      </c>
      <c r="D60" s="27">
        <v>11.907999999999999</v>
      </c>
      <c r="E60" s="27">
        <v>26.170999999999999</v>
      </c>
      <c r="F60" s="27">
        <v>39.107999999999997</v>
      </c>
      <c r="G60" s="27">
        <v>35.567</v>
      </c>
      <c r="H60" s="27">
        <v>8.1579999999999995</v>
      </c>
      <c r="I60" s="27">
        <v>22.420999999999999</v>
      </c>
      <c r="J60" s="27">
        <v>35.357999999999997</v>
      </c>
      <c r="K60" s="27">
        <v>31.817</v>
      </c>
      <c r="L60" s="27">
        <v>14.263</v>
      </c>
      <c r="M60" s="27">
        <v>27.2</v>
      </c>
      <c r="N60" s="27">
        <v>23.658999999999999</v>
      </c>
      <c r="O60" s="27">
        <v>12.936999999999999</v>
      </c>
      <c r="P60" s="27">
        <v>9.3960000000000008</v>
      </c>
      <c r="Q60" s="28">
        <v>-3.5409999999999999</v>
      </c>
    </row>
    <row r="61" spans="1:17" x14ac:dyDescent="0.25">
      <c r="A61" s="4"/>
      <c r="B61" s="5" t="s">
        <v>8</v>
      </c>
      <c r="C61" s="26">
        <v>4.8770625445393998</v>
      </c>
      <c r="D61" s="27">
        <v>7.7668099707113596</v>
      </c>
      <c r="E61" s="27">
        <v>8.1844731565359901</v>
      </c>
      <c r="F61" s="27">
        <v>12.8973523121692</v>
      </c>
      <c r="G61" s="27">
        <v>24.449024436222899</v>
      </c>
      <c r="H61" s="27">
        <v>2.8897474261719598</v>
      </c>
      <c r="I61" s="27">
        <v>3.3074106119965898</v>
      </c>
      <c r="J61" s="27">
        <v>8.0202897676297802</v>
      </c>
      <c r="K61" s="27">
        <v>19.5719618916835</v>
      </c>
      <c r="L61" s="27">
        <v>0.41766318582463002</v>
      </c>
      <c r="M61" s="27">
        <v>5.1305423414578302</v>
      </c>
      <c r="N61" s="27">
        <v>16.6822144655115</v>
      </c>
      <c r="O61" s="27">
        <v>4.7128791556331997</v>
      </c>
      <c r="P61" s="27">
        <v>16.264551279686899</v>
      </c>
      <c r="Q61" s="28">
        <v>11.551672124053701</v>
      </c>
    </row>
    <row r="62" spans="1:17" ht="15.75" thickBot="1" x14ac:dyDescent="0.3">
      <c r="A62" s="6"/>
      <c r="B62" s="8" t="s">
        <v>9</v>
      </c>
      <c r="C62" s="35">
        <v>6.1100000000000101</v>
      </c>
      <c r="D62" s="36">
        <v>12.676</v>
      </c>
      <c r="E62" s="36">
        <v>20.178000000000001</v>
      </c>
      <c r="F62" s="36">
        <v>20.481000000000002</v>
      </c>
      <c r="G62" s="36">
        <v>26.545000000000002</v>
      </c>
      <c r="H62" s="36">
        <v>6.5659999999999901</v>
      </c>
      <c r="I62" s="36">
        <v>14.068</v>
      </c>
      <c r="J62" s="36">
        <v>14.371</v>
      </c>
      <c r="K62" s="36">
        <v>20.434999999999999</v>
      </c>
      <c r="L62" s="36">
        <v>7.5020000000000104</v>
      </c>
      <c r="M62" s="36">
        <v>7.8050000000000104</v>
      </c>
      <c r="N62" s="36">
        <v>13.869</v>
      </c>
      <c r="O62" s="36">
        <v>0.30299999999999699</v>
      </c>
      <c r="P62" s="36">
        <v>6.3669999999999902</v>
      </c>
      <c r="Q62" s="37">
        <v>6.0639999999999903</v>
      </c>
    </row>
    <row r="63" spans="1:17" x14ac:dyDescent="0.25">
      <c r="A63" s="12" t="s">
        <v>17</v>
      </c>
      <c r="B63" s="13" t="s">
        <v>0</v>
      </c>
      <c r="C63" s="23">
        <v>14.763999999999999</v>
      </c>
      <c r="D63" s="24">
        <v>23.760999999999999</v>
      </c>
      <c r="E63" s="24">
        <v>33.186999999999998</v>
      </c>
      <c r="F63" s="24">
        <v>46.962000000000003</v>
      </c>
      <c r="G63" s="24">
        <v>54.784999999999997</v>
      </c>
      <c r="H63" s="24">
        <v>8.9970000000000105</v>
      </c>
      <c r="I63" s="24">
        <v>18.422999999999998</v>
      </c>
      <c r="J63" s="24">
        <v>32.198</v>
      </c>
      <c r="K63" s="24">
        <v>40.021000000000001</v>
      </c>
      <c r="L63" s="24">
        <v>9.4259999999999895</v>
      </c>
      <c r="M63" s="24">
        <v>23.201000000000001</v>
      </c>
      <c r="N63" s="24">
        <v>31.024000000000001</v>
      </c>
      <c r="O63" s="24">
        <v>13.775</v>
      </c>
      <c r="P63" s="24">
        <v>21.597999999999999</v>
      </c>
      <c r="Q63" s="25">
        <v>7.8230000000000102</v>
      </c>
    </row>
    <row r="64" spans="1:17" x14ac:dyDescent="0.25">
      <c r="A64" s="4"/>
      <c r="B64" s="5" t="s">
        <v>1</v>
      </c>
      <c r="C64" s="26">
        <v>9.9056599108266603</v>
      </c>
      <c r="D64" s="27">
        <v>19.072659910826701</v>
      </c>
      <c r="E64" s="27">
        <v>29.425659910826699</v>
      </c>
      <c r="F64" s="27">
        <v>43.744659910826698</v>
      </c>
      <c r="G64" s="27">
        <v>57.323659910826699</v>
      </c>
      <c r="H64" s="27">
        <v>9.1669999999999998</v>
      </c>
      <c r="I64" s="27">
        <v>19.52</v>
      </c>
      <c r="J64" s="27">
        <v>33.838999999999999</v>
      </c>
      <c r="K64" s="27">
        <v>47.417999999999999</v>
      </c>
      <c r="L64" s="27">
        <v>10.353</v>
      </c>
      <c r="M64" s="27">
        <v>24.672000000000001</v>
      </c>
      <c r="N64" s="27">
        <v>38.250999999999998</v>
      </c>
      <c r="O64" s="27">
        <v>14.319000000000001</v>
      </c>
      <c r="P64" s="27">
        <v>27.898</v>
      </c>
      <c r="Q64" s="28">
        <v>13.579000000000001</v>
      </c>
    </row>
    <row r="65" spans="1:17" x14ac:dyDescent="0.25">
      <c r="A65" s="4"/>
      <c r="B65" s="5" t="s">
        <v>2</v>
      </c>
      <c r="C65" s="26">
        <v>7.7055944391650799</v>
      </c>
      <c r="D65" s="27">
        <v>16.855524030176799</v>
      </c>
      <c r="E65" s="27">
        <v>28.4661839410035</v>
      </c>
      <c r="F65" s="27">
        <v>36.882183941003497</v>
      </c>
      <c r="G65" s="27">
        <v>50.9781839410035</v>
      </c>
      <c r="H65" s="27">
        <v>9.14992959101175</v>
      </c>
      <c r="I65" s="27">
        <v>20.7605895018384</v>
      </c>
      <c r="J65" s="27">
        <v>29.1765895018384</v>
      </c>
      <c r="K65" s="27">
        <v>43.272589501838397</v>
      </c>
      <c r="L65" s="27">
        <v>11.6106599108266</v>
      </c>
      <c r="M65" s="27">
        <v>20.026659910826702</v>
      </c>
      <c r="N65" s="27">
        <v>34.122659910826698</v>
      </c>
      <c r="O65" s="27">
        <v>8.4160000000000004</v>
      </c>
      <c r="P65" s="27">
        <v>22.512</v>
      </c>
      <c r="Q65" s="28">
        <v>14.096</v>
      </c>
    </row>
    <row r="66" spans="1:17" x14ac:dyDescent="0.25">
      <c r="A66" s="4"/>
      <c r="B66" s="5" t="s">
        <v>3</v>
      </c>
      <c r="C66" s="26">
        <v>1.1566697004866999</v>
      </c>
      <c r="D66" s="27">
        <v>4.5554427109890696</v>
      </c>
      <c r="E66" s="27">
        <v>10.155738163546101</v>
      </c>
      <c r="F66" s="27">
        <v>18.246719646464701</v>
      </c>
      <c r="G66" s="27">
        <v>28.0106492374765</v>
      </c>
      <c r="H66" s="27">
        <v>3.3987730105023699</v>
      </c>
      <c r="I66" s="27">
        <v>8.9990684630594409</v>
      </c>
      <c r="J66" s="27">
        <v>17.090049945977999</v>
      </c>
      <c r="K66" s="27">
        <v>26.853979536989801</v>
      </c>
      <c r="L66" s="27">
        <v>5.6002954525570603</v>
      </c>
      <c r="M66" s="27">
        <v>13.691276935475701</v>
      </c>
      <c r="N66" s="27">
        <v>23.455206526487402</v>
      </c>
      <c r="O66" s="27">
        <v>8.0909814829185898</v>
      </c>
      <c r="P66" s="27">
        <v>17.8549110739303</v>
      </c>
      <c r="Q66" s="28">
        <v>9.7639295910117507</v>
      </c>
    </row>
    <row r="67" spans="1:17" x14ac:dyDescent="0.25">
      <c r="A67" s="4"/>
      <c r="B67" s="5" t="s">
        <v>4</v>
      </c>
      <c r="C67" s="26">
        <v>10.574</v>
      </c>
      <c r="D67" s="27">
        <v>19.085999999999999</v>
      </c>
      <c r="E67" s="27">
        <v>30.265000000000001</v>
      </c>
      <c r="F67" s="27">
        <v>43.536000000000001</v>
      </c>
      <c r="G67" s="27">
        <v>56.594000000000001</v>
      </c>
      <c r="H67" s="27">
        <v>8.5120000000000005</v>
      </c>
      <c r="I67" s="27">
        <v>19.690999999999999</v>
      </c>
      <c r="J67" s="27">
        <v>32.962000000000003</v>
      </c>
      <c r="K67" s="27">
        <v>46.02</v>
      </c>
      <c r="L67" s="27">
        <v>11.179</v>
      </c>
      <c r="M67" s="27">
        <v>24.45</v>
      </c>
      <c r="N67" s="27">
        <v>37.508000000000003</v>
      </c>
      <c r="O67" s="27">
        <v>13.271000000000001</v>
      </c>
      <c r="P67" s="27">
        <v>26.329000000000001</v>
      </c>
      <c r="Q67" s="28">
        <v>13.058</v>
      </c>
    </row>
    <row r="68" spans="1:17" x14ac:dyDescent="0.25">
      <c r="A68" s="4"/>
      <c r="B68" s="5" t="s">
        <v>5</v>
      </c>
      <c r="C68" s="26">
        <v>7.6189814829185902</v>
      </c>
      <c r="D68" s="27">
        <v>18.066911073930299</v>
      </c>
      <c r="E68" s="27">
        <v>25.518570984757002</v>
      </c>
      <c r="F68" s="27">
        <v>35.287570984756996</v>
      </c>
      <c r="G68" s="27">
        <v>48.471570984757001</v>
      </c>
      <c r="H68" s="27">
        <v>10.4479295910118</v>
      </c>
      <c r="I68" s="27">
        <v>17.899589501838399</v>
      </c>
      <c r="J68" s="27">
        <v>27.668589501838401</v>
      </c>
      <c r="K68" s="27">
        <v>40.852589501838402</v>
      </c>
      <c r="L68" s="27">
        <v>7.4516599108266499</v>
      </c>
      <c r="M68" s="27">
        <v>17.220659910826701</v>
      </c>
      <c r="N68" s="27">
        <v>30.404659910826702</v>
      </c>
      <c r="O68" s="27">
        <v>9.7690000000000108</v>
      </c>
      <c r="P68" s="27">
        <v>22.952999999999999</v>
      </c>
      <c r="Q68" s="28">
        <v>13.183999999999999</v>
      </c>
    </row>
    <row r="69" spans="1:17" x14ac:dyDescent="0.25">
      <c r="A69" s="4"/>
      <c r="B69" s="5" t="s">
        <v>6</v>
      </c>
      <c r="C69" s="26">
        <v>0.24153596332735799</v>
      </c>
      <c r="D69" s="27">
        <v>0.80627084755451495</v>
      </c>
      <c r="E69" s="27">
        <v>5.7156044263868004</v>
      </c>
      <c r="F69" s="27">
        <v>13.7795859093054</v>
      </c>
      <c r="G69" s="27">
        <v>22.9975155003171</v>
      </c>
      <c r="H69" s="27">
        <v>0.56473488422715701</v>
      </c>
      <c r="I69" s="27">
        <v>5.4740684630594503</v>
      </c>
      <c r="J69" s="27">
        <v>13.538049945978001</v>
      </c>
      <c r="K69" s="27">
        <v>22.755979536989798</v>
      </c>
      <c r="L69" s="27">
        <v>4.9093335788322898</v>
      </c>
      <c r="M69" s="27">
        <v>12.973315061750901</v>
      </c>
      <c r="N69" s="27">
        <v>22.191244652762599</v>
      </c>
      <c r="O69" s="27">
        <v>8.0639814829185905</v>
      </c>
      <c r="P69" s="27">
        <v>17.281911073930299</v>
      </c>
      <c r="Q69" s="28">
        <v>9.2179295910117496</v>
      </c>
    </row>
    <row r="70" spans="1:17" x14ac:dyDescent="0.25">
      <c r="A70" s="4"/>
      <c r="B70" s="5" t="s">
        <v>7</v>
      </c>
      <c r="C70" s="26">
        <v>7.3079999999999998</v>
      </c>
      <c r="D70" s="27">
        <v>13.449</v>
      </c>
      <c r="E70" s="27">
        <v>22.716999999999999</v>
      </c>
      <c r="F70" s="27">
        <v>32.25</v>
      </c>
      <c r="G70" s="27">
        <v>43.154000000000003</v>
      </c>
      <c r="H70" s="27">
        <v>6.141</v>
      </c>
      <c r="I70" s="27">
        <v>15.409000000000001</v>
      </c>
      <c r="J70" s="27">
        <v>24.942</v>
      </c>
      <c r="K70" s="27">
        <v>35.845999999999997</v>
      </c>
      <c r="L70" s="27">
        <v>9.2680000000000007</v>
      </c>
      <c r="M70" s="27">
        <v>18.800999999999998</v>
      </c>
      <c r="N70" s="27">
        <v>29.704999999999998</v>
      </c>
      <c r="O70" s="27">
        <v>9.5329999999999906</v>
      </c>
      <c r="P70" s="27">
        <v>20.437000000000001</v>
      </c>
      <c r="Q70" s="28">
        <v>10.904</v>
      </c>
    </row>
    <row r="71" spans="1:17" x14ac:dyDescent="0.25">
      <c r="A71" s="4"/>
      <c r="B71" s="5" t="s">
        <v>8</v>
      </c>
      <c r="C71" s="26">
        <v>4.19807718064542</v>
      </c>
      <c r="D71" s="27">
        <v>2.6966099220259201</v>
      </c>
      <c r="E71" s="27">
        <v>6.9624248605130896</v>
      </c>
      <c r="F71" s="27">
        <v>11.2254063434317</v>
      </c>
      <c r="G71" s="27">
        <v>20.473335934443401</v>
      </c>
      <c r="H71" s="27">
        <v>-1.5014672586194999</v>
      </c>
      <c r="I71" s="27">
        <v>2.76434767986767</v>
      </c>
      <c r="J71" s="27">
        <v>7.0273291627862502</v>
      </c>
      <c r="K71" s="27">
        <v>16.275258753797999</v>
      </c>
      <c r="L71" s="27">
        <v>4.2658149384871704</v>
      </c>
      <c r="M71" s="27">
        <v>8.5287964214057403</v>
      </c>
      <c r="N71" s="27">
        <v>17.776726012417502</v>
      </c>
      <c r="O71" s="27">
        <v>4.2629814829185797</v>
      </c>
      <c r="P71" s="27">
        <v>13.5109110739303</v>
      </c>
      <c r="Q71" s="28">
        <v>9.2479295910117507</v>
      </c>
    </row>
    <row r="72" spans="1:17" ht="15.75" thickBot="1" x14ac:dyDescent="0.3">
      <c r="A72" s="10"/>
      <c r="B72" s="11" t="s">
        <v>9</v>
      </c>
      <c r="C72" s="29">
        <v>5.2310000000000096</v>
      </c>
      <c r="D72" s="30">
        <v>12.456</v>
      </c>
      <c r="E72" s="30">
        <v>18.908999999999999</v>
      </c>
      <c r="F72" s="30">
        <v>22.138000000000002</v>
      </c>
      <c r="G72" s="30">
        <v>28.847000000000001</v>
      </c>
      <c r="H72" s="30">
        <v>7.2249999999999996</v>
      </c>
      <c r="I72" s="30">
        <v>13.678000000000001</v>
      </c>
      <c r="J72" s="30">
        <v>16.907</v>
      </c>
      <c r="K72" s="30">
        <v>23.616</v>
      </c>
      <c r="L72" s="30">
        <v>6.4530000000000003</v>
      </c>
      <c r="M72" s="30">
        <v>9.6820000000000004</v>
      </c>
      <c r="N72" s="30">
        <v>16.390999999999998</v>
      </c>
      <c r="O72" s="30">
        <v>3.2290000000000001</v>
      </c>
      <c r="P72" s="30">
        <v>9.9380000000000006</v>
      </c>
      <c r="Q72" s="31">
        <v>6.7089999999999996</v>
      </c>
    </row>
    <row r="73" spans="1:17" x14ac:dyDescent="0.25">
      <c r="A73" s="1" t="s">
        <v>16</v>
      </c>
      <c r="B73" s="3" t="s">
        <v>0</v>
      </c>
      <c r="C73" s="32">
        <v>11.977</v>
      </c>
      <c r="D73" s="33">
        <v>26.167000000000002</v>
      </c>
      <c r="E73" s="33">
        <v>35.889000000000003</v>
      </c>
      <c r="F73" s="33">
        <v>48.23</v>
      </c>
      <c r="G73" s="33">
        <v>51.027999999999999</v>
      </c>
      <c r="H73" s="33">
        <v>14.19</v>
      </c>
      <c r="I73" s="33">
        <v>23.911999999999999</v>
      </c>
      <c r="J73" s="33">
        <v>36.253</v>
      </c>
      <c r="K73" s="33">
        <v>39.051000000000002</v>
      </c>
      <c r="L73" s="33">
        <v>9.7219999999999906</v>
      </c>
      <c r="M73" s="33">
        <v>22.062999999999999</v>
      </c>
      <c r="N73" s="33">
        <v>24.861000000000001</v>
      </c>
      <c r="O73" s="33">
        <v>12.340999999999999</v>
      </c>
      <c r="P73" s="33">
        <v>15.138999999999999</v>
      </c>
      <c r="Q73" s="34">
        <v>2.7979999999999898</v>
      </c>
    </row>
    <row r="74" spans="1:17" x14ac:dyDescent="0.25">
      <c r="A74" s="4"/>
      <c r="B74" s="5" t="s">
        <v>1</v>
      </c>
      <c r="C74" s="26">
        <v>11.4914937565134</v>
      </c>
      <c r="D74" s="27">
        <v>26.826493756513401</v>
      </c>
      <c r="E74" s="27">
        <v>36.346493756513397</v>
      </c>
      <c r="F74" s="27">
        <v>49.806493756513397</v>
      </c>
      <c r="G74" s="27">
        <v>51.130493756513403</v>
      </c>
      <c r="H74" s="27">
        <v>15.335000000000001</v>
      </c>
      <c r="I74" s="27">
        <v>24.855</v>
      </c>
      <c r="J74" s="27">
        <v>38.314999999999998</v>
      </c>
      <c r="K74" s="27">
        <v>39.639000000000003</v>
      </c>
      <c r="L74" s="27">
        <v>9.5200000000000102</v>
      </c>
      <c r="M74" s="27">
        <v>22.98</v>
      </c>
      <c r="N74" s="27">
        <v>24.303999999999998</v>
      </c>
      <c r="O74" s="27">
        <v>13.46</v>
      </c>
      <c r="P74" s="27">
        <v>14.784000000000001</v>
      </c>
      <c r="Q74" s="28">
        <v>1.3240000000000001</v>
      </c>
    </row>
    <row r="75" spans="1:17" x14ac:dyDescent="0.25">
      <c r="A75" s="4"/>
      <c r="B75" s="5" t="s">
        <v>2</v>
      </c>
      <c r="C75" s="26">
        <v>11.086330458522401</v>
      </c>
      <c r="D75" s="27">
        <v>21.9730025825761</v>
      </c>
      <c r="E75" s="27">
        <v>36.998496339089499</v>
      </c>
      <c r="F75" s="27">
        <v>43.652496339089502</v>
      </c>
      <c r="G75" s="27">
        <v>51.443496339089499</v>
      </c>
      <c r="H75" s="27">
        <v>10.8866721240537</v>
      </c>
      <c r="I75" s="27">
        <v>25.912165880567098</v>
      </c>
      <c r="J75" s="27">
        <v>32.566165880567198</v>
      </c>
      <c r="K75" s="27">
        <v>40.357165880567102</v>
      </c>
      <c r="L75" s="27">
        <v>15.0254937565134</v>
      </c>
      <c r="M75" s="27">
        <v>21.679493756513398</v>
      </c>
      <c r="N75" s="27">
        <v>29.470493756513399</v>
      </c>
      <c r="O75" s="27">
        <v>6.6540000000000097</v>
      </c>
      <c r="P75" s="27">
        <v>14.445</v>
      </c>
      <c r="Q75" s="28">
        <v>7.7910000000000004</v>
      </c>
    </row>
    <row r="76" spans="1:17" x14ac:dyDescent="0.25">
      <c r="A76" s="4"/>
      <c r="B76" s="5" t="s">
        <v>3</v>
      </c>
      <c r="C76" s="26">
        <v>4.3226477261465801</v>
      </c>
      <c r="D76" s="27">
        <v>9.1227312608492408</v>
      </c>
      <c r="E76" s="27">
        <v>17.505583207388799</v>
      </c>
      <c r="F76" s="27">
        <v>26.185462363022001</v>
      </c>
      <c r="G76" s="27">
        <v>39.796134487075697</v>
      </c>
      <c r="H76" s="27">
        <v>4.8000835347026598</v>
      </c>
      <c r="I76" s="27">
        <v>13.1829354812422</v>
      </c>
      <c r="J76" s="27">
        <v>21.862814636875399</v>
      </c>
      <c r="K76" s="27">
        <v>35.473486760929099</v>
      </c>
      <c r="L76" s="27">
        <v>8.3828519465395193</v>
      </c>
      <c r="M76" s="27">
        <v>17.062731102172702</v>
      </c>
      <c r="N76" s="27">
        <v>30.673403226226402</v>
      </c>
      <c r="O76" s="27">
        <v>8.6798791556332109</v>
      </c>
      <c r="P76" s="27">
        <v>22.290551279686898</v>
      </c>
      <c r="Q76" s="28">
        <v>13.6106721240537</v>
      </c>
    </row>
    <row r="77" spans="1:17" x14ac:dyDescent="0.25">
      <c r="A77" s="4"/>
      <c r="B77" s="5" t="s">
        <v>4</v>
      </c>
      <c r="C77" s="26">
        <v>9.6650000000000098</v>
      </c>
      <c r="D77" s="27">
        <v>24.114999999999998</v>
      </c>
      <c r="E77" s="27">
        <v>34.546999999999997</v>
      </c>
      <c r="F77" s="27">
        <v>47.295000000000002</v>
      </c>
      <c r="G77" s="27">
        <v>49.883000000000003</v>
      </c>
      <c r="H77" s="27">
        <v>14.45</v>
      </c>
      <c r="I77" s="27">
        <v>24.882000000000001</v>
      </c>
      <c r="J77" s="27">
        <v>37.630000000000003</v>
      </c>
      <c r="K77" s="27">
        <v>40.218000000000004</v>
      </c>
      <c r="L77" s="27">
        <v>10.432</v>
      </c>
      <c r="M77" s="27">
        <v>23.18</v>
      </c>
      <c r="N77" s="27">
        <v>25.768000000000001</v>
      </c>
      <c r="O77" s="27">
        <v>12.747999999999999</v>
      </c>
      <c r="P77" s="27">
        <v>15.336</v>
      </c>
      <c r="Q77" s="28">
        <v>2.5879999999999899</v>
      </c>
    </row>
    <row r="78" spans="1:17" x14ac:dyDescent="0.25">
      <c r="A78" s="4"/>
      <c r="B78" s="5" t="s">
        <v>5</v>
      </c>
      <c r="C78" s="26">
        <v>10.1698791556332</v>
      </c>
      <c r="D78" s="27">
        <v>22.371551279686901</v>
      </c>
      <c r="E78" s="27">
        <v>32.471045036200302</v>
      </c>
      <c r="F78" s="27">
        <v>43.5020450362003</v>
      </c>
      <c r="G78" s="27">
        <v>51.383045036200301</v>
      </c>
      <c r="H78" s="27">
        <v>12.201672124053699</v>
      </c>
      <c r="I78" s="27">
        <v>22.301165880567101</v>
      </c>
      <c r="J78" s="27">
        <v>33.332165880567103</v>
      </c>
      <c r="K78" s="27">
        <v>41.213165880567097</v>
      </c>
      <c r="L78" s="27">
        <v>10.0994937565134</v>
      </c>
      <c r="M78" s="27">
        <v>21.130493756513399</v>
      </c>
      <c r="N78" s="27">
        <v>29.011493756513399</v>
      </c>
      <c r="O78" s="27">
        <v>11.031000000000001</v>
      </c>
      <c r="P78" s="27">
        <v>18.911999999999999</v>
      </c>
      <c r="Q78" s="28">
        <v>7.8810000000000002</v>
      </c>
    </row>
    <row r="79" spans="1:17" x14ac:dyDescent="0.25">
      <c r="A79" s="4"/>
      <c r="B79" s="5" t="s">
        <v>6</v>
      </c>
      <c r="C79" s="26">
        <v>2.1555646917673501</v>
      </c>
      <c r="D79" s="27">
        <v>4.4013694191859498</v>
      </c>
      <c r="E79" s="27">
        <v>12.9575001730095</v>
      </c>
      <c r="F79" s="27">
        <v>23.5633793286427</v>
      </c>
      <c r="G79" s="27">
        <v>35.951051452696497</v>
      </c>
      <c r="H79" s="27">
        <v>2.2458047274186002</v>
      </c>
      <c r="I79" s="27">
        <v>10.8019354812422</v>
      </c>
      <c r="J79" s="27">
        <v>21.407814636875401</v>
      </c>
      <c r="K79" s="27">
        <v>33.795486760929101</v>
      </c>
      <c r="L79" s="27">
        <v>8.5561307538235791</v>
      </c>
      <c r="M79" s="27">
        <v>19.162009909456799</v>
      </c>
      <c r="N79" s="27">
        <v>31.5496820335105</v>
      </c>
      <c r="O79" s="27">
        <v>10.6058791556332</v>
      </c>
      <c r="P79" s="27">
        <v>22.993551279686901</v>
      </c>
      <c r="Q79" s="28">
        <v>12.387672124053701</v>
      </c>
    </row>
    <row r="80" spans="1:17" x14ac:dyDescent="0.25">
      <c r="A80" s="4"/>
      <c r="B80" s="5" t="s">
        <v>7</v>
      </c>
      <c r="C80" s="26">
        <v>5.2119999999999997</v>
      </c>
      <c r="D80" s="27">
        <v>17.852</v>
      </c>
      <c r="E80" s="27">
        <v>27.401</v>
      </c>
      <c r="F80" s="27">
        <v>36.32</v>
      </c>
      <c r="G80" s="27">
        <v>45.576999999999998</v>
      </c>
      <c r="H80" s="27">
        <v>12.64</v>
      </c>
      <c r="I80" s="27">
        <v>22.189</v>
      </c>
      <c r="J80" s="27">
        <v>31.108000000000001</v>
      </c>
      <c r="K80" s="27">
        <v>40.365000000000002</v>
      </c>
      <c r="L80" s="27">
        <v>9.5489999999999906</v>
      </c>
      <c r="M80" s="27">
        <v>18.468</v>
      </c>
      <c r="N80" s="27">
        <v>27.725000000000001</v>
      </c>
      <c r="O80" s="27">
        <v>8.9190000000000005</v>
      </c>
      <c r="P80" s="27">
        <v>18.175999999999998</v>
      </c>
      <c r="Q80" s="28">
        <v>9.2570000000000103</v>
      </c>
    </row>
    <row r="81" spans="1:17" x14ac:dyDescent="0.25">
      <c r="A81" s="4"/>
      <c r="B81" s="5" t="s">
        <v>8</v>
      </c>
      <c r="C81" s="26">
        <v>3.2590625445393901</v>
      </c>
      <c r="D81" s="27">
        <v>10.3488099707114</v>
      </c>
      <c r="E81" s="27">
        <v>7.36447315653598</v>
      </c>
      <c r="F81" s="27">
        <v>15.1553523121692</v>
      </c>
      <c r="G81" s="27">
        <v>28.8570244362229</v>
      </c>
      <c r="H81" s="27">
        <v>7.0897474261719697</v>
      </c>
      <c r="I81" s="27">
        <v>4.1054106119965903</v>
      </c>
      <c r="J81" s="27">
        <v>11.896289767629799</v>
      </c>
      <c r="K81" s="27">
        <v>25.5979618916835</v>
      </c>
      <c r="L81" s="27">
        <v>-2.9843368141753799</v>
      </c>
      <c r="M81" s="27">
        <v>4.8065423414578197</v>
      </c>
      <c r="N81" s="27">
        <v>18.5082144655115</v>
      </c>
      <c r="O81" s="27">
        <v>7.7908791556332</v>
      </c>
      <c r="P81" s="27">
        <v>21.4925512796869</v>
      </c>
      <c r="Q81" s="28">
        <v>13.701672124053699</v>
      </c>
    </row>
    <row r="82" spans="1:17" ht="15.75" thickBot="1" x14ac:dyDescent="0.3">
      <c r="A82" s="6"/>
      <c r="B82" s="8" t="s">
        <v>9</v>
      </c>
      <c r="C82" s="35">
        <v>8.2240000000000002</v>
      </c>
      <c r="D82" s="36">
        <v>12.523999999999999</v>
      </c>
      <c r="E82" s="36">
        <v>16.289000000000001</v>
      </c>
      <c r="F82" s="36">
        <v>19.164000000000001</v>
      </c>
      <c r="G82" s="36">
        <v>34.451000000000001</v>
      </c>
      <c r="H82" s="36">
        <v>4.3</v>
      </c>
      <c r="I82" s="36">
        <v>8.0649999999999995</v>
      </c>
      <c r="J82" s="36">
        <v>10.94</v>
      </c>
      <c r="K82" s="36">
        <v>26.227</v>
      </c>
      <c r="L82" s="36">
        <v>3.7650000000000001</v>
      </c>
      <c r="M82" s="36">
        <v>6.64</v>
      </c>
      <c r="N82" s="36">
        <v>21.927</v>
      </c>
      <c r="O82" s="36">
        <v>2.875</v>
      </c>
      <c r="P82" s="36">
        <v>18.161999999999999</v>
      </c>
      <c r="Q82" s="37">
        <v>15.287000000000001</v>
      </c>
    </row>
    <row r="84" spans="1:17" x14ac:dyDescent="0.25">
      <c r="B84" t="s">
        <v>21</v>
      </c>
    </row>
    <row r="85" spans="1:17" x14ac:dyDescent="0.25">
      <c r="A85">
        <v>0</v>
      </c>
      <c r="B85" t="s">
        <v>0</v>
      </c>
      <c r="C85" s="38">
        <f>10*LOG10((0.3497/(4*PI()*SQRT($A85^2+(C$1)^2)))^2)-10*LOG10((0.3497/(4*PI()*SQRT($A85^2+(C$2)^2)))^2)</f>
        <v>6.0205999132796251</v>
      </c>
      <c r="D85" s="38">
        <f t="shared" ref="D85:Q94" si="0">10*LOG10((0.3497/(4*PI()*SQRT($A85^2+(D$1)^2)))^2)-10*LOG10((0.3497/(4*PI()*SQRT($A85^2+(D$2)^2)))^2)</f>
        <v>12.04119982655925</v>
      </c>
      <c r="E85" s="38">
        <f t="shared" si="0"/>
        <v>18.061799739838875</v>
      </c>
      <c r="F85" s="38">
        <f t="shared" si="0"/>
        <v>23.521825181113627</v>
      </c>
      <c r="G85" s="38">
        <f t="shared" si="0"/>
        <v>29.542425094393252</v>
      </c>
      <c r="H85" s="38">
        <f t="shared" si="0"/>
        <v>6.0205999132796251</v>
      </c>
      <c r="I85" s="38">
        <f t="shared" si="0"/>
        <v>12.04119982655925</v>
      </c>
      <c r="J85" s="38">
        <f t="shared" si="0"/>
        <v>17.501225267834002</v>
      </c>
      <c r="K85" s="38">
        <f t="shared" si="0"/>
        <v>23.521825181113627</v>
      </c>
      <c r="L85" s="38">
        <f t="shared" si="0"/>
        <v>6.0205999132796251</v>
      </c>
      <c r="M85" s="38">
        <f t="shared" si="0"/>
        <v>11.480625354554377</v>
      </c>
      <c r="N85" s="38">
        <f t="shared" si="0"/>
        <v>17.501225267834002</v>
      </c>
      <c r="O85" s="38">
        <f t="shared" si="0"/>
        <v>5.4600254412747518</v>
      </c>
      <c r="P85" s="38">
        <f t="shared" si="0"/>
        <v>11.480625354554377</v>
      </c>
      <c r="Q85" s="38">
        <f t="shared" si="0"/>
        <v>6.0205999132796251</v>
      </c>
    </row>
    <row r="86" spans="1:17" x14ac:dyDescent="0.25">
      <c r="A86">
        <v>7.0000000000000007E-2</v>
      </c>
      <c r="B86" t="s">
        <v>1</v>
      </c>
      <c r="C86" s="38">
        <f t="shared" ref="C86:C94" si="1">10*LOG10((0.3497/(4*PI()*SQRT($A86^2+(C$1)^2)))^2)-10*LOG10((0.3497/(4*PI()*SQRT($A86^2+(C$2)^2)))^2)</f>
        <v>6.0046883025242579</v>
      </c>
      <c r="D86" s="38">
        <f t="shared" si="0"/>
        <v>12.021301187539663</v>
      </c>
      <c r="E86" s="38">
        <f t="shared" si="0"/>
        <v>18.040903771571834</v>
      </c>
      <c r="F86" s="38">
        <f t="shared" si="0"/>
        <v>23.500691297519325</v>
      </c>
      <c r="G86" s="38">
        <f t="shared" si="0"/>
        <v>29.52122027699906</v>
      </c>
      <c r="H86" s="38">
        <f t="shared" si="0"/>
        <v>6.0166128850154053</v>
      </c>
      <c r="I86" s="38">
        <f t="shared" si="0"/>
        <v>12.036215469047576</v>
      </c>
      <c r="J86" s="38">
        <f t="shared" si="0"/>
        <v>17.496002994995067</v>
      </c>
      <c r="K86" s="38">
        <f t="shared" si="0"/>
        <v>23.516531974474802</v>
      </c>
      <c r="L86" s="38">
        <f t="shared" si="0"/>
        <v>6.019602584032171</v>
      </c>
      <c r="M86" s="38">
        <f t="shared" si="0"/>
        <v>11.479390109979661</v>
      </c>
      <c r="N86" s="38">
        <f t="shared" si="0"/>
        <v>17.499919089459397</v>
      </c>
      <c r="O86" s="38">
        <f t="shared" si="0"/>
        <v>5.4597875259474904</v>
      </c>
      <c r="P86" s="38">
        <f t="shared" si="0"/>
        <v>11.480316505427226</v>
      </c>
      <c r="Q86" s="38">
        <f t="shared" si="0"/>
        <v>6.0205289794797352</v>
      </c>
    </row>
    <row r="87" spans="1:17" x14ac:dyDescent="0.25">
      <c r="A87">
        <v>0.33</v>
      </c>
      <c r="B87" t="s">
        <v>2</v>
      </c>
      <c r="C87" s="38">
        <f t="shared" si="1"/>
        <v>5.688331883115648</v>
      </c>
      <c r="D87" s="38">
        <f t="shared" si="0"/>
        <v>11.621735020571823</v>
      </c>
      <c r="E87" s="38">
        <f t="shared" si="0"/>
        <v>17.620259417165233</v>
      </c>
      <c r="F87" s="38">
        <f t="shared" si="0"/>
        <v>23.075002823146075</v>
      </c>
      <c r="G87" s="38">
        <f t="shared" si="0"/>
        <v>29.094026724182786</v>
      </c>
      <c r="H87" s="38">
        <f t="shared" si="0"/>
        <v>5.9334031374561746</v>
      </c>
      <c r="I87" s="38">
        <f t="shared" si="0"/>
        <v>11.931927534049585</v>
      </c>
      <c r="J87" s="38">
        <f t="shared" si="0"/>
        <v>17.386670940030427</v>
      </c>
      <c r="K87" s="38">
        <f t="shared" si="0"/>
        <v>23.405694841067138</v>
      </c>
      <c r="L87" s="38">
        <f t="shared" si="0"/>
        <v>5.9985243965934103</v>
      </c>
      <c r="M87" s="38">
        <f t="shared" si="0"/>
        <v>11.453267802574253</v>
      </c>
      <c r="N87" s="38">
        <f t="shared" si="0"/>
        <v>17.472291703610964</v>
      </c>
      <c r="O87" s="38">
        <f t="shared" si="0"/>
        <v>5.4547434059808424</v>
      </c>
      <c r="P87" s="38">
        <f t="shared" si="0"/>
        <v>11.473767307017553</v>
      </c>
      <c r="Q87" s="38">
        <f t="shared" si="0"/>
        <v>6.0190239010367108</v>
      </c>
    </row>
    <row r="88" spans="1:17" x14ac:dyDescent="0.25">
      <c r="A88">
        <v>1.99</v>
      </c>
      <c r="B88" t="s">
        <v>3</v>
      </c>
      <c r="C88" s="38">
        <f t="shared" si="1"/>
        <v>2.0542809132515742</v>
      </c>
      <c r="D88" s="38">
        <f t="shared" si="0"/>
        <v>6.0467228043089065</v>
      </c>
      <c r="E88" s="38">
        <f t="shared" si="0"/>
        <v>11.367635769017333</v>
      </c>
      <c r="F88" s="38">
        <f t="shared" si="0"/>
        <v>16.642693737579684</v>
      </c>
      <c r="G88" s="38">
        <f t="shared" si="0"/>
        <v>22.60658829184689</v>
      </c>
      <c r="H88" s="38">
        <f t="shared" si="0"/>
        <v>3.9924418910573323</v>
      </c>
      <c r="I88" s="38">
        <f t="shared" si="0"/>
        <v>9.3133548557657591</v>
      </c>
      <c r="J88" s="38">
        <f t="shared" si="0"/>
        <v>14.58841282432811</v>
      </c>
      <c r="K88" s="38">
        <f t="shared" si="0"/>
        <v>20.552307378595316</v>
      </c>
      <c r="L88" s="38">
        <f t="shared" si="0"/>
        <v>5.3209129647084268</v>
      </c>
      <c r="M88" s="38">
        <f t="shared" si="0"/>
        <v>10.595970933270777</v>
      </c>
      <c r="N88" s="38">
        <f t="shared" si="0"/>
        <v>16.559865487537984</v>
      </c>
      <c r="O88" s="38">
        <f t="shared" si="0"/>
        <v>5.2750579685623507</v>
      </c>
      <c r="P88" s="38">
        <f t="shared" si="0"/>
        <v>11.238952522829557</v>
      </c>
      <c r="Q88" s="38">
        <f t="shared" si="0"/>
        <v>5.9638945542672062</v>
      </c>
    </row>
    <row r="89" spans="1:17" x14ac:dyDescent="0.25">
      <c r="A89">
        <v>0</v>
      </c>
      <c r="B89" t="s">
        <v>4</v>
      </c>
      <c r="C89" s="38">
        <f t="shared" si="1"/>
        <v>6.0205999132796251</v>
      </c>
      <c r="D89" s="38">
        <f t="shared" si="0"/>
        <v>12.04119982655925</v>
      </c>
      <c r="E89" s="38">
        <f t="shared" si="0"/>
        <v>18.061799739838875</v>
      </c>
      <c r="F89" s="38">
        <f t="shared" si="0"/>
        <v>23.521825181113627</v>
      </c>
      <c r="G89" s="38">
        <f t="shared" si="0"/>
        <v>29.542425094393252</v>
      </c>
      <c r="H89" s="38">
        <f t="shared" si="0"/>
        <v>6.0205999132796251</v>
      </c>
      <c r="I89" s="38">
        <f t="shared" si="0"/>
        <v>12.04119982655925</v>
      </c>
      <c r="J89" s="38">
        <f t="shared" si="0"/>
        <v>17.501225267834002</v>
      </c>
      <c r="K89" s="38">
        <f t="shared" si="0"/>
        <v>23.521825181113627</v>
      </c>
      <c r="L89" s="38">
        <f t="shared" si="0"/>
        <v>6.0205999132796251</v>
      </c>
      <c r="M89" s="38">
        <f t="shared" si="0"/>
        <v>11.480625354554377</v>
      </c>
      <c r="N89" s="38">
        <f t="shared" si="0"/>
        <v>17.501225267834002</v>
      </c>
      <c r="O89" s="38">
        <f t="shared" si="0"/>
        <v>5.4600254412747518</v>
      </c>
      <c r="P89" s="38">
        <f t="shared" si="0"/>
        <v>11.480625354554377</v>
      </c>
      <c r="Q89" s="38">
        <f t="shared" si="0"/>
        <v>6.0205999132796251</v>
      </c>
    </row>
    <row r="90" spans="1:17" x14ac:dyDescent="0.25">
      <c r="A90">
        <f>0.34-0.08</f>
        <v>0.26</v>
      </c>
      <c r="B90" t="s">
        <v>5</v>
      </c>
      <c r="C90" s="38">
        <f t="shared" si="1"/>
        <v>5.8092967354673632</v>
      </c>
      <c r="D90" s="38">
        <f t="shared" si="0"/>
        <v>11.775424463960505</v>
      </c>
      <c r="E90" s="38">
        <f t="shared" si="0"/>
        <v>17.782298903220131</v>
      </c>
      <c r="F90" s="38">
        <f t="shared" si="0"/>
        <v>23.239044147629578</v>
      </c>
      <c r="G90" s="38">
        <f t="shared" si="0"/>
        <v>29.258665634399257</v>
      </c>
      <c r="H90" s="38">
        <f t="shared" si="0"/>
        <v>5.9661277284931415</v>
      </c>
      <c r="I90" s="38">
        <f t="shared" si="0"/>
        <v>11.973002167752767</v>
      </c>
      <c r="J90" s="38">
        <f t="shared" si="0"/>
        <v>17.429747412162214</v>
      </c>
      <c r="K90" s="38">
        <f t="shared" si="0"/>
        <v>23.449368898931894</v>
      </c>
      <c r="L90" s="38">
        <f t="shared" si="0"/>
        <v>6.0068744392596258</v>
      </c>
      <c r="M90" s="38">
        <f t="shared" si="0"/>
        <v>11.463619683669073</v>
      </c>
      <c r="N90" s="38">
        <f t="shared" si="0"/>
        <v>17.483241170438752</v>
      </c>
      <c r="O90" s="38">
        <f t="shared" si="0"/>
        <v>5.4567452444094471</v>
      </c>
      <c r="P90" s="38">
        <f t="shared" si="0"/>
        <v>11.476366731179127</v>
      </c>
      <c r="Q90" s="38">
        <f t="shared" si="0"/>
        <v>6.0196214867696796</v>
      </c>
    </row>
    <row r="91" spans="1:17" x14ac:dyDescent="0.25">
      <c r="A91">
        <f>2-0.08</f>
        <v>1.92</v>
      </c>
      <c r="B91" t="s">
        <v>6</v>
      </c>
      <c r="C91" s="38">
        <f t="shared" si="1"/>
        <v>2.1488362704927013</v>
      </c>
      <c r="D91" s="38">
        <f t="shared" si="0"/>
        <v>6.2332695077575693</v>
      </c>
      <c r="E91" s="38">
        <f t="shared" si="0"/>
        <v>11.596620617879289</v>
      </c>
      <c r="F91" s="38">
        <f t="shared" si="0"/>
        <v>16.884009835067516</v>
      </c>
      <c r="G91" s="38">
        <f t="shared" si="0"/>
        <v>22.851783920912141</v>
      </c>
      <c r="H91" s="38">
        <f t="shared" si="0"/>
        <v>4.084433237264868</v>
      </c>
      <c r="I91" s="38">
        <f t="shared" si="0"/>
        <v>9.4477843473865875</v>
      </c>
      <c r="J91" s="38">
        <f t="shared" si="0"/>
        <v>14.735173564574815</v>
      </c>
      <c r="K91" s="38">
        <f t="shared" si="0"/>
        <v>20.702947650419439</v>
      </c>
      <c r="L91" s="38">
        <f t="shared" si="0"/>
        <v>5.3633511101217195</v>
      </c>
      <c r="M91" s="38">
        <f t="shared" si="0"/>
        <v>10.650740327309947</v>
      </c>
      <c r="N91" s="38">
        <f t="shared" si="0"/>
        <v>16.618514413154571</v>
      </c>
      <c r="O91" s="38">
        <f t="shared" si="0"/>
        <v>5.2873892171882275</v>
      </c>
      <c r="P91" s="38">
        <f t="shared" si="0"/>
        <v>11.255163303032852</v>
      </c>
      <c r="Q91" s="38">
        <f t="shared" si="0"/>
        <v>5.9677740858446242</v>
      </c>
    </row>
    <row r="92" spans="1:17" x14ac:dyDescent="0.25">
      <c r="A92">
        <v>0</v>
      </c>
      <c r="B92" t="s">
        <v>7</v>
      </c>
      <c r="C92" s="38">
        <f t="shared" si="1"/>
        <v>6.0205999132796251</v>
      </c>
      <c r="D92" s="38">
        <f t="shared" si="0"/>
        <v>12.04119982655925</v>
      </c>
      <c r="E92" s="38">
        <f t="shared" si="0"/>
        <v>18.061799739838875</v>
      </c>
      <c r="F92" s="38">
        <f t="shared" si="0"/>
        <v>23.521825181113627</v>
      </c>
      <c r="G92" s="38">
        <f t="shared" si="0"/>
        <v>29.542425094393252</v>
      </c>
      <c r="H92" s="38">
        <f t="shared" si="0"/>
        <v>6.0205999132796251</v>
      </c>
      <c r="I92" s="38">
        <f t="shared" si="0"/>
        <v>12.04119982655925</v>
      </c>
      <c r="J92" s="38">
        <f t="shared" si="0"/>
        <v>17.501225267834002</v>
      </c>
      <c r="K92" s="38">
        <f t="shared" si="0"/>
        <v>23.521825181113627</v>
      </c>
      <c r="L92" s="38">
        <f t="shared" si="0"/>
        <v>6.0205999132796251</v>
      </c>
      <c r="M92" s="38">
        <f t="shared" si="0"/>
        <v>11.480625354554377</v>
      </c>
      <c r="N92" s="38">
        <f t="shared" si="0"/>
        <v>17.501225267834002</v>
      </c>
      <c r="O92" s="38">
        <f t="shared" si="0"/>
        <v>5.4600254412747518</v>
      </c>
      <c r="P92" s="38">
        <f t="shared" si="0"/>
        <v>11.480625354554377</v>
      </c>
      <c r="Q92" s="38">
        <f t="shared" si="0"/>
        <v>6.0205999132796251</v>
      </c>
    </row>
    <row r="93" spans="1:17" x14ac:dyDescent="0.25">
      <c r="A93">
        <f>2-0.34</f>
        <v>1.66</v>
      </c>
      <c r="B93" t="s">
        <v>8</v>
      </c>
      <c r="C93" s="38">
        <f t="shared" si="1"/>
        <v>2.549845966369638</v>
      </c>
      <c r="D93" s="38">
        <f t="shared" si="0"/>
        <v>6.9845163159534991</v>
      </c>
      <c r="E93" s="38">
        <f t="shared" si="0"/>
        <v>12.49808373313234</v>
      </c>
      <c r="F93" s="38">
        <f t="shared" si="0"/>
        <v>17.827897337171606</v>
      </c>
      <c r="G93" s="38">
        <f t="shared" si="0"/>
        <v>23.808908607478948</v>
      </c>
      <c r="H93" s="38">
        <f t="shared" si="0"/>
        <v>4.4346703495838611</v>
      </c>
      <c r="I93" s="38">
        <f t="shared" si="0"/>
        <v>9.948237766762702</v>
      </c>
      <c r="J93" s="38">
        <f t="shared" si="0"/>
        <v>15.278051370801968</v>
      </c>
      <c r="K93" s="38">
        <f t="shared" si="0"/>
        <v>21.25906264110931</v>
      </c>
      <c r="L93" s="38">
        <f t="shared" si="0"/>
        <v>5.5135674171788409</v>
      </c>
      <c r="M93" s="38">
        <f t="shared" si="0"/>
        <v>10.843381021218107</v>
      </c>
      <c r="N93" s="38">
        <f t="shared" si="0"/>
        <v>16.824392291525449</v>
      </c>
      <c r="O93" s="38">
        <f t="shared" si="0"/>
        <v>5.3298136040392663</v>
      </c>
      <c r="P93" s="38">
        <f t="shared" si="0"/>
        <v>11.310824874346608</v>
      </c>
      <c r="Q93" s="38">
        <f t="shared" si="0"/>
        <v>5.9810112703073415</v>
      </c>
    </row>
    <row r="94" spans="1:17" x14ac:dyDescent="0.25">
      <c r="A94">
        <v>0</v>
      </c>
      <c r="B94" t="s">
        <v>9</v>
      </c>
      <c r="C94" s="38">
        <f t="shared" si="1"/>
        <v>6.0205999132796251</v>
      </c>
      <c r="D94" s="38">
        <f t="shared" si="0"/>
        <v>12.04119982655925</v>
      </c>
      <c r="E94" s="38">
        <f t="shared" si="0"/>
        <v>18.061799739838875</v>
      </c>
      <c r="F94" s="38">
        <f t="shared" si="0"/>
        <v>23.521825181113627</v>
      </c>
      <c r="G94" s="38">
        <f t="shared" si="0"/>
        <v>29.542425094393252</v>
      </c>
      <c r="H94" s="38">
        <f t="shared" si="0"/>
        <v>6.0205999132796251</v>
      </c>
      <c r="I94" s="38">
        <f t="shared" si="0"/>
        <v>12.04119982655925</v>
      </c>
      <c r="J94" s="38">
        <f t="shared" si="0"/>
        <v>17.501225267834002</v>
      </c>
      <c r="K94" s="38">
        <f t="shared" si="0"/>
        <v>23.521825181113627</v>
      </c>
      <c r="L94" s="38">
        <f t="shared" si="0"/>
        <v>6.0205999132796251</v>
      </c>
      <c r="M94" s="38">
        <f t="shared" si="0"/>
        <v>11.480625354554377</v>
      </c>
      <c r="N94" s="38">
        <f t="shared" si="0"/>
        <v>17.501225267834002</v>
      </c>
      <c r="O94" s="38">
        <f t="shared" si="0"/>
        <v>5.4600254412747518</v>
      </c>
      <c r="P94" s="38">
        <f t="shared" si="0"/>
        <v>11.480625354554377</v>
      </c>
      <c r="Q94" s="38">
        <f t="shared" si="0"/>
        <v>6.0205999132796251</v>
      </c>
    </row>
    <row r="95" spans="1:17" x14ac:dyDescent="0.25"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</row>
    <row r="96" spans="1:17" x14ac:dyDescent="0.25">
      <c r="B96" t="s">
        <v>20</v>
      </c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</row>
    <row r="97" spans="2:38" x14ac:dyDescent="0.25">
      <c r="B97" t="str">
        <f t="shared" ref="B97:B106" si="2">B73</f>
        <v>trace 1</v>
      </c>
      <c r="C97" s="38">
        <f t="shared" ref="C97:Q97" si="3">SUMIF($B$3:$B$82,$B73,C$3:C$82)/8</f>
        <v>10.846848885381558</v>
      </c>
      <c r="D97" s="38">
        <f t="shared" si="3"/>
        <v>22.585902459156301</v>
      </c>
      <c r="E97" s="38">
        <f t="shared" si="3"/>
        <v>29.979983090739573</v>
      </c>
      <c r="F97" s="38">
        <f t="shared" si="3"/>
        <v>41.101639707037329</v>
      </c>
      <c r="G97" s="38">
        <f t="shared" si="3"/>
        <v>42.669490692114351</v>
      </c>
      <c r="H97" s="38">
        <f t="shared" si="3"/>
        <v>11.739053573774733</v>
      </c>
      <c r="I97" s="38">
        <f t="shared" si="3"/>
        <v>19.133134205358022</v>
      </c>
      <c r="J97" s="38">
        <f t="shared" si="3"/>
        <v>30.254790821655774</v>
      </c>
      <c r="K97" s="38">
        <f t="shared" si="3"/>
        <v>31.822641806732797</v>
      </c>
      <c r="L97" s="38">
        <f t="shared" si="3"/>
        <v>7.3940806315832717</v>
      </c>
      <c r="M97" s="38">
        <f t="shared" si="3"/>
        <v>18.515737247881045</v>
      </c>
      <c r="N97" s="38">
        <f t="shared" si="3"/>
        <v>20.083588232958071</v>
      </c>
      <c r="O97" s="38">
        <f t="shared" si="3"/>
        <v>11.121656616297759</v>
      </c>
      <c r="P97" s="38">
        <f t="shared" si="3"/>
        <v>12.689507601374778</v>
      </c>
      <c r="Q97" s="38">
        <f t="shared" si="3"/>
        <v>1.5678509850770237</v>
      </c>
      <c r="S97" s="38">
        <f>_xlfn.STDEV.P(C3,C13,C23,C33,C43,C53,C63,C73)</f>
        <v>7.627218689387349</v>
      </c>
      <c r="T97" s="38">
        <f t="shared" ref="T97:AG106" si="4">_xlfn.STDEV.P(D3,D13,D23,D33,D43,D53,D63,D73)</f>
        <v>7.951025419472054</v>
      </c>
      <c r="U97" s="38">
        <f t="shared" si="4"/>
        <v>4.9099542436980919</v>
      </c>
      <c r="V97" s="38">
        <f t="shared" si="4"/>
        <v>9.1975039468543578</v>
      </c>
      <c r="W97" s="38">
        <f t="shared" si="4"/>
        <v>10.923010555450679</v>
      </c>
      <c r="X97" s="38">
        <f t="shared" si="4"/>
        <v>5.3380544722076646</v>
      </c>
      <c r="Y97" s="38">
        <f t="shared" si="4"/>
        <v>6.1141133927623379</v>
      </c>
      <c r="Z97" s="38">
        <f t="shared" si="4"/>
        <v>6.8114296645331791</v>
      </c>
      <c r="AA97" s="38">
        <f t="shared" si="4"/>
        <v>8.9117014526652163</v>
      </c>
      <c r="AB97" s="38">
        <f t="shared" si="4"/>
        <v>8.4194040369816747</v>
      </c>
      <c r="AC97" s="38">
        <f t="shared" si="4"/>
        <v>10.695278834507159</v>
      </c>
      <c r="AD97" s="38">
        <f t="shared" si="4"/>
        <v>12.440282883408624</v>
      </c>
      <c r="AE97" s="38">
        <f t="shared" si="4"/>
        <v>5.5755936835997959</v>
      </c>
      <c r="AF97" s="38">
        <f t="shared" si="4"/>
        <v>7.8017102812634693</v>
      </c>
      <c r="AG97" s="38">
        <f t="shared" si="4"/>
        <v>8.8005474409606794</v>
      </c>
      <c r="AH97" s="38"/>
      <c r="AI97" s="38">
        <f>MAX(S97:AG106)</f>
        <v>12.440282883408624</v>
      </c>
      <c r="AJ97" s="38"/>
      <c r="AK97" s="38"/>
      <c r="AL97" s="38"/>
    </row>
    <row r="98" spans="2:38" x14ac:dyDescent="0.25">
      <c r="B98" t="str">
        <f t="shared" si="2"/>
        <v>trace 2</v>
      </c>
      <c r="C98" s="38">
        <f t="shared" ref="C98:Q98" si="5">SUMIF($B$3:$B$82,$B74,C$3:C$82)/8</f>
        <v>10.150516989961258</v>
      </c>
      <c r="D98" s="38">
        <f t="shared" si="5"/>
        <v>20.246018543614774</v>
      </c>
      <c r="E98" s="38">
        <f t="shared" si="5"/>
        <v>29.567074175198051</v>
      </c>
      <c r="F98" s="38">
        <f t="shared" si="5"/>
        <v>42.4802557914958</v>
      </c>
      <c r="G98" s="38">
        <f t="shared" si="5"/>
        <v>44.084106776572824</v>
      </c>
      <c r="H98" s="38">
        <f t="shared" si="5"/>
        <v>10.095501553653502</v>
      </c>
      <c r="I98" s="38">
        <f t="shared" si="5"/>
        <v>19.416557185236794</v>
      </c>
      <c r="J98" s="38">
        <f t="shared" si="5"/>
        <v>32.329738801534553</v>
      </c>
      <c r="K98" s="38">
        <f t="shared" si="5"/>
        <v>33.933589786611577</v>
      </c>
      <c r="L98" s="38">
        <f t="shared" si="5"/>
        <v>9.3210556315832793</v>
      </c>
      <c r="M98" s="38">
        <f t="shared" si="5"/>
        <v>22.234237247881047</v>
      </c>
      <c r="N98" s="38">
        <f t="shared" si="5"/>
        <v>23.838088232958075</v>
      </c>
      <c r="O98" s="38">
        <f t="shared" si="5"/>
        <v>12.913181616297752</v>
      </c>
      <c r="P98" s="38">
        <f t="shared" si="5"/>
        <v>14.517032601374781</v>
      </c>
      <c r="Q98" s="38">
        <f t="shared" si="5"/>
        <v>1.6038509850770251</v>
      </c>
      <c r="S98" s="38">
        <f t="shared" ref="S98:S106" si="6">_xlfn.STDEV.P(C4,C14,C24,C34,C44,C54,C64,C74)</f>
        <v>1.6390095862496459</v>
      </c>
      <c r="T98" s="38">
        <f t="shared" si="4"/>
        <v>3.2411434234205689</v>
      </c>
      <c r="U98" s="38">
        <f t="shared" si="4"/>
        <v>5.2261380673652518</v>
      </c>
      <c r="V98" s="38">
        <f t="shared" si="4"/>
        <v>6.2597007343053326</v>
      </c>
      <c r="W98" s="38">
        <f t="shared" si="4"/>
        <v>10.08739237410175</v>
      </c>
      <c r="X98" s="38">
        <f t="shared" si="4"/>
        <v>2.4212308441353931</v>
      </c>
      <c r="Y98" s="38">
        <f t="shared" si="4"/>
        <v>4.4522310834407692</v>
      </c>
      <c r="Z98" s="38">
        <f t="shared" si="4"/>
        <v>5.3789585303553809</v>
      </c>
      <c r="AA98" s="38">
        <f t="shared" si="4"/>
        <v>10.159484727609282</v>
      </c>
      <c r="AB98" s="38">
        <f t="shared" si="4"/>
        <v>3.7885289955471819</v>
      </c>
      <c r="AC98" s="38">
        <f t="shared" si="4"/>
        <v>5.1450888513695903</v>
      </c>
      <c r="AD98" s="38">
        <f t="shared" si="4"/>
        <v>10.132460127759078</v>
      </c>
      <c r="AE98" s="38">
        <f t="shared" si="4"/>
        <v>3.6121563143327839</v>
      </c>
      <c r="AF98" s="38">
        <f t="shared" si="4"/>
        <v>8.1686462835080818</v>
      </c>
      <c r="AG98" s="38">
        <f t="shared" si="4"/>
        <v>8.6140501010126815</v>
      </c>
      <c r="AH98" s="38"/>
      <c r="AI98" s="38">
        <f>AVERAGE(S97:AG106)</f>
        <v>5.1193360723569619</v>
      </c>
      <c r="AJ98" s="38"/>
      <c r="AK98" s="38"/>
      <c r="AL98" s="38"/>
    </row>
    <row r="99" spans="2:38" x14ac:dyDescent="0.25">
      <c r="B99" t="str">
        <f t="shared" si="2"/>
        <v>trace 3</v>
      </c>
      <c r="C99" s="38">
        <f t="shared" ref="C99:Q99" si="7">SUMIF($B$3:$B$82,$B75,C$3:C$82)/8</f>
        <v>7.8385572333691229</v>
      </c>
      <c r="D99" s="38">
        <f t="shared" si="7"/>
        <v>18.096243630184652</v>
      </c>
      <c r="E99" s="38">
        <f t="shared" si="7"/>
        <v>29.041510761189286</v>
      </c>
      <c r="F99" s="38">
        <f t="shared" si="7"/>
        <v>36.975124421680448</v>
      </c>
      <c r="G99" s="38">
        <f t="shared" si="7"/>
        <v>41.180975406757476</v>
      </c>
      <c r="H99" s="38">
        <f t="shared" si="7"/>
        <v>10.257686396815528</v>
      </c>
      <c r="I99" s="38">
        <f t="shared" si="7"/>
        <v>21.202953527820149</v>
      </c>
      <c r="J99" s="38">
        <f t="shared" si="7"/>
        <v>29.136567188311339</v>
      </c>
      <c r="K99" s="38">
        <f t="shared" si="7"/>
        <v>33.342418173388346</v>
      </c>
      <c r="L99" s="38">
        <f t="shared" si="7"/>
        <v>10.945267131004636</v>
      </c>
      <c r="M99" s="38">
        <f t="shared" si="7"/>
        <v>18.878880791495806</v>
      </c>
      <c r="N99" s="38">
        <f t="shared" si="7"/>
        <v>23.084731776572813</v>
      </c>
      <c r="O99" s="38">
        <f t="shared" si="7"/>
        <v>7.9336136604911704</v>
      </c>
      <c r="P99" s="38">
        <f t="shared" si="7"/>
        <v>12.139464645568189</v>
      </c>
      <c r="Q99" s="38">
        <f t="shared" si="7"/>
        <v>4.2058509850770207</v>
      </c>
      <c r="S99" s="38">
        <f t="shared" si="6"/>
        <v>2.2945237931708475</v>
      </c>
      <c r="T99" s="38">
        <f t="shared" si="4"/>
        <v>2.8708192325744202</v>
      </c>
      <c r="U99" s="38">
        <f t="shared" si="4"/>
        <v>3.7970153719383459</v>
      </c>
      <c r="V99" s="38">
        <f t="shared" si="4"/>
        <v>5.883122443400076</v>
      </c>
      <c r="W99" s="38">
        <f t="shared" si="4"/>
        <v>8.1019984539160355</v>
      </c>
      <c r="X99" s="38">
        <f t="shared" si="4"/>
        <v>1.3482716250209175</v>
      </c>
      <c r="Y99" s="38">
        <f t="shared" si="4"/>
        <v>2.6864888311678836</v>
      </c>
      <c r="Z99" s="38">
        <f t="shared" si="4"/>
        <v>4.9747693000721389</v>
      </c>
      <c r="AA99" s="38">
        <f t="shared" si="4"/>
        <v>7.7385617842218783</v>
      </c>
      <c r="AB99" s="38">
        <f t="shared" si="4"/>
        <v>2.2377227199572371</v>
      </c>
      <c r="AC99" s="38">
        <f t="shared" si="4"/>
        <v>5.4730813152047029</v>
      </c>
      <c r="AD99" s="38">
        <f t="shared" si="4"/>
        <v>8.6923200631173696</v>
      </c>
      <c r="AE99" s="38">
        <f t="shared" si="4"/>
        <v>4.8853255546524155</v>
      </c>
      <c r="AF99" s="38">
        <f t="shared" si="4"/>
        <v>7.7416457057254275</v>
      </c>
      <c r="AG99" s="38">
        <f t="shared" si="4"/>
        <v>5.8174926300212535</v>
      </c>
      <c r="AH99" s="38"/>
      <c r="AI99" s="38"/>
      <c r="AJ99" s="38"/>
      <c r="AK99" s="38"/>
      <c r="AL99" s="38"/>
    </row>
    <row r="100" spans="2:38" x14ac:dyDescent="0.25">
      <c r="B100" t="str">
        <f t="shared" si="2"/>
        <v>trace 4</v>
      </c>
      <c r="C100" s="38">
        <f t="shared" ref="C100:Q100" si="8">SUMIF($B$3:$B$82,$B76,C$3:C$82)/8</f>
        <v>0.94737568053012011</v>
      </c>
      <c r="D100" s="38">
        <f t="shared" si="8"/>
        <v>5.1142386283770298</v>
      </c>
      <c r="E100" s="38">
        <f t="shared" si="8"/>
        <v>11.093274941070774</v>
      </c>
      <c r="F100" s="38">
        <f t="shared" si="8"/>
        <v>21.624067875238449</v>
      </c>
      <c r="G100" s="38">
        <f t="shared" si="8"/>
        <v>32.949584349352726</v>
      </c>
      <c r="H100" s="38">
        <f t="shared" si="8"/>
        <v>4.1668629478469104</v>
      </c>
      <c r="I100" s="38">
        <f t="shared" si="8"/>
        <v>10.145899260540656</v>
      </c>
      <c r="J100" s="38">
        <f t="shared" si="8"/>
        <v>20.676692194708323</v>
      </c>
      <c r="K100" s="38">
        <f t="shared" si="8"/>
        <v>32.002208668822583</v>
      </c>
      <c r="L100" s="38">
        <f t="shared" si="8"/>
        <v>5.9790363126937418</v>
      </c>
      <c r="M100" s="38">
        <f t="shared" si="8"/>
        <v>16.509829246861411</v>
      </c>
      <c r="N100" s="38">
        <f t="shared" si="8"/>
        <v>27.835345720975653</v>
      </c>
      <c r="O100" s="38">
        <f t="shared" si="8"/>
        <v>10.530792934167692</v>
      </c>
      <c r="P100" s="38">
        <f t="shared" si="8"/>
        <v>21.85630940828192</v>
      </c>
      <c r="Q100" s="38">
        <f t="shared" si="8"/>
        <v>11.325516474114238</v>
      </c>
      <c r="S100" s="38">
        <f t="shared" si="6"/>
        <v>3.7006354645200945</v>
      </c>
      <c r="T100" s="38">
        <f t="shared" si="4"/>
        <v>6.2558994883176551</v>
      </c>
      <c r="U100" s="38">
        <f t="shared" si="4"/>
        <v>7.5809322211768455</v>
      </c>
      <c r="V100" s="38">
        <f t="shared" si="4"/>
        <v>6.4994823513866775</v>
      </c>
      <c r="W100" s="38">
        <f t="shared" si="4"/>
        <v>7.7596582272103154</v>
      </c>
      <c r="X100" s="38">
        <f t="shared" si="4"/>
        <v>3.9222906664944688</v>
      </c>
      <c r="Y100" s="38">
        <f t="shared" si="4"/>
        <v>5.1924427875926193</v>
      </c>
      <c r="Z100" s="38">
        <f t="shared" si="4"/>
        <v>4.224087109528595</v>
      </c>
      <c r="AA100" s="38">
        <f t="shared" si="4"/>
        <v>7.4062899341818325</v>
      </c>
      <c r="AB100" s="38">
        <f t="shared" si="4"/>
        <v>1.5847348700684245</v>
      </c>
      <c r="AC100" s="38">
        <f t="shared" si="4"/>
        <v>3.5146815245414795</v>
      </c>
      <c r="AD100" s="38">
        <f t="shared" si="4"/>
        <v>6.9215532499209482</v>
      </c>
      <c r="AE100" s="38">
        <f t="shared" si="4"/>
        <v>4.2207903344576438</v>
      </c>
      <c r="AF100" s="38">
        <f t="shared" si="4"/>
        <v>7.5295148766894373</v>
      </c>
      <c r="AG100" s="38">
        <f t="shared" si="4"/>
        <v>6.1285686620263053</v>
      </c>
      <c r="AH100" s="38"/>
      <c r="AI100" s="38"/>
      <c r="AJ100" s="38"/>
      <c r="AK100" s="38"/>
      <c r="AL100" s="38"/>
    </row>
    <row r="101" spans="2:38" x14ac:dyDescent="0.25">
      <c r="B101" t="str">
        <f t="shared" si="2"/>
        <v>trace 5</v>
      </c>
      <c r="C101" s="38">
        <f t="shared" ref="C101:Q101" si="9">SUMIF($B$3:$B$82,$B77,C$3:C$82)/8</f>
        <v>10.157090028392002</v>
      </c>
      <c r="D101" s="38">
        <f t="shared" si="9"/>
        <v>21.124429692176498</v>
      </c>
      <c r="E101" s="38">
        <f t="shared" si="9"/>
        <v>34.153058947565526</v>
      </c>
      <c r="F101" s="38">
        <f t="shared" si="9"/>
        <v>41.745759028511927</v>
      </c>
      <c r="G101" s="38">
        <f t="shared" si="9"/>
        <v>45.768373992189836</v>
      </c>
      <c r="H101" s="38">
        <f t="shared" si="9"/>
        <v>10.967339663784525</v>
      </c>
      <c r="I101" s="38">
        <f t="shared" si="9"/>
        <v>23.995968919173549</v>
      </c>
      <c r="J101" s="38">
        <f t="shared" si="9"/>
        <v>31.588669000119928</v>
      </c>
      <c r="K101" s="38">
        <f t="shared" si="9"/>
        <v>35.611283963797852</v>
      </c>
      <c r="L101" s="38">
        <f t="shared" si="9"/>
        <v>13.028629255389024</v>
      </c>
      <c r="M101" s="38">
        <f t="shared" si="9"/>
        <v>20.6213293363354</v>
      </c>
      <c r="N101" s="38">
        <f t="shared" si="9"/>
        <v>24.643944300013327</v>
      </c>
      <c r="O101" s="38">
        <f t="shared" si="9"/>
        <v>7.5927000809463783</v>
      </c>
      <c r="P101" s="38">
        <f t="shared" si="9"/>
        <v>11.615315044624301</v>
      </c>
      <c r="Q101" s="38">
        <f t="shared" si="9"/>
        <v>4.0226149636779196</v>
      </c>
      <c r="S101" s="38">
        <f t="shared" si="6"/>
        <v>2.6006829089743868</v>
      </c>
      <c r="T101" s="38">
        <f t="shared" si="4"/>
        <v>2.4579694191436956</v>
      </c>
      <c r="U101" s="38">
        <f t="shared" si="4"/>
        <v>2.8643538478056976</v>
      </c>
      <c r="V101" s="38">
        <f t="shared" si="4"/>
        <v>4.7736701040298293</v>
      </c>
      <c r="W101" s="38">
        <f t="shared" si="4"/>
        <v>8.5470895875760622</v>
      </c>
      <c r="X101" s="38">
        <f t="shared" si="4"/>
        <v>2.0515244680133438</v>
      </c>
      <c r="Y101" s="38">
        <f t="shared" si="4"/>
        <v>3.8481470091168739</v>
      </c>
      <c r="Z101" s="38">
        <f t="shared" si="4"/>
        <v>5.1038300961687515</v>
      </c>
      <c r="AA101" s="38">
        <f t="shared" si="4"/>
        <v>9.1545468935447101</v>
      </c>
      <c r="AB101" s="38">
        <f t="shared" si="4"/>
        <v>3.2822597803169358</v>
      </c>
      <c r="AC101" s="38">
        <f t="shared" si="4"/>
        <v>4.3750918973303925</v>
      </c>
      <c r="AD101" s="38">
        <f t="shared" si="4"/>
        <v>8.5920514986426717</v>
      </c>
      <c r="AE101" s="38">
        <f t="shared" si="4"/>
        <v>6.2861473703635395</v>
      </c>
      <c r="AF101" s="38">
        <f t="shared" si="4"/>
        <v>10.374585047712056</v>
      </c>
      <c r="AG101" s="38">
        <f t="shared" si="4"/>
        <v>7.1922253370221467</v>
      </c>
      <c r="AH101" s="38"/>
      <c r="AI101" s="38"/>
      <c r="AJ101" s="38"/>
      <c r="AK101" s="38"/>
      <c r="AL101" s="38"/>
    </row>
    <row r="102" spans="2:38" x14ac:dyDescent="0.25">
      <c r="B102" t="str">
        <f t="shared" si="2"/>
        <v>trace 6</v>
      </c>
      <c r="C102" s="38">
        <f t="shared" ref="C102:Q102" si="10">SUMIF($B$3:$B$82,$B78,C$3:C$82)/8</f>
        <v>7.7404539022168475</v>
      </c>
      <c r="D102" s="38">
        <f t="shared" si="10"/>
        <v>18.453052309187076</v>
      </c>
      <c r="E102" s="38">
        <f t="shared" si="10"/>
        <v>27.984856978742801</v>
      </c>
      <c r="F102" s="38">
        <f t="shared" si="10"/>
        <v>37.015752184788774</v>
      </c>
      <c r="G102" s="38">
        <f t="shared" si="10"/>
        <v>41.223992148466699</v>
      </c>
      <c r="H102" s="38">
        <f t="shared" si="10"/>
        <v>10.712598406970246</v>
      </c>
      <c r="I102" s="38">
        <f t="shared" si="10"/>
        <v>20.244403076525948</v>
      </c>
      <c r="J102" s="38">
        <f t="shared" si="10"/>
        <v>29.275298282571931</v>
      </c>
      <c r="K102" s="38">
        <f t="shared" si="10"/>
        <v>33.48353824624985</v>
      </c>
      <c r="L102" s="38">
        <f t="shared" si="10"/>
        <v>9.5318046695557186</v>
      </c>
      <c r="M102" s="38">
        <f t="shared" si="10"/>
        <v>18.562699875601702</v>
      </c>
      <c r="N102" s="38">
        <f t="shared" si="10"/>
        <v>22.770939839279627</v>
      </c>
      <c r="O102" s="38">
        <f t="shared" si="10"/>
        <v>9.0308952060459795</v>
      </c>
      <c r="P102" s="38">
        <f t="shared" si="10"/>
        <v>13.239135169723902</v>
      </c>
      <c r="Q102" s="38">
        <f t="shared" si="10"/>
        <v>4.2082399636779231</v>
      </c>
      <c r="S102" s="38">
        <f t="shared" si="6"/>
        <v>2.155237308193696</v>
      </c>
      <c r="T102" s="38">
        <f t="shared" si="4"/>
        <v>3.509227354642988</v>
      </c>
      <c r="U102" s="38">
        <f t="shared" si="4"/>
        <v>3.1868803304688167</v>
      </c>
      <c r="V102" s="38">
        <f t="shared" si="4"/>
        <v>4.7586730380115689</v>
      </c>
      <c r="W102" s="38">
        <f t="shared" si="4"/>
        <v>7.1334799675204286</v>
      </c>
      <c r="X102" s="38">
        <f t="shared" si="4"/>
        <v>1.4993945386648899</v>
      </c>
      <c r="Y102" s="38">
        <f t="shared" si="4"/>
        <v>2.5050528682087618</v>
      </c>
      <c r="Z102" s="38">
        <f t="shared" si="4"/>
        <v>4.1722701100420725</v>
      </c>
      <c r="AA102" s="38">
        <f t="shared" si="4"/>
        <v>7.1179091366602947</v>
      </c>
      <c r="AB102" s="38">
        <f t="shared" si="4"/>
        <v>2.8161583875473766</v>
      </c>
      <c r="AC102" s="38">
        <f t="shared" si="4"/>
        <v>4.1265636742602902</v>
      </c>
      <c r="AD102" s="38">
        <f t="shared" si="4"/>
        <v>7.2152138188966513</v>
      </c>
      <c r="AE102" s="38">
        <f t="shared" si="4"/>
        <v>3.1112034924716379</v>
      </c>
      <c r="AF102" s="38">
        <f t="shared" si="4"/>
        <v>7.3195562690435132</v>
      </c>
      <c r="AG102" s="38">
        <f t="shared" si="4"/>
        <v>5.4623188190482601</v>
      </c>
      <c r="AH102" s="38"/>
      <c r="AI102" s="38"/>
      <c r="AJ102" s="38"/>
      <c r="AK102" s="38"/>
      <c r="AL102" s="38"/>
    </row>
    <row r="103" spans="2:38" x14ac:dyDescent="0.25">
      <c r="B103" t="str">
        <f t="shared" si="2"/>
        <v>trace 7</v>
      </c>
      <c r="C103" s="38">
        <f t="shared" ref="C103:Q103" si="11">SUMIF($B$3:$B$82,$B79,C$3:C$82)/8</f>
        <v>1.234820130238234</v>
      </c>
      <c r="D103" s="38">
        <f t="shared" si="11"/>
        <v>2.82835520210257</v>
      </c>
      <c r="E103" s="38">
        <f t="shared" si="11"/>
        <v>8.6949707481861331</v>
      </c>
      <c r="F103" s="38">
        <f t="shared" si="11"/>
        <v>18.058263682353804</v>
      </c>
      <c r="G103" s="38">
        <f t="shared" si="11"/>
        <v>27.19703015646807</v>
      </c>
      <c r="H103" s="38">
        <f t="shared" si="11"/>
        <v>1.5935350718643384</v>
      </c>
      <c r="I103" s="38">
        <f t="shared" si="11"/>
        <v>7.4601506179479085</v>
      </c>
      <c r="J103" s="38">
        <f t="shared" si="11"/>
        <v>16.82344355211557</v>
      </c>
      <c r="K103" s="38">
        <f t="shared" si="11"/>
        <v>25.962210026229823</v>
      </c>
      <c r="L103" s="38">
        <f t="shared" si="11"/>
        <v>5.8666155460835627</v>
      </c>
      <c r="M103" s="38">
        <f t="shared" si="11"/>
        <v>15.22990848025125</v>
      </c>
      <c r="N103" s="38">
        <f t="shared" si="11"/>
        <v>24.368674954365474</v>
      </c>
      <c r="O103" s="38">
        <f t="shared" si="11"/>
        <v>9.3632929341676814</v>
      </c>
      <c r="P103" s="38">
        <f t="shared" si="11"/>
        <v>18.502059408281923</v>
      </c>
      <c r="Q103" s="38">
        <f t="shared" si="11"/>
        <v>9.138766474114238</v>
      </c>
      <c r="S103" s="38">
        <f t="shared" si="6"/>
        <v>2.5085409870466564</v>
      </c>
      <c r="T103" s="38">
        <f t="shared" si="4"/>
        <v>5.8109521899750529</v>
      </c>
      <c r="U103" s="38">
        <f t="shared" si="4"/>
        <v>5.9676939635406754</v>
      </c>
      <c r="V103" s="38">
        <f t="shared" si="4"/>
        <v>5.498451072032382</v>
      </c>
      <c r="W103" s="38">
        <f t="shared" si="4"/>
        <v>5.0114959452658807</v>
      </c>
      <c r="X103" s="38">
        <f t="shared" si="4"/>
        <v>4.2838704870591355</v>
      </c>
      <c r="Y103" s="38">
        <f t="shared" si="4"/>
        <v>4.8382694621554849</v>
      </c>
      <c r="Z103" s="38">
        <f t="shared" si="4"/>
        <v>4.3664828977082442</v>
      </c>
      <c r="AA103" s="38">
        <f t="shared" si="4"/>
        <v>4.6432723784177465</v>
      </c>
      <c r="AB103" s="38">
        <f t="shared" si="4"/>
        <v>1.8176401736903229</v>
      </c>
      <c r="AC103" s="38">
        <f t="shared" si="4"/>
        <v>3.7255843554447883</v>
      </c>
      <c r="AD103" s="38">
        <f t="shared" si="4"/>
        <v>5.361569015361356</v>
      </c>
      <c r="AE103" s="38">
        <f t="shared" si="4"/>
        <v>3.1167062888649517</v>
      </c>
      <c r="AF103" s="38">
        <f t="shared" si="4"/>
        <v>4.830907032101476</v>
      </c>
      <c r="AG103" s="38">
        <f t="shared" si="4"/>
        <v>3.7325774200434507</v>
      </c>
      <c r="AH103" s="38"/>
      <c r="AI103" s="38"/>
      <c r="AJ103" s="38"/>
      <c r="AK103" s="38"/>
      <c r="AL103" s="38"/>
    </row>
    <row r="104" spans="2:38" x14ac:dyDescent="0.25">
      <c r="B104" t="str">
        <f t="shared" si="2"/>
        <v>trace 8</v>
      </c>
      <c r="C104" s="38">
        <f t="shared" ref="C104:Q104" si="12">SUMIF($B$3:$B$82,$B80,C$3:C$82)/8</f>
        <v>7.1225372019222224</v>
      </c>
      <c r="D104" s="38">
        <f t="shared" si="12"/>
        <v>15.8635546921765</v>
      </c>
      <c r="E104" s="38">
        <f t="shared" si="12"/>
        <v>27.111183947565522</v>
      </c>
      <c r="F104" s="38">
        <f t="shared" si="12"/>
        <v>38.500509028511921</v>
      </c>
      <c r="G104" s="38">
        <f t="shared" si="12"/>
        <v>43.788998992189846</v>
      </c>
      <c r="H104" s="38">
        <f t="shared" si="12"/>
        <v>8.7410174902542899</v>
      </c>
      <c r="I104" s="38">
        <f t="shared" si="12"/>
        <v>19.988646745643308</v>
      </c>
      <c r="J104" s="38">
        <f t="shared" si="12"/>
        <v>31.3779718265897</v>
      </c>
      <c r="K104" s="38">
        <f t="shared" si="12"/>
        <v>36.666461790267626</v>
      </c>
      <c r="L104" s="38">
        <f t="shared" si="12"/>
        <v>11.247629255389025</v>
      </c>
      <c r="M104" s="38">
        <f t="shared" si="12"/>
        <v>22.636954336335396</v>
      </c>
      <c r="N104" s="38">
        <f t="shared" si="12"/>
        <v>27.925444300013321</v>
      </c>
      <c r="O104" s="38">
        <f t="shared" si="12"/>
        <v>11.389325080946387</v>
      </c>
      <c r="P104" s="38">
        <f t="shared" si="12"/>
        <v>16.6778150446243</v>
      </c>
      <c r="Q104" s="38">
        <f t="shared" si="12"/>
        <v>5.2884899636779252</v>
      </c>
      <c r="S104" s="38">
        <f t="shared" si="6"/>
        <v>2.1488065525771005</v>
      </c>
      <c r="T104" s="38">
        <f t="shared" si="4"/>
        <v>2.9567176037299401</v>
      </c>
      <c r="U104" s="38">
        <f t="shared" si="4"/>
        <v>3.0588492269089724</v>
      </c>
      <c r="V104" s="38">
        <f t="shared" si="4"/>
        <v>5.5139405285329541</v>
      </c>
      <c r="W104" s="38">
        <f t="shared" si="4"/>
        <v>4.7976161593667426</v>
      </c>
      <c r="X104" s="38">
        <f t="shared" si="4"/>
        <v>2.3208261362415761</v>
      </c>
      <c r="Y104" s="38">
        <f t="shared" si="4"/>
        <v>3.0262923104363386</v>
      </c>
      <c r="Z104" s="38">
        <f t="shared" si="4"/>
        <v>4.8628407441540675</v>
      </c>
      <c r="AA104" s="38">
        <f t="shared" si="4"/>
        <v>3.4938610493624962</v>
      </c>
      <c r="AB104" s="38">
        <f t="shared" si="4"/>
        <v>2.1576107486990113</v>
      </c>
      <c r="AC104" s="38">
        <f t="shared" si="4"/>
        <v>3.6954863905414288</v>
      </c>
      <c r="AD104" s="38">
        <f t="shared" si="4"/>
        <v>3.6907555451034089</v>
      </c>
      <c r="AE104" s="38">
        <f t="shared" si="4"/>
        <v>3.6988611914133211</v>
      </c>
      <c r="AF104" s="38">
        <f t="shared" si="4"/>
        <v>4.0022671284945046</v>
      </c>
      <c r="AG104" s="38">
        <f t="shared" si="4"/>
        <v>6.2841859416940187</v>
      </c>
      <c r="AH104" s="38"/>
      <c r="AI104" s="38"/>
      <c r="AJ104" s="38"/>
      <c r="AK104" s="38"/>
      <c r="AL104" s="38"/>
    </row>
    <row r="105" spans="2:38" x14ac:dyDescent="0.25">
      <c r="B105" t="str">
        <f t="shared" si="2"/>
        <v>trace 9</v>
      </c>
      <c r="C105" s="38">
        <f t="shared" ref="C105:Q105" si="13">SUMIF($B$3:$B$82,$B81,C$3:C$82)/8</f>
        <v>3.6012673841427834</v>
      </c>
      <c r="D105" s="38">
        <f t="shared" si="13"/>
        <v>5.2211072764852808</v>
      </c>
      <c r="E105" s="38">
        <f t="shared" si="13"/>
        <v>8.6211011616777196</v>
      </c>
      <c r="F105" s="38">
        <f t="shared" si="13"/>
        <v>14.654880827848922</v>
      </c>
      <c r="G105" s="38">
        <f t="shared" si="13"/>
        <v>26.075111333914002</v>
      </c>
      <c r="H105" s="38">
        <f t="shared" si="13"/>
        <v>1.619839892342495</v>
      </c>
      <c r="I105" s="38">
        <f t="shared" si="13"/>
        <v>5.0198337775349398</v>
      </c>
      <c r="J105" s="38">
        <f t="shared" si="13"/>
        <v>11.053613443706141</v>
      </c>
      <c r="K105" s="38">
        <f t="shared" si="13"/>
        <v>22.473843949771211</v>
      </c>
      <c r="L105" s="38">
        <f t="shared" si="13"/>
        <v>3.3999938851924347</v>
      </c>
      <c r="M105" s="38">
        <f t="shared" si="13"/>
        <v>9.4337735513636307</v>
      </c>
      <c r="N105" s="38">
        <f t="shared" si="13"/>
        <v>20.854004057428703</v>
      </c>
      <c r="O105" s="38">
        <f t="shared" si="13"/>
        <v>6.0337796661712035</v>
      </c>
      <c r="P105" s="38">
        <f t="shared" si="13"/>
        <v>17.454010172236277</v>
      </c>
      <c r="Q105" s="38">
        <f t="shared" si="13"/>
        <v>11.420230506065094</v>
      </c>
      <c r="S105" s="38">
        <f t="shared" si="6"/>
        <v>7.2209714703935974</v>
      </c>
      <c r="T105" s="38">
        <f t="shared" si="4"/>
        <v>8.5977822579485288</v>
      </c>
      <c r="U105" s="38">
        <f t="shared" si="4"/>
        <v>7.1826493533476867</v>
      </c>
      <c r="V105" s="38">
        <f t="shared" si="4"/>
        <v>6.3299356907241089</v>
      </c>
      <c r="W105" s="38">
        <f t="shared" si="4"/>
        <v>10.704673042380078</v>
      </c>
      <c r="X105" s="38">
        <f t="shared" si="4"/>
        <v>7.393792504695865</v>
      </c>
      <c r="Y105" s="38">
        <f t="shared" si="4"/>
        <v>5.1130116877703555</v>
      </c>
      <c r="Z105" s="38">
        <f t="shared" si="4"/>
        <v>3.84931988820968</v>
      </c>
      <c r="AA105" s="38">
        <f t="shared" si="4"/>
        <v>7.100078173488817</v>
      </c>
      <c r="AB105" s="38">
        <f t="shared" si="4"/>
        <v>3.9440854064829329</v>
      </c>
      <c r="AC105" s="38">
        <f t="shared" si="4"/>
        <v>4.8181359308471281</v>
      </c>
      <c r="AD105" s="38">
        <f t="shared" si="4"/>
        <v>4.6397771240677592</v>
      </c>
      <c r="AE105" s="38">
        <f t="shared" si="4"/>
        <v>2.5305093793900406</v>
      </c>
      <c r="AF105" s="38">
        <f t="shared" si="4"/>
        <v>5.0498238027300459</v>
      </c>
      <c r="AG105" s="38">
        <f t="shared" si="4"/>
        <v>5.0071408999524509</v>
      </c>
      <c r="AH105" s="38"/>
      <c r="AI105" s="38"/>
      <c r="AJ105" s="38"/>
      <c r="AK105" s="38"/>
      <c r="AL105" s="38"/>
    </row>
    <row r="106" spans="2:38" x14ac:dyDescent="0.25">
      <c r="B106" t="str">
        <f t="shared" si="2"/>
        <v>trace 10</v>
      </c>
      <c r="C106" s="38">
        <f t="shared" ref="C106:Q106" si="14">SUMIF($B$3:$B$82,$B82,C$3:C$82)/8</f>
        <v>7.2363035737747339</v>
      </c>
      <c r="D106" s="38">
        <f t="shared" si="14"/>
        <v>13.841259205358028</v>
      </c>
      <c r="E106" s="38">
        <f t="shared" si="14"/>
        <v>19.859790821655771</v>
      </c>
      <c r="F106" s="38">
        <f t="shared" si="14"/>
        <v>22.459766806732802</v>
      </c>
      <c r="G106" s="38">
        <f t="shared" si="14"/>
        <v>31.208297847643479</v>
      </c>
      <c r="H106" s="38">
        <f t="shared" si="14"/>
        <v>6.6049556315832838</v>
      </c>
      <c r="I106" s="38">
        <f t="shared" si="14"/>
        <v>12.623487247881044</v>
      </c>
      <c r="J106" s="38">
        <f t="shared" si="14"/>
        <v>15.223463232958075</v>
      </c>
      <c r="K106" s="38">
        <f t="shared" si="14"/>
        <v>23.971994273868734</v>
      </c>
      <c r="L106" s="38">
        <f t="shared" si="14"/>
        <v>6.0185316162977553</v>
      </c>
      <c r="M106" s="38">
        <f t="shared" si="14"/>
        <v>8.6185076013747821</v>
      </c>
      <c r="N106" s="38">
        <f t="shared" si="14"/>
        <v>17.367038642285447</v>
      </c>
      <c r="O106" s="38">
        <f t="shared" si="14"/>
        <v>2.5999759850770197</v>
      </c>
      <c r="P106" s="38">
        <f t="shared" si="14"/>
        <v>11.348507025987697</v>
      </c>
      <c r="Q106" s="38">
        <f t="shared" si="14"/>
        <v>8.7485310409106738</v>
      </c>
      <c r="S106" s="38">
        <f t="shared" si="6"/>
        <v>1.6763471612648402</v>
      </c>
      <c r="T106" s="38">
        <f t="shared" si="4"/>
        <v>2.5333221566127717</v>
      </c>
      <c r="U106" s="38">
        <f t="shared" si="4"/>
        <v>4.5294575905097707</v>
      </c>
      <c r="V106" s="38">
        <f t="shared" si="4"/>
        <v>2.9697378504872574</v>
      </c>
      <c r="W106" s="38">
        <f t="shared" si="4"/>
        <v>3.8839647400690254</v>
      </c>
      <c r="X106" s="38">
        <f t="shared" si="4"/>
        <v>1.4597940316589806</v>
      </c>
      <c r="Y106" s="38">
        <f t="shared" si="4"/>
        <v>3.7074181072560979</v>
      </c>
      <c r="Z106" s="38">
        <f t="shared" si="4"/>
        <v>2.1200748293412341</v>
      </c>
      <c r="AA106" s="38">
        <f t="shared" si="4"/>
        <v>2.5855447768218949</v>
      </c>
      <c r="AB106" s="38">
        <f t="shared" si="4"/>
        <v>3.3951623457748146</v>
      </c>
      <c r="AC106" s="38">
        <f t="shared" si="4"/>
        <v>1.1817021196894779</v>
      </c>
      <c r="AD106" s="38">
        <f t="shared" si="4"/>
        <v>2.940654640184114</v>
      </c>
      <c r="AE106" s="38">
        <f t="shared" si="4"/>
        <v>2.9256952974095549</v>
      </c>
      <c r="AF106" s="38">
        <f t="shared" si="4"/>
        <v>3.5482646299659892</v>
      </c>
      <c r="AG106" s="38">
        <f t="shared" si="4"/>
        <v>3.3175690241245199</v>
      </c>
      <c r="AH106" s="38"/>
      <c r="AI106" s="38"/>
      <c r="AJ106" s="38"/>
      <c r="AK106" s="38"/>
      <c r="AL106" s="38"/>
    </row>
    <row r="107" spans="2:38" x14ac:dyDescent="0.25"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</row>
    <row r="108" spans="2:38" x14ac:dyDescent="0.25">
      <c r="B108" t="s">
        <v>22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</row>
    <row r="109" spans="2:38" x14ac:dyDescent="0.25">
      <c r="B109" t="str">
        <f t="shared" ref="B109:B118" si="15">B85</f>
        <v>trace 1</v>
      </c>
      <c r="C109" s="38">
        <f>C85-C97</f>
        <v>-4.8262489721019328</v>
      </c>
      <c r="D109" s="38">
        <f t="shared" ref="D109:Q109" si="16">D85-D97</f>
        <v>-10.544702632597051</v>
      </c>
      <c r="E109" s="38">
        <f t="shared" si="16"/>
        <v>-11.918183350900698</v>
      </c>
      <c r="F109" s="38">
        <f t="shared" si="16"/>
        <v>-17.579814525923702</v>
      </c>
      <c r="G109" s="38">
        <f t="shared" si="16"/>
        <v>-13.127065597721099</v>
      </c>
      <c r="H109" s="38">
        <f t="shared" si="16"/>
        <v>-5.7184536604951077</v>
      </c>
      <c r="I109" s="38">
        <f t="shared" si="16"/>
        <v>-7.0919343787987721</v>
      </c>
      <c r="J109" s="38">
        <f t="shared" si="16"/>
        <v>-12.753565553821772</v>
      </c>
      <c r="K109" s="38">
        <f t="shared" si="16"/>
        <v>-8.30081662561917</v>
      </c>
      <c r="L109" s="38">
        <f t="shared" si="16"/>
        <v>-1.3734807183036466</v>
      </c>
      <c r="M109" s="38">
        <f t="shared" si="16"/>
        <v>-7.0351118933266683</v>
      </c>
      <c r="N109" s="38">
        <f t="shared" si="16"/>
        <v>-2.5823629651240694</v>
      </c>
      <c r="O109" s="38">
        <f t="shared" si="16"/>
        <v>-5.6616311750230075</v>
      </c>
      <c r="P109" s="38">
        <f t="shared" si="16"/>
        <v>-1.2088822468204015</v>
      </c>
      <c r="Q109" s="38">
        <f t="shared" si="16"/>
        <v>4.4527489282026016</v>
      </c>
      <c r="S109" s="38">
        <f>C109</f>
        <v>-4.8262489721019328</v>
      </c>
      <c r="T109" s="38">
        <f>H109</f>
        <v>-5.7184536604951077</v>
      </c>
      <c r="U109" s="38">
        <f>L109</f>
        <v>-1.3734807183036466</v>
      </c>
      <c r="V109" s="38">
        <f>O109</f>
        <v>-5.6616311750230075</v>
      </c>
      <c r="W109" s="38">
        <f>Q109</f>
        <v>4.4527489282026016</v>
      </c>
    </row>
    <row r="110" spans="2:38" x14ac:dyDescent="0.25">
      <c r="B110" t="str">
        <f t="shared" si="15"/>
        <v>trace 2</v>
      </c>
      <c r="C110" s="38">
        <f t="shared" ref="C110:Q110" si="17">C86-C98</f>
        <v>-4.1458286874369996</v>
      </c>
      <c r="D110" s="38">
        <f t="shared" si="17"/>
        <v>-8.2247173560751108</v>
      </c>
      <c r="E110" s="38">
        <f t="shared" si="17"/>
        <v>-11.526170403626217</v>
      </c>
      <c r="F110" s="38">
        <f t="shared" si="17"/>
        <v>-18.979564493976476</v>
      </c>
      <c r="G110" s="38">
        <f t="shared" si="17"/>
        <v>-14.562886499573764</v>
      </c>
      <c r="H110" s="38">
        <f t="shared" si="17"/>
        <v>-4.078888668638097</v>
      </c>
      <c r="I110" s="38">
        <f t="shared" si="17"/>
        <v>-7.3803417161892177</v>
      </c>
      <c r="J110" s="38">
        <f t="shared" si="17"/>
        <v>-14.833735806539487</v>
      </c>
      <c r="K110" s="38">
        <f t="shared" si="17"/>
        <v>-10.417057812136775</v>
      </c>
      <c r="L110" s="38">
        <f t="shared" si="17"/>
        <v>-3.3014530475511084</v>
      </c>
      <c r="M110" s="38">
        <f t="shared" si="17"/>
        <v>-10.754847137901386</v>
      </c>
      <c r="N110" s="38">
        <f t="shared" si="17"/>
        <v>-6.3381691434986784</v>
      </c>
      <c r="O110" s="38">
        <f t="shared" si="17"/>
        <v>-7.4533940903502618</v>
      </c>
      <c r="P110" s="38">
        <f t="shared" si="17"/>
        <v>-3.0367160959475559</v>
      </c>
      <c r="Q110" s="38">
        <f t="shared" si="17"/>
        <v>4.4166779944027104</v>
      </c>
      <c r="S110" s="38">
        <f t="shared" ref="S110:S118" si="18">C110</f>
        <v>-4.1458286874369996</v>
      </c>
      <c r="T110" s="38">
        <f t="shared" ref="T110:T118" si="19">H110</f>
        <v>-4.078888668638097</v>
      </c>
      <c r="U110" s="38">
        <f t="shared" ref="U110:U118" si="20">L110</f>
        <v>-3.3014530475511084</v>
      </c>
      <c r="V110" s="38">
        <f t="shared" ref="V110:V118" si="21">O110</f>
        <v>-7.4533940903502618</v>
      </c>
      <c r="W110" s="38">
        <f t="shared" ref="W110:W118" si="22">Q110</f>
        <v>4.4166779944027104</v>
      </c>
    </row>
    <row r="111" spans="2:38" x14ac:dyDescent="0.25">
      <c r="B111" t="str">
        <f t="shared" si="15"/>
        <v>trace 3</v>
      </c>
      <c r="C111" s="38">
        <f t="shared" ref="C111:Q111" si="23">C87-C99</f>
        <v>-2.1502253502534749</v>
      </c>
      <c r="D111" s="38">
        <f t="shared" si="23"/>
        <v>-6.4745086096128297</v>
      </c>
      <c r="E111" s="38">
        <f t="shared" si="23"/>
        <v>-11.421251344024054</v>
      </c>
      <c r="F111" s="38">
        <f t="shared" si="23"/>
        <v>-13.900121598534373</v>
      </c>
      <c r="G111" s="38">
        <f t="shared" si="23"/>
        <v>-12.08694868257469</v>
      </c>
      <c r="H111" s="38">
        <f t="shared" si="23"/>
        <v>-4.324283259359353</v>
      </c>
      <c r="I111" s="38">
        <f t="shared" si="23"/>
        <v>-9.2710259937705644</v>
      </c>
      <c r="J111" s="38">
        <f t="shared" si="23"/>
        <v>-11.749896248280912</v>
      </c>
      <c r="K111" s="38">
        <f t="shared" si="23"/>
        <v>-9.9367233323212076</v>
      </c>
      <c r="L111" s="38">
        <f t="shared" si="23"/>
        <v>-4.9467427344112256</v>
      </c>
      <c r="M111" s="38">
        <f t="shared" si="23"/>
        <v>-7.4256129889215536</v>
      </c>
      <c r="N111" s="38">
        <f t="shared" si="23"/>
        <v>-5.6124400729618493</v>
      </c>
      <c r="O111" s="38">
        <f t="shared" si="23"/>
        <v>-2.4788702545103281</v>
      </c>
      <c r="P111" s="38">
        <f t="shared" si="23"/>
        <v>-0.66569733855063618</v>
      </c>
      <c r="Q111" s="38">
        <f t="shared" si="23"/>
        <v>1.8131729159596901</v>
      </c>
      <c r="S111" s="38">
        <f t="shared" si="18"/>
        <v>-2.1502253502534749</v>
      </c>
      <c r="T111" s="38">
        <f t="shared" si="19"/>
        <v>-4.324283259359353</v>
      </c>
      <c r="U111" s="38">
        <f t="shared" si="20"/>
        <v>-4.9467427344112256</v>
      </c>
      <c r="V111" s="38">
        <f t="shared" si="21"/>
        <v>-2.4788702545103281</v>
      </c>
      <c r="W111" s="38">
        <f t="shared" si="22"/>
        <v>1.8131729159596901</v>
      </c>
    </row>
    <row r="112" spans="2:38" x14ac:dyDescent="0.25">
      <c r="B112" t="str">
        <f t="shared" si="15"/>
        <v>trace 4</v>
      </c>
      <c r="C112" s="38">
        <f t="shared" ref="C112:Q112" si="24">C88-C100</f>
        <v>1.1069052327214541</v>
      </c>
      <c r="D112" s="38">
        <f t="shared" si="24"/>
        <v>0.93248417593187671</v>
      </c>
      <c r="E112" s="38">
        <f t="shared" si="24"/>
        <v>0.27436082794655903</v>
      </c>
      <c r="F112" s="38">
        <f t="shared" si="24"/>
        <v>-4.981374137658765</v>
      </c>
      <c r="G112" s="38">
        <f t="shared" si="24"/>
        <v>-10.342996057505836</v>
      </c>
      <c r="H112" s="38">
        <f t="shared" si="24"/>
        <v>-0.17442105678957809</v>
      </c>
      <c r="I112" s="38">
        <f t="shared" si="24"/>
        <v>-0.83254440477489666</v>
      </c>
      <c r="J112" s="38">
        <f t="shared" si="24"/>
        <v>-6.0882793703802136</v>
      </c>
      <c r="K112" s="38">
        <f t="shared" si="24"/>
        <v>-11.449901290227267</v>
      </c>
      <c r="L112" s="38">
        <f t="shared" si="24"/>
        <v>-0.65812334798531502</v>
      </c>
      <c r="M112" s="38">
        <f t="shared" si="24"/>
        <v>-5.9138583135906337</v>
      </c>
      <c r="N112" s="38">
        <f t="shared" si="24"/>
        <v>-11.275480233437669</v>
      </c>
      <c r="O112" s="38">
        <f t="shared" si="24"/>
        <v>-5.2557349656053418</v>
      </c>
      <c r="P112" s="38">
        <f t="shared" si="24"/>
        <v>-10.617356885452363</v>
      </c>
      <c r="Q112" s="38">
        <f t="shared" si="24"/>
        <v>-5.3616219198470318</v>
      </c>
      <c r="S112" s="38">
        <f t="shared" si="18"/>
        <v>1.1069052327214541</v>
      </c>
      <c r="T112" s="38">
        <f t="shared" si="19"/>
        <v>-0.17442105678957809</v>
      </c>
      <c r="U112" s="38">
        <f t="shared" si="20"/>
        <v>-0.65812334798531502</v>
      </c>
      <c r="V112" s="38">
        <f t="shared" si="21"/>
        <v>-5.2557349656053418</v>
      </c>
      <c r="W112" s="38">
        <f t="shared" si="22"/>
        <v>-5.3616219198470318</v>
      </c>
    </row>
    <row r="113" spans="2:23" x14ac:dyDescent="0.25">
      <c r="B113" t="str">
        <f t="shared" si="15"/>
        <v>trace 5</v>
      </c>
      <c r="C113" s="38">
        <f t="shared" ref="C113:Q113" si="25">C89-C101</f>
        <v>-4.1364901151123767</v>
      </c>
      <c r="D113" s="38">
        <f t="shared" si="25"/>
        <v>-9.0832298656172483</v>
      </c>
      <c r="E113" s="38">
        <f t="shared" si="25"/>
        <v>-16.091259207726651</v>
      </c>
      <c r="F113" s="38">
        <f t="shared" si="25"/>
        <v>-18.2239338473983</v>
      </c>
      <c r="G113" s="38">
        <f t="shared" si="25"/>
        <v>-16.225948897796584</v>
      </c>
      <c r="H113" s="38">
        <f t="shared" si="25"/>
        <v>-4.9467397505049</v>
      </c>
      <c r="I113" s="38">
        <f t="shared" si="25"/>
        <v>-11.954769092614299</v>
      </c>
      <c r="J113" s="38">
        <f t="shared" si="25"/>
        <v>-14.087443732285927</v>
      </c>
      <c r="K113" s="38">
        <f t="shared" si="25"/>
        <v>-12.089458782684225</v>
      </c>
      <c r="L113" s="38">
        <f t="shared" si="25"/>
        <v>-7.0080293421093991</v>
      </c>
      <c r="M113" s="38">
        <f t="shared" si="25"/>
        <v>-9.1407039817810229</v>
      </c>
      <c r="N113" s="38">
        <f t="shared" si="25"/>
        <v>-7.1427190321793255</v>
      </c>
      <c r="O113" s="38">
        <f t="shared" si="25"/>
        <v>-2.1326746396716265</v>
      </c>
      <c r="P113" s="38">
        <f t="shared" si="25"/>
        <v>-0.13468969006992459</v>
      </c>
      <c r="Q113" s="38">
        <f t="shared" si="25"/>
        <v>1.9979849496017055</v>
      </c>
      <c r="S113" s="38">
        <f t="shared" si="18"/>
        <v>-4.1364901151123767</v>
      </c>
      <c r="T113" s="38">
        <f t="shared" si="19"/>
        <v>-4.9467397505049</v>
      </c>
      <c r="U113" s="38">
        <f t="shared" si="20"/>
        <v>-7.0080293421093991</v>
      </c>
      <c r="V113" s="38">
        <f t="shared" si="21"/>
        <v>-2.1326746396716265</v>
      </c>
      <c r="W113" s="38">
        <f t="shared" si="22"/>
        <v>1.9979849496017055</v>
      </c>
    </row>
    <row r="114" spans="2:23" x14ac:dyDescent="0.25">
      <c r="B114" t="str">
        <f t="shared" si="15"/>
        <v>trace 6</v>
      </c>
      <c r="C114" s="38">
        <f t="shared" ref="C114:Q114" si="26">C90-C102</f>
        <v>-1.9311571667494842</v>
      </c>
      <c r="D114" s="38">
        <f t="shared" si="26"/>
        <v>-6.6776278452265707</v>
      </c>
      <c r="E114" s="38">
        <f t="shared" si="26"/>
        <v>-10.202558075522671</v>
      </c>
      <c r="F114" s="38">
        <f t="shared" si="26"/>
        <v>-13.776708037159196</v>
      </c>
      <c r="G114" s="38">
        <f t="shared" si="26"/>
        <v>-11.965326514067442</v>
      </c>
      <c r="H114" s="38">
        <f t="shared" si="26"/>
        <v>-4.7464706784771042</v>
      </c>
      <c r="I114" s="38">
        <f t="shared" si="26"/>
        <v>-8.271400908773181</v>
      </c>
      <c r="J114" s="38">
        <f t="shared" si="26"/>
        <v>-11.845550870409717</v>
      </c>
      <c r="K114" s="38">
        <f t="shared" si="26"/>
        <v>-10.034169347317956</v>
      </c>
      <c r="L114" s="38">
        <f t="shared" si="26"/>
        <v>-3.5249302302960928</v>
      </c>
      <c r="M114" s="38">
        <f t="shared" si="26"/>
        <v>-7.0990801919326287</v>
      </c>
      <c r="N114" s="38">
        <f t="shared" si="26"/>
        <v>-5.2876986688408749</v>
      </c>
      <c r="O114" s="38">
        <f t="shared" si="26"/>
        <v>-3.5741499616365324</v>
      </c>
      <c r="P114" s="38">
        <f t="shared" si="26"/>
        <v>-1.7627684385447751</v>
      </c>
      <c r="Q114" s="38">
        <f t="shared" si="26"/>
        <v>1.8113815230917565</v>
      </c>
      <c r="S114" s="38">
        <f t="shared" si="18"/>
        <v>-1.9311571667494842</v>
      </c>
      <c r="T114" s="38">
        <f t="shared" si="19"/>
        <v>-4.7464706784771042</v>
      </c>
      <c r="U114" s="38">
        <f t="shared" si="20"/>
        <v>-3.5249302302960928</v>
      </c>
      <c r="V114" s="38">
        <f t="shared" si="21"/>
        <v>-3.5741499616365324</v>
      </c>
      <c r="W114" s="38">
        <f t="shared" si="22"/>
        <v>1.8113815230917565</v>
      </c>
    </row>
    <row r="115" spans="2:23" x14ac:dyDescent="0.25">
      <c r="B115" t="str">
        <f t="shared" si="15"/>
        <v>trace 7</v>
      </c>
      <c r="C115" s="38">
        <f t="shared" ref="C115:Q115" si="27">C91-C103</f>
        <v>0.91401614025446731</v>
      </c>
      <c r="D115" s="38">
        <f t="shared" si="27"/>
        <v>3.4049143056549993</v>
      </c>
      <c r="E115" s="38">
        <f t="shared" si="27"/>
        <v>2.9016498696931556</v>
      </c>
      <c r="F115" s="38">
        <f t="shared" si="27"/>
        <v>-1.1742538472862876</v>
      </c>
      <c r="G115" s="38">
        <f t="shared" si="27"/>
        <v>-4.3452462355559298</v>
      </c>
      <c r="H115" s="38">
        <f t="shared" si="27"/>
        <v>2.4908981654005293</v>
      </c>
      <c r="I115" s="38">
        <f t="shared" si="27"/>
        <v>1.987633729438679</v>
      </c>
      <c r="J115" s="38">
        <f t="shared" si="27"/>
        <v>-2.0882699875407553</v>
      </c>
      <c r="K115" s="38">
        <f t="shared" si="27"/>
        <v>-5.2592623758103834</v>
      </c>
      <c r="L115" s="38">
        <f t="shared" si="27"/>
        <v>-0.50326443596184323</v>
      </c>
      <c r="M115" s="38">
        <f t="shared" si="27"/>
        <v>-4.5791681529413033</v>
      </c>
      <c r="N115" s="38">
        <f t="shared" si="27"/>
        <v>-7.7501605412109029</v>
      </c>
      <c r="O115" s="38">
        <f t="shared" si="27"/>
        <v>-4.0759037169794539</v>
      </c>
      <c r="P115" s="38">
        <f t="shared" si="27"/>
        <v>-7.2468961052490712</v>
      </c>
      <c r="Q115" s="38">
        <f t="shared" si="27"/>
        <v>-3.1709923882696138</v>
      </c>
      <c r="S115" s="38">
        <f t="shared" si="18"/>
        <v>0.91401614025446731</v>
      </c>
      <c r="T115" s="38">
        <f t="shared" si="19"/>
        <v>2.4908981654005293</v>
      </c>
      <c r="U115" s="38">
        <f t="shared" si="20"/>
        <v>-0.50326443596184323</v>
      </c>
      <c r="V115" s="38">
        <f t="shared" si="21"/>
        <v>-4.0759037169794539</v>
      </c>
      <c r="W115" s="38">
        <f t="shared" si="22"/>
        <v>-3.1709923882696138</v>
      </c>
    </row>
    <row r="116" spans="2:23" x14ac:dyDescent="0.25">
      <c r="B116" t="str">
        <f t="shared" si="15"/>
        <v>trace 8</v>
      </c>
      <c r="C116" s="38">
        <f t="shared" ref="C116:Q116" si="28">C92-C104</f>
        <v>-1.1019372886425973</v>
      </c>
      <c r="D116" s="38">
        <f t="shared" si="28"/>
        <v>-3.8223548656172497</v>
      </c>
      <c r="E116" s="38">
        <f t="shared" si="28"/>
        <v>-9.0493842077266464</v>
      </c>
      <c r="F116" s="38">
        <f t="shared" si="28"/>
        <v>-14.978683847398294</v>
      </c>
      <c r="G116" s="38">
        <f t="shared" si="28"/>
        <v>-14.246573897796594</v>
      </c>
      <c r="H116" s="38">
        <f t="shared" si="28"/>
        <v>-2.7204175769746648</v>
      </c>
      <c r="I116" s="38">
        <f t="shared" si="28"/>
        <v>-7.947446919084058</v>
      </c>
      <c r="J116" s="38">
        <f t="shared" si="28"/>
        <v>-13.876746558755698</v>
      </c>
      <c r="K116" s="38">
        <f t="shared" si="28"/>
        <v>-13.144636609153999</v>
      </c>
      <c r="L116" s="38">
        <f t="shared" si="28"/>
        <v>-5.2270293421094003</v>
      </c>
      <c r="M116" s="38">
        <f t="shared" si="28"/>
        <v>-11.156328981781019</v>
      </c>
      <c r="N116" s="38">
        <f t="shared" si="28"/>
        <v>-10.42421903217932</v>
      </c>
      <c r="O116" s="38">
        <f t="shared" si="28"/>
        <v>-5.9292996396716351</v>
      </c>
      <c r="P116" s="38">
        <f t="shared" si="28"/>
        <v>-5.1971896900699228</v>
      </c>
      <c r="Q116" s="38">
        <f t="shared" si="28"/>
        <v>0.73210994960169984</v>
      </c>
      <c r="S116" s="38">
        <f t="shared" si="18"/>
        <v>-1.1019372886425973</v>
      </c>
      <c r="T116" s="38">
        <f t="shared" si="19"/>
        <v>-2.7204175769746648</v>
      </c>
      <c r="U116" s="38">
        <f t="shared" si="20"/>
        <v>-5.2270293421094003</v>
      </c>
      <c r="V116" s="38">
        <f t="shared" si="21"/>
        <v>-5.9292996396716351</v>
      </c>
      <c r="W116" s="38">
        <f t="shared" si="22"/>
        <v>0.73210994960169984</v>
      </c>
    </row>
    <row r="117" spans="2:23" x14ac:dyDescent="0.25">
      <c r="B117" t="str">
        <f t="shared" si="15"/>
        <v>trace 9</v>
      </c>
      <c r="C117" s="38">
        <f t="shared" ref="C117:Q117" si="29">C93-C105</f>
        <v>-1.0514214177731454</v>
      </c>
      <c r="D117" s="38">
        <f t="shared" si="29"/>
        <v>1.7634090394682183</v>
      </c>
      <c r="E117" s="38">
        <f t="shared" si="29"/>
        <v>3.8769825714546204</v>
      </c>
      <c r="F117" s="38">
        <f t="shared" si="29"/>
        <v>3.1730165093226841</v>
      </c>
      <c r="G117" s="38">
        <f t="shared" si="29"/>
        <v>-2.2662027264350542</v>
      </c>
      <c r="H117" s="38">
        <f t="shared" si="29"/>
        <v>2.8148304572413663</v>
      </c>
      <c r="I117" s="38">
        <f t="shared" si="29"/>
        <v>4.9284039892277622</v>
      </c>
      <c r="J117" s="38">
        <f t="shared" si="29"/>
        <v>4.2244379270958277</v>
      </c>
      <c r="K117" s="38">
        <f t="shared" si="29"/>
        <v>-1.2147813086619017</v>
      </c>
      <c r="L117" s="38">
        <f t="shared" si="29"/>
        <v>2.1135735319864062</v>
      </c>
      <c r="M117" s="38">
        <f t="shared" si="29"/>
        <v>1.4096074698544765</v>
      </c>
      <c r="N117" s="38">
        <f t="shared" si="29"/>
        <v>-4.0296117659032546</v>
      </c>
      <c r="O117" s="38">
        <f t="shared" si="29"/>
        <v>-0.70396606213193724</v>
      </c>
      <c r="P117" s="38">
        <f t="shared" si="29"/>
        <v>-6.1431852978896693</v>
      </c>
      <c r="Q117" s="38">
        <f t="shared" si="29"/>
        <v>-5.4392192357577525</v>
      </c>
      <c r="S117" s="38">
        <f t="shared" si="18"/>
        <v>-1.0514214177731454</v>
      </c>
      <c r="T117" s="38">
        <f t="shared" si="19"/>
        <v>2.8148304572413663</v>
      </c>
      <c r="U117" s="38">
        <f t="shared" si="20"/>
        <v>2.1135735319864062</v>
      </c>
      <c r="V117" s="38">
        <f t="shared" si="21"/>
        <v>-0.70396606213193724</v>
      </c>
      <c r="W117" s="38">
        <f t="shared" si="22"/>
        <v>-5.4392192357577525</v>
      </c>
    </row>
    <row r="118" spans="2:23" x14ac:dyDescent="0.25">
      <c r="B118" t="str">
        <f t="shared" si="15"/>
        <v>trace 10</v>
      </c>
      <c r="C118" s="38">
        <f t="shared" ref="C118:Q118" si="30">C94-C106</f>
        <v>-1.2157036604951088</v>
      </c>
      <c r="D118" s="38">
        <f t="shared" si="30"/>
        <v>-1.8000593787987782</v>
      </c>
      <c r="E118" s="38">
        <f t="shared" si="30"/>
        <v>-1.797991081816896</v>
      </c>
      <c r="F118" s="38">
        <f t="shared" si="30"/>
        <v>1.0620583743808254</v>
      </c>
      <c r="G118" s="38">
        <f t="shared" si="30"/>
        <v>-1.6658727532502269</v>
      </c>
      <c r="H118" s="38">
        <f t="shared" si="30"/>
        <v>-0.58435571830365873</v>
      </c>
      <c r="I118" s="38">
        <f t="shared" si="30"/>
        <v>-0.58228742132179434</v>
      </c>
      <c r="J118" s="38">
        <f t="shared" si="30"/>
        <v>2.2777620348759271</v>
      </c>
      <c r="K118" s="38">
        <f t="shared" si="30"/>
        <v>-0.45016909275510741</v>
      </c>
      <c r="L118" s="38">
        <f t="shared" si="30"/>
        <v>2.0682969818697217E-3</v>
      </c>
      <c r="M118" s="38">
        <f t="shared" si="30"/>
        <v>2.8621177531795947</v>
      </c>
      <c r="N118" s="38">
        <f t="shared" si="30"/>
        <v>0.13418662554855487</v>
      </c>
      <c r="O118" s="38">
        <f t="shared" si="30"/>
        <v>2.8600494561977321</v>
      </c>
      <c r="P118" s="38">
        <f t="shared" si="30"/>
        <v>0.13211832856667982</v>
      </c>
      <c r="Q118" s="38">
        <f t="shared" si="30"/>
        <v>-2.7279311276310487</v>
      </c>
      <c r="S118" s="38">
        <f t="shared" si="18"/>
        <v>-1.2157036604951088</v>
      </c>
      <c r="T118" s="38">
        <f t="shared" si="19"/>
        <v>-0.58435571830365873</v>
      </c>
      <c r="U118" s="38">
        <f t="shared" si="20"/>
        <v>2.0682969818697217E-3</v>
      </c>
      <c r="V118" s="38">
        <f t="shared" si="21"/>
        <v>2.8600494561977321</v>
      </c>
      <c r="W118" s="38">
        <f t="shared" si="22"/>
        <v>-2.7279311276310487</v>
      </c>
    </row>
    <row r="120" spans="2:23" x14ac:dyDescent="0.25">
      <c r="C120" s="38"/>
    </row>
  </sheetData>
  <mergeCells count="1">
    <mergeCell ref="A1:B2"/>
  </mergeCells>
  <conditionalFormatting sqref="C109:Q118 C12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Gotti</cp:lastModifiedBy>
  <dcterms:created xsi:type="dcterms:W3CDTF">2016-11-17T07:16:25Z</dcterms:created>
  <dcterms:modified xsi:type="dcterms:W3CDTF">2016-11-18T08:05:07Z</dcterms:modified>
</cp:coreProperties>
</file>