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klein/Desktop/JHU_Classes/computational_modeling/Research_Assignment/"/>
    </mc:Choice>
  </mc:AlternateContent>
  <xr:revisionPtr revIDLastSave="0" documentId="8_{6798480C-1EBB-0E4C-9053-E6093D8698A0}" xr6:coauthVersionLast="36" xr6:coauthVersionMax="36" xr10:uidLastSave="{00000000-0000-0000-0000-000000000000}"/>
  <bookViews>
    <workbookView xWindow="0" yWindow="0" windowWidth="28800" windowHeight="18000" activeTab="1"/>
  </bookViews>
  <sheets>
    <sheet name="FRED Data" sheetId="1" r:id="rId1"/>
    <sheet name="Summary" sheetId="2" r:id="rId2"/>
  </sheets>
  <calcPr calcId="181029"/>
</workbook>
</file>

<file path=xl/calcChain.xml><?xml version="1.0" encoding="utf-8"?>
<calcChain xmlns="http://schemas.openxmlformats.org/spreadsheetml/2006/main">
  <c r="D7" i="2" l="1"/>
  <c r="C7" i="2"/>
  <c r="C6" i="2"/>
  <c r="E7" i="2"/>
  <c r="E6" i="2"/>
  <c r="D6" i="2"/>
  <c r="C307" i="1"/>
  <c r="C306" i="1"/>
  <c r="C305" i="1"/>
  <c r="C304" i="1"/>
  <c r="D307" i="1" s="1"/>
  <c r="C303" i="1"/>
  <c r="D306" i="1" s="1"/>
  <c r="C302" i="1"/>
  <c r="C301" i="1"/>
  <c r="C300" i="1"/>
  <c r="D303" i="1" s="1"/>
  <c r="C299" i="1"/>
  <c r="D302" i="1" s="1"/>
  <c r="C298" i="1"/>
  <c r="C297" i="1"/>
  <c r="C296" i="1"/>
  <c r="D299" i="1" s="1"/>
  <c r="C295" i="1"/>
  <c r="D298" i="1" s="1"/>
  <c r="C294" i="1"/>
  <c r="C293" i="1"/>
  <c r="C292" i="1"/>
  <c r="D295" i="1" s="1"/>
  <c r="C291" i="1"/>
  <c r="D294" i="1" s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D115" i="1" s="1"/>
  <c r="C111" i="1"/>
  <c r="C110" i="1"/>
  <c r="C109" i="1"/>
  <c r="C108" i="1"/>
  <c r="C107" i="1"/>
  <c r="C106" i="1"/>
  <c r="C105" i="1"/>
  <c r="C104" i="1"/>
  <c r="C103" i="1"/>
  <c r="C102" i="1"/>
  <c r="C101" i="1"/>
  <c r="C100" i="1"/>
  <c r="D103" i="1" s="1"/>
  <c r="C99" i="1"/>
  <c r="C98" i="1"/>
  <c r="C97" i="1"/>
  <c r="C96" i="1"/>
  <c r="C95" i="1"/>
  <c r="C94" i="1"/>
  <c r="C93" i="1"/>
  <c r="C92" i="1"/>
  <c r="D95" i="1" s="1"/>
  <c r="C91" i="1"/>
  <c r="C90" i="1"/>
  <c r="C89" i="1"/>
  <c r="C88" i="1"/>
  <c r="C87" i="1"/>
  <c r="C86" i="1"/>
  <c r="C85" i="1"/>
  <c r="C84" i="1"/>
  <c r="D87" i="1" s="1"/>
  <c r="C83" i="1"/>
  <c r="C82" i="1"/>
  <c r="C81" i="1"/>
  <c r="C80" i="1"/>
  <c r="C79" i="1"/>
  <c r="C78" i="1"/>
  <c r="C77" i="1"/>
  <c r="C76" i="1"/>
  <c r="D79" i="1" s="1"/>
  <c r="C75" i="1"/>
  <c r="C74" i="1"/>
  <c r="C73" i="1"/>
  <c r="C72" i="1"/>
  <c r="C71" i="1"/>
  <c r="C70" i="1"/>
  <c r="C69" i="1"/>
  <c r="C68" i="1"/>
  <c r="D71" i="1" s="1"/>
  <c r="C67" i="1"/>
  <c r="C66" i="1"/>
  <c r="C65" i="1"/>
  <c r="C64" i="1"/>
  <c r="D67" i="1" s="1"/>
  <c r="C63" i="1"/>
  <c r="C62" i="1"/>
  <c r="C61" i="1"/>
  <c r="C60" i="1"/>
  <c r="C59" i="1"/>
  <c r="C58" i="1"/>
  <c r="C57" i="1"/>
  <c r="C56" i="1"/>
  <c r="C55" i="1"/>
  <c r="D58" i="1" s="1"/>
  <c r="C54" i="1"/>
  <c r="C53" i="1"/>
  <c r="C52" i="1"/>
  <c r="D55" i="1" s="1"/>
  <c r="C51" i="1"/>
  <c r="C50" i="1"/>
  <c r="C49" i="1"/>
  <c r="C48" i="1"/>
  <c r="C47" i="1"/>
  <c r="C46" i="1"/>
  <c r="C45" i="1"/>
  <c r="C44" i="1"/>
  <c r="D47" i="1" s="1"/>
  <c r="C43" i="1"/>
  <c r="D46" i="1" s="1"/>
  <c r="C42" i="1"/>
  <c r="C41" i="1"/>
  <c r="C40" i="1"/>
  <c r="C39" i="1"/>
  <c r="D42" i="1" s="1"/>
  <c r="C38" i="1"/>
  <c r="C37" i="1"/>
  <c r="C36" i="1"/>
  <c r="C35" i="1"/>
  <c r="C34" i="1"/>
  <c r="C33" i="1"/>
  <c r="C32" i="1"/>
  <c r="D35" i="1" s="1"/>
  <c r="C31" i="1"/>
  <c r="C30" i="1"/>
  <c r="C29" i="1"/>
  <c r="C28" i="1"/>
  <c r="C27" i="1"/>
  <c r="D30" i="1" s="1"/>
  <c r="C26" i="1"/>
  <c r="C25" i="1"/>
  <c r="C24" i="1"/>
  <c r="C23" i="1"/>
  <c r="D26" i="1" s="1"/>
  <c r="C22" i="1"/>
  <c r="C21" i="1"/>
  <c r="C20" i="1"/>
  <c r="D23" i="1" s="1"/>
  <c r="C19" i="1"/>
  <c r="C18" i="1"/>
  <c r="C17" i="1"/>
  <c r="C16" i="1"/>
  <c r="C15" i="1"/>
  <c r="C14" i="1"/>
  <c r="C13" i="1"/>
  <c r="H58" i="1" l="1"/>
  <c r="G58" i="1"/>
  <c r="F38" i="1"/>
  <c r="E38" i="1"/>
  <c r="H74" i="1"/>
  <c r="G74" i="1"/>
  <c r="F54" i="1"/>
  <c r="E54" i="1"/>
  <c r="H90" i="1"/>
  <c r="G90" i="1"/>
  <c r="F70" i="1"/>
  <c r="E70" i="1"/>
  <c r="H55" i="1"/>
  <c r="G55" i="1"/>
  <c r="F35" i="1"/>
  <c r="E35" i="1"/>
  <c r="H67" i="1"/>
  <c r="G67" i="1"/>
  <c r="F47" i="1"/>
  <c r="E47" i="1"/>
  <c r="H79" i="1"/>
  <c r="G79" i="1"/>
  <c r="F59" i="1"/>
  <c r="E59" i="1"/>
  <c r="H95" i="1"/>
  <c r="G95" i="1"/>
  <c r="F75" i="1"/>
  <c r="E75" i="1"/>
  <c r="H53" i="1"/>
  <c r="G53" i="1"/>
  <c r="F33" i="1"/>
  <c r="E33" i="1"/>
  <c r="H57" i="1"/>
  <c r="G57" i="1"/>
  <c r="F37" i="1"/>
  <c r="E37" i="1"/>
  <c r="H61" i="1"/>
  <c r="G61" i="1"/>
  <c r="F41" i="1"/>
  <c r="E41" i="1"/>
  <c r="H65" i="1"/>
  <c r="G65" i="1"/>
  <c r="F45" i="1"/>
  <c r="E45" i="1"/>
  <c r="H69" i="1"/>
  <c r="G69" i="1"/>
  <c r="F49" i="1"/>
  <c r="E49" i="1"/>
  <c r="H73" i="1"/>
  <c r="G73" i="1"/>
  <c r="F53" i="1"/>
  <c r="E53" i="1"/>
  <c r="H77" i="1"/>
  <c r="G77" i="1"/>
  <c r="F57" i="1"/>
  <c r="E57" i="1"/>
  <c r="H81" i="1"/>
  <c r="G81" i="1"/>
  <c r="F61" i="1"/>
  <c r="E61" i="1"/>
  <c r="H85" i="1"/>
  <c r="G85" i="1"/>
  <c r="F65" i="1"/>
  <c r="E65" i="1"/>
  <c r="H89" i="1"/>
  <c r="G89" i="1"/>
  <c r="F69" i="1"/>
  <c r="E69" i="1"/>
  <c r="H93" i="1"/>
  <c r="G93" i="1"/>
  <c r="F73" i="1"/>
  <c r="E73" i="1"/>
  <c r="H97" i="1"/>
  <c r="G97" i="1"/>
  <c r="F77" i="1"/>
  <c r="E77" i="1"/>
  <c r="H101" i="1"/>
  <c r="G101" i="1"/>
  <c r="F81" i="1"/>
  <c r="E81" i="1"/>
  <c r="H105" i="1"/>
  <c r="G105" i="1"/>
  <c r="F85" i="1"/>
  <c r="E85" i="1"/>
  <c r="H109" i="1"/>
  <c r="G109" i="1"/>
  <c r="F89" i="1"/>
  <c r="E89" i="1"/>
  <c r="H113" i="1"/>
  <c r="G113" i="1"/>
  <c r="F93" i="1"/>
  <c r="E93" i="1"/>
  <c r="H117" i="1"/>
  <c r="G117" i="1"/>
  <c r="F97" i="1"/>
  <c r="E97" i="1"/>
  <c r="H121" i="1"/>
  <c r="G121" i="1"/>
  <c r="F101" i="1"/>
  <c r="E101" i="1"/>
  <c r="H125" i="1"/>
  <c r="G125" i="1"/>
  <c r="F105" i="1"/>
  <c r="E105" i="1"/>
  <c r="H129" i="1"/>
  <c r="G129" i="1"/>
  <c r="F109" i="1"/>
  <c r="E109" i="1"/>
  <c r="H133" i="1"/>
  <c r="G133" i="1"/>
  <c r="F113" i="1"/>
  <c r="E113" i="1"/>
  <c r="H137" i="1"/>
  <c r="G137" i="1"/>
  <c r="F117" i="1"/>
  <c r="E117" i="1"/>
  <c r="H141" i="1"/>
  <c r="G141" i="1"/>
  <c r="E121" i="1"/>
  <c r="F121" i="1"/>
  <c r="H145" i="1"/>
  <c r="G145" i="1"/>
  <c r="E125" i="1"/>
  <c r="F125" i="1"/>
  <c r="H149" i="1"/>
  <c r="G149" i="1"/>
  <c r="E129" i="1"/>
  <c r="F129" i="1"/>
  <c r="H153" i="1"/>
  <c r="G153" i="1"/>
  <c r="E133" i="1"/>
  <c r="F133" i="1"/>
  <c r="H157" i="1"/>
  <c r="G157" i="1"/>
  <c r="E137" i="1"/>
  <c r="F137" i="1"/>
  <c r="H161" i="1"/>
  <c r="G161" i="1"/>
  <c r="E141" i="1"/>
  <c r="F141" i="1"/>
  <c r="H165" i="1"/>
  <c r="G165" i="1"/>
  <c r="E145" i="1"/>
  <c r="F145" i="1"/>
  <c r="H169" i="1"/>
  <c r="G169" i="1"/>
  <c r="E149" i="1"/>
  <c r="F149" i="1"/>
  <c r="H173" i="1"/>
  <c r="G173" i="1"/>
  <c r="E153" i="1"/>
  <c r="F153" i="1"/>
  <c r="H177" i="1"/>
  <c r="G177" i="1"/>
  <c r="E157" i="1"/>
  <c r="F157" i="1"/>
  <c r="H181" i="1"/>
  <c r="G181" i="1"/>
  <c r="E161" i="1"/>
  <c r="F161" i="1"/>
  <c r="H185" i="1"/>
  <c r="G185" i="1"/>
  <c r="E165" i="1"/>
  <c r="F165" i="1"/>
  <c r="H189" i="1"/>
  <c r="G189" i="1"/>
  <c r="E169" i="1"/>
  <c r="F169" i="1"/>
  <c r="H193" i="1"/>
  <c r="G193" i="1"/>
  <c r="E173" i="1"/>
  <c r="F173" i="1"/>
  <c r="H197" i="1"/>
  <c r="G197" i="1"/>
  <c r="E177" i="1"/>
  <c r="F177" i="1"/>
  <c r="H201" i="1"/>
  <c r="G201" i="1"/>
  <c r="E181" i="1"/>
  <c r="F181" i="1"/>
  <c r="H205" i="1"/>
  <c r="G205" i="1"/>
  <c r="E185" i="1"/>
  <c r="F185" i="1"/>
  <c r="H209" i="1"/>
  <c r="G209" i="1"/>
  <c r="E189" i="1"/>
  <c r="F189" i="1"/>
  <c r="H213" i="1"/>
  <c r="G213" i="1"/>
  <c r="E193" i="1"/>
  <c r="F193" i="1"/>
  <c r="H217" i="1"/>
  <c r="G217" i="1"/>
  <c r="E197" i="1"/>
  <c r="F197" i="1"/>
  <c r="H221" i="1"/>
  <c r="G221" i="1"/>
  <c r="E201" i="1"/>
  <c r="F201" i="1"/>
  <c r="D185" i="1"/>
  <c r="H225" i="1"/>
  <c r="G225" i="1"/>
  <c r="E205" i="1"/>
  <c r="F205" i="1"/>
  <c r="D189" i="1"/>
  <c r="H229" i="1"/>
  <c r="G229" i="1"/>
  <c r="E209" i="1"/>
  <c r="F209" i="1"/>
  <c r="D193" i="1"/>
  <c r="H233" i="1"/>
  <c r="G233" i="1"/>
  <c r="E213" i="1"/>
  <c r="F213" i="1"/>
  <c r="D197" i="1"/>
  <c r="H237" i="1"/>
  <c r="G237" i="1"/>
  <c r="E217" i="1"/>
  <c r="F217" i="1"/>
  <c r="D201" i="1"/>
  <c r="H241" i="1"/>
  <c r="G241" i="1"/>
  <c r="E221" i="1"/>
  <c r="F221" i="1"/>
  <c r="D205" i="1"/>
  <c r="H245" i="1"/>
  <c r="G245" i="1"/>
  <c r="E225" i="1"/>
  <c r="F225" i="1"/>
  <c r="D209" i="1"/>
  <c r="H249" i="1"/>
  <c r="G249" i="1"/>
  <c r="E229" i="1"/>
  <c r="F229" i="1"/>
  <c r="D213" i="1"/>
  <c r="H253" i="1"/>
  <c r="G253" i="1"/>
  <c r="E233" i="1"/>
  <c r="F233" i="1"/>
  <c r="D217" i="1"/>
  <c r="H257" i="1"/>
  <c r="G257" i="1"/>
  <c r="E237" i="1"/>
  <c r="F237" i="1"/>
  <c r="D221" i="1"/>
  <c r="H261" i="1"/>
  <c r="G261" i="1"/>
  <c r="E241" i="1"/>
  <c r="F241" i="1"/>
  <c r="D225" i="1"/>
  <c r="H265" i="1"/>
  <c r="G265" i="1"/>
  <c r="E245" i="1"/>
  <c r="F245" i="1"/>
  <c r="D229" i="1"/>
  <c r="H269" i="1"/>
  <c r="G269" i="1"/>
  <c r="E249" i="1"/>
  <c r="F249" i="1"/>
  <c r="D233" i="1"/>
  <c r="H273" i="1"/>
  <c r="G273" i="1"/>
  <c r="F253" i="1"/>
  <c r="E253" i="1"/>
  <c r="D237" i="1"/>
  <c r="H277" i="1"/>
  <c r="G277" i="1"/>
  <c r="F257" i="1"/>
  <c r="E257" i="1"/>
  <c r="D241" i="1"/>
  <c r="H281" i="1"/>
  <c r="G281" i="1"/>
  <c r="F261" i="1"/>
  <c r="E261" i="1"/>
  <c r="D245" i="1"/>
  <c r="H285" i="1"/>
  <c r="G285" i="1"/>
  <c r="F265" i="1"/>
  <c r="E265" i="1"/>
  <c r="D249" i="1"/>
  <c r="H289" i="1"/>
  <c r="G289" i="1"/>
  <c r="F269" i="1"/>
  <c r="E269" i="1"/>
  <c r="D253" i="1"/>
  <c r="H293" i="1"/>
  <c r="G293" i="1"/>
  <c r="F273" i="1"/>
  <c r="E273" i="1"/>
  <c r="D257" i="1"/>
  <c r="H297" i="1"/>
  <c r="G297" i="1"/>
  <c r="F277" i="1"/>
  <c r="E277" i="1"/>
  <c r="D261" i="1"/>
  <c r="H301" i="1"/>
  <c r="G301" i="1"/>
  <c r="F281" i="1"/>
  <c r="E281" i="1"/>
  <c r="D265" i="1"/>
  <c r="H305" i="1"/>
  <c r="G305" i="1"/>
  <c r="F285" i="1"/>
  <c r="E285" i="1"/>
  <c r="D269" i="1"/>
  <c r="F289" i="1"/>
  <c r="E289" i="1"/>
  <c r="D273" i="1"/>
  <c r="F293" i="1"/>
  <c r="E293" i="1"/>
  <c r="D277" i="1"/>
  <c r="F297" i="1"/>
  <c r="E297" i="1"/>
  <c r="D281" i="1"/>
  <c r="F301" i="1"/>
  <c r="E301" i="1"/>
  <c r="D285" i="1"/>
  <c r="F305" i="1"/>
  <c r="E305" i="1"/>
  <c r="D289" i="1"/>
  <c r="D293" i="1"/>
  <c r="D297" i="1"/>
  <c r="D301" i="1"/>
  <c r="D305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157" i="1"/>
  <c r="D161" i="1"/>
  <c r="D165" i="1"/>
  <c r="D169" i="1"/>
  <c r="D173" i="1"/>
  <c r="D177" i="1"/>
  <c r="D181" i="1"/>
  <c r="H54" i="1"/>
  <c r="G54" i="1"/>
  <c r="F34" i="1"/>
  <c r="E34" i="1"/>
  <c r="H70" i="1"/>
  <c r="G70" i="1"/>
  <c r="F50" i="1"/>
  <c r="E50" i="1"/>
  <c r="H86" i="1"/>
  <c r="G86" i="1"/>
  <c r="F66" i="1"/>
  <c r="E66" i="1"/>
  <c r="H98" i="1"/>
  <c r="G98" i="1"/>
  <c r="F78" i="1"/>
  <c r="E78" i="1"/>
  <c r="H102" i="1"/>
  <c r="G102" i="1"/>
  <c r="F82" i="1"/>
  <c r="E82" i="1"/>
  <c r="H106" i="1"/>
  <c r="G106" i="1"/>
  <c r="F86" i="1"/>
  <c r="E86" i="1"/>
  <c r="H110" i="1"/>
  <c r="G110" i="1"/>
  <c r="F90" i="1"/>
  <c r="E90" i="1"/>
  <c r="H114" i="1"/>
  <c r="G114" i="1"/>
  <c r="F94" i="1"/>
  <c r="E94" i="1"/>
  <c r="H118" i="1"/>
  <c r="G118" i="1"/>
  <c r="F98" i="1"/>
  <c r="E98" i="1"/>
  <c r="G122" i="1"/>
  <c r="H122" i="1"/>
  <c r="F102" i="1"/>
  <c r="E102" i="1"/>
  <c r="H126" i="1"/>
  <c r="G126" i="1"/>
  <c r="F106" i="1"/>
  <c r="E106" i="1"/>
  <c r="G130" i="1"/>
  <c r="H130" i="1"/>
  <c r="F110" i="1"/>
  <c r="E110" i="1"/>
  <c r="H134" i="1"/>
  <c r="G134" i="1"/>
  <c r="F114" i="1"/>
  <c r="E114" i="1"/>
  <c r="G138" i="1"/>
  <c r="H138" i="1"/>
  <c r="F118" i="1"/>
  <c r="E118" i="1"/>
  <c r="H142" i="1"/>
  <c r="G142" i="1"/>
  <c r="F122" i="1"/>
  <c r="E122" i="1"/>
  <c r="G146" i="1"/>
  <c r="H146" i="1"/>
  <c r="F126" i="1"/>
  <c r="E126" i="1"/>
  <c r="H150" i="1"/>
  <c r="G150" i="1"/>
  <c r="F130" i="1"/>
  <c r="E130" i="1"/>
  <c r="G154" i="1"/>
  <c r="H154" i="1"/>
  <c r="F134" i="1"/>
  <c r="E134" i="1"/>
  <c r="H158" i="1"/>
  <c r="G158" i="1"/>
  <c r="F138" i="1"/>
  <c r="E138" i="1"/>
  <c r="G162" i="1"/>
  <c r="H162" i="1"/>
  <c r="F142" i="1"/>
  <c r="E142" i="1"/>
  <c r="H166" i="1"/>
  <c r="G166" i="1"/>
  <c r="F146" i="1"/>
  <c r="E146" i="1"/>
  <c r="G170" i="1"/>
  <c r="H170" i="1"/>
  <c r="F150" i="1"/>
  <c r="E150" i="1"/>
  <c r="H174" i="1"/>
  <c r="G174" i="1"/>
  <c r="F154" i="1"/>
  <c r="E154" i="1"/>
  <c r="G178" i="1"/>
  <c r="H178" i="1"/>
  <c r="F158" i="1"/>
  <c r="E158" i="1"/>
  <c r="H182" i="1"/>
  <c r="G182" i="1"/>
  <c r="F162" i="1"/>
  <c r="E162" i="1"/>
  <c r="G186" i="1"/>
  <c r="H186" i="1"/>
  <c r="F166" i="1"/>
  <c r="E166" i="1"/>
  <c r="H190" i="1"/>
  <c r="G190" i="1"/>
  <c r="F170" i="1"/>
  <c r="E170" i="1"/>
  <c r="G194" i="1"/>
  <c r="H194" i="1"/>
  <c r="F174" i="1"/>
  <c r="E174" i="1"/>
  <c r="H198" i="1"/>
  <c r="G198" i="1"/>
  <c r="F178" i="1"/>
  <c r="E178" i="1"/>
  <c r="G202" i="1"/>
  <c r="H202" i="1"/>
  <c r="F182" i="1"/>
  <c r="E182" i="1"/>
  <c r="H206" i="1"/>
  <c r="G206" i="1"/>
  <c r="F186" i="1"/>
  <c r="E186" i="1"/>
  <c r="G210" i="1"/>
  <c r="H210" i="1"/>
  <c r="F190" i="1"/>
  <c r="E190" i="1"/>
  <c r="H214" i="1"/>
  <c r="G214" i="1"/>
  <c r="F194" i="1"/>
  <c r="E194" i="1"/>
  <c r="G218" i="1"/>
  <c r="H218" i="1"/>
  <c r="F198" i="1"/>
  <c r="E198" i="1"/>
  <c r="H222" i="1"/>
  <c r="G222" i="1"/>
  <c r="F202" i="1"/>
  <c r="E202" i="1"/>
  <c r="D186" i="1"/>
  <c r="G226" i="1"/>
  <c r="H226" i="1"/>
  <c r="F206" i="1"/>
  <c r="E206" i="1"/>
  <c r="D190" i="1"/>
  <c r="H230" i="1"/>
  <c r="G230" i="1"/>
  <c r="F210" i="1"/>
  <c r="E210" i="1"/>
  <c r="D194" i="1"/>
  <c r="H234" i="1"/>
  <c r="G234" i="1"/>
  <c r="F214" i="1"/>
  <c r="E214" i="1"/>
  <c r="D198" i="1"/>
  <c r="H238" i="1"/>
  <c r="G238" i="1"/>
  <c r="F218" i="1"/>
  <c r="E218" i="1"/>
  <c r="D202" i="1"/>
  <c r="H242" i="1"/>
  <c r="G242" i="1"/>
  <c r="F222" i="1"/>
  <c r="E222" i="1"/>
  <c r="D206" i="1"/>
  <c r="H246" i="1"/>
  <c r="G246" i="1"/>
  <c r="F226" i="1"/>
  <c r="E226" i="1"/>
  <c r="D210" i="1"/>
  <c r="H250" i="1"/>
  <c r="G250" i="1"/>
  <c r="F230" i="1"/>
  <c r="E230" i="1"/>
  <c r="D214" i="1"/>
  <c r="H254" i="1"/>
  <c r="G254" i="1"/>
  <c r="F234" i="1"/>
  <c r="E234" i="1"/>
  <c r="D218" i="1"/>
  <c r="H258" i="1"/>
  <c r="G258" i="1"/>
  <c r="F238" i="1"/>
  <c r="E238" i="1"/>
  <c r="D222" i="1"/>
  <c r="H262" i="1"/>
  <c r="G262" i="1"/>
  <c r="F242" i="1"/>
  <c r="E242" i="1"/>
  <c r="D226" i="1"/>
  <c r="H266" i="1"/>
  <c r="G266" i="1"/>
  <c r="F246" i="1"/>
  <c r="E246" i="1"/>
  <c r="D230" i="1"/>
  <c r="H270" i="1"/>
  <c r="G270" i="1"/>
  <c r="F250" i="1"/>
  <c r="E250" i="1"/>
  <c r="D234" i="1"/>
  <c r="H274" i="1"/>
  <c r="G274" i="1"/>
  <c r="F254" i="1"/>
  <c r="E254" i="1"/>
  <c r="D238" i="1"/>
  <c r="H278" i="1"/>
  <c r="G278" i="1"/>
  <c r="F258" i="1"/>
  <c r="E258" i="1"/>
  <c r="D242" i="1"/>
  <c r="H282" i="1"/>
  <c r="G282" i="1"/>
  <c r="E262" i="1"/>
  <c r="F262" i="1"/>
  <c r="D246" i="1"/>
  <c r="H286" i="1"/>
  <c r="G286" i="1"/>
  <c r="E266" i="1"/>
  <c r="F266" i="1"/>
  <c r="D250" i="1"/>
  <c r="H290" i="1"/>
  <c r="G290" i="1"/>
  <c r="E270" i="1"/>
  <c r="F270" i="1"/>
  <c r="D254" i="1"/>
  <c r="H294" i="1"/>
  <c r="G294" i="1"/>
  <c r="E274" i="1"/>
  <c r="F274" i="1"/>
  <c r="D258" i="1"/>
  <c r="H298" i="1"/>
  <c r="G298" i="1"/>
  <c r="E278" i="1"/>
  <c r="F278" i="1"/>
  <c r="D262" i="1"/>
  <c r="H302" i="1"/>
  <c r="G302" i="1"/>
  <c r="E282" i="1"/>
  <c r="F282" i="1"/>
  <c r="D266" i="1"/>
  <c r="H306" i="1"/>
  <c r="G306" i="1"/>
  <c r="E286" i="1"/>
  <c r="F286" i="1"/>
  <c r="D270" i="1"/>
  <c r="E290" i="1"/>
  <c r="F290" i="1"/>
  <c r="D274" i="1"/>
  <c r="E294" i="1"/>
  <c r="F294" i="1"/>
  <c r="D278" i="1"/>
  <c r="E298" i="1"/>
  <c r="F298" i="1"/>
  <c r="D282" i="1"/>
  <c r="E302" i="1"/>
  <c r="F302" i="1"/>
  <c r="D286" i="1"/>
  <c r="E306" i="1"/>
  <c r="F306" i="1"/>
  <c r="D290" i="1"/>
  <c r="D18" i="1"/>
  <c r="D22" i="1"/>
  <c r="D34" i="1"/>
  <c r="D38" i="1"/>
  <c r="D50" i="1"/>
  <c r="D54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H66" i="1"/>
  <c r="G66" i="1"/>
  <c r="F46" i="1"/>
  <c r="E46" i="1"/>
  <c r="H82" i="1"/>
  <c r="G82" i="1"/>
  <c r="F62" i="1"/>
  <c r="E62" i="1"/>
  <c r="H63" i="1"/>
  <c r="G63" i="1"/>
  <c r="F43" i="1"/>
  <c r="E43" i="1"/>
  <c r="H75" i="1"/>
  <c r="G75" i="1"/>
  <c r="F55" i="1"/>
  <c r="E55" i="1"/>
  <c r="H87" i="1"/>
  <c r="G87" i="1"/>
  <c r="F67" i="1"/>
  <c r="E67" i="1"/>
  <c r="H99" i="1"/>
  <c r="G99" i="1"/>
  <c r="F79" i="1"/>
  <c r="E79" i="1"/>
  <c r="H111" i="1"/>
  <c r="G111" i="1"/>
  <c r="F91" i="1"/>
  <c r="E91" i="1"/>
  <c r="H119" i="1"/>
  <c r="G119" i="1"/>
  <c r="F99" i="1"/>
  <c r="E99" i="1"/>
  <c r="H127" i="1"/>
  <c r="G127" i="1"/>
  <c r="F107" i="1"/>
  <c r="E107" i="1"/>
  <c r="H135" i="1"/>
  <c r="G135" i="1"/>
  <c r="F115" i="1"/>
  <c r="E115" i="1"/>
  <c r="H143" i="1"/>
  <c r="G143" i="1"/>
  <c r="E123" i="1"/>
  <c r="F123" i="1"/>
  <c r="H147" i="1"/>
  <c r="G147" i="1"/>
  <c r="E127" i="1"/>
  <c r="F127" i="1"/>
  <c r="H155" i="1"/>
  <c r="G155" i="1"/>
  <c r="E135" i="1"/>
  <c r="F135" i="1"/>
  <c r="H159" i="1"/>
  <c r="G159" i="1"/>
  <c r="E139" i="1"/>
  <c r="F139" i="1"/>
  <c r="H163" i="1"/>
  <c r="G163" i="1"/>
  <c r="E143" i="1"/>
  <c r="F143" i="1"/>
  <c r="H167" i="1"/>
  <c r="G167" i="1"/>
  <c r="E147" i="1"/>
  <c r="F147" i="1"/>
  <c r="H171" i="1"/>
  <c r="G171" i="1"/>
  <c r="E151" i="1"/>
  <c r="F151" i="1"/>
  <c r="H175" i="1"/>
  <c r="G175" i="1"/>
  <c r="E155" i="1"/>
  <c r="F155" i="1"/>
  <c r="H179" i="1"/>
  <c r="G179" i="1"/>
  <c r="E159" i="1"/>
  <c r="F159" i="1"/>
  <c r="H183" i="1"/>
  <c r="G183" i="1"/>
  <c r="E163" i="1"/>
  <c r="F163" i="1"/>
  <c r="H187" i="1"/>
  <c r="G187" i="1"/>
  <c r="E167" i="1"/>
  <c r="F167" i="1"/>
  <c r="H191" i="1"/>
  <c r="G191" i="1"/>
  <c r="E171" i="1"/>
  <c r="F171" i="1"/>
  <c r="H195" i="1"/>
  <c r="G195" i="1"/>
  <c r="E175" i="1"/>
  <c r="F175" i="1"/>
  <c r="H199" i="1"/>
  <c r="G199" i="1"/>
  <c r="E179" i="1"/>
  <c r="F179" i="1"/>
  <c r="H203" i="1"/>
  <c r="G203" i="1"/>
  <c r="E183" i="1"/>
  <c r="F183" i="1"/>
  <c r="H207" i="1"/>
  <c r="G207" i="1"/>
  <c r="E187" i="1"/>
  <c r="F187" i="1"/>
  <c r="H211" i="1"/>
  <c r="G211" i="1"/>
  <c r="E191" i="1"/>
  <c r="F191" i="1"/>
  <c r="H215" i="1"/>
  <c r="G215" i="1"/>
  <c r="E195" i="1"/>
  <c r="F195" i="1"/>
  <c r="H219" i="1"/>
  <c r="G219" i="1"/>
  <c r="E199" i="1"/>
  <c r="F199" i="1"/>
  <c r="H223" i="1"/>
  <c r="G223" i="1"/>
  <c r="E203" i="1"/>
  <c r="F203" i="1"/>
  <c r="D187" i="1"/>
  <c r="H227" i="1"/>
  <c r="G227" i="1"/>
  <c r="E207" i="1"/>
  <c r="F207" i="1"/>
  <c r="D191" i="1"/>
  <c r="H231" i="1"/>
  <c r="G231" i="1"/>
  <c r="E211" i="1"/>
  <c r="F211" i="1"/>
  <c r="D195" i="1"/>
  <c r="H235" i="1"/>
  <c r="G235" i="1"/>
  <c r="E215" i="1"/>
  <c r="F215" i="1"/>
  <c r="D199" i="1"/>
  <c r="H239" i="1"/>
  <c r="G239" i="1"/>
  <c r="E219" i="1"/>
  <c r="F219" i="1"/>
  <c r="D203" i="1"/>
  <c r="H243" i="1"/>
  <c r="G243" i="1"/>
  <c r="E223" i="1"/>
  <c r="F223" i="1"/>
  <c r="D207" i="1"/>
  <c r="H247" i="1"/>
  <c r="G247" i="1"/>
  <c r="E227" i="1"/>
  <c r="F227" i="1"/>
  <c r="D211" i="1"/>
  <c r="H251" i="1"/>
  <c r="G251" i="1"/>
  <c r="E231" i="1"/>
  <c r="F231" i="1"/>
  <c r="D215" i="1"/>
  <c r="H255" i="1"/>
  <c r="G255" i="1"/>
  <c r="E235" i="1"/>
  <c r="F235" i="1"/>
  <c r="D219" i="1"/>
  <c r="H259" i="1"/>
  <c r="G259" i="1"/>
  <c r="E239" i="1"/>
  <c r="F239" i="1"/>
  <c r="D223" i="1"/>
  <c r="H263" i="1"/>
  <c r="G263" i="1"/>
  <c r="E243" i="1"/>
  <c r="F243" i="1"/>
  <c r="D227" i="1"/>
  <c r="H267" i="1"/>
  <c r="G267" i="1"/>
  <c r="E247" i="1"/>
  <c r="F247" i="1"/>
  <c r="D231" i="1"/>
  <c r="H271" i="1"/>
  <c r="G271" i="1"/>
  <c r="F251" i="1"/>
  <c r="E251" i="1"/>
  <c r="D235" i="1"/>
  <c r="H275" i="1"/>
  <c r="G275" i="1"/>
  <c r="F255" i="1"/>
  <c r="E255" i="1"/>
  <c r="D239" i="1"/>
  <c r="H279" i="1"/>
  <c r="G279" i="1"/>
  <c r="F259" i="1"/>
  <c r="E259" i="1"/>
  <c r="D243" i="1"/>
  <c r="H283" i="1"/>
  <c r="G283" i="1"/>
  <c r="F263" i="1"/>
  <c r="E263" i="1"/>
  <c r="D247" i="1"/>
  <c r="H287" i="1"/>
  <c r="G287" i="1"/>
  <c r="F267" i="1"/>
  <c r="E267" i="1"/>
  <c r="D251" i="1"/>
  <c r="H291" i="1"/>
  <c r="G291" i="1"/>
  <c r="F271" i="1"/>
  <c r="E271" i="1"/>
  <c r="D255" i="1"/>
  <c r="H295" i="1"/>
  <c r="G295" i="1"/>
  <c r="F275" i="1"/>
  <c r="E275" i="1"/>
  <c r="D259" i="1"/>
  <c r="H299" i="1"/>
  <c r="G299" i="1"/>
  <c r="F279" i="1"/>
  <c r="E279" i="1"/>
  <c r="D263" i="1"/>
  <c r="H303" i="1"/>
  <c r="G303" i="1"/>
  <c r="F283" i="1"/>
  <c r="E283" i="1"/>
  <c r="D267" i="1"/>
  <c r="H307" i="1"/>
  <c r="G307" i="1"/>
  <c r="F287" i="1"/>
  <c r="E287" i="1"/>
  <c r="D271" i="1"/>
  <c r="F291" i="1"/>
  <c r="E291" i="1"/>
  <c r="D275" i="1"/>
  <c r="F295" i="1"/>
  <c r="E295" i="1"/>
  <c r="D279" i="1"/>
  <c r="F299" i="1"/>
  <c r="E299" i="1"/>
  <c r="D283" i="1"/>
  <c r="F303" i="1"/>
  <c r="E303" i="1"/>
  <c r="D287" i="1"/>
  <c r="F307" i="1"/>
  <c r="E307" i="1"/>
  <c r="D291" i="1"/>
  <c r="D19" i="1"/>
  <c r="D27" i="1"/>
  <c r="D31" i="1"/>
  <c r="D39" i="1"/>
  <c r="D43" i="1"/>
  <c r="D51" i="1"/>
  <c r="D59" i="1"/>
  <c r="D63" i="1"/>
  <c r="D75" i="1"/>
  <c r="D83" i="1"/>
  <c r="D91" i="1"/>
  <c r="D99" i="1"/>
  <c r="D107" i="1"/>
  <c r="D111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H62" i="1"/>
  <c r="G62" i="1"/>
  <c r="F42" i="1"/>
  <c r="E42" i="1"/>
  <c r="H78" i="1"/>
  <c r="G78" i="1"/>
  <c r="F58" i="1"/>
  <c r="E58" i="1"/>
  <c r="H94" i="1"/>
  <c r="G94" i="1"/>
  <c r="F74" i="1"/>
  <c r="E74" i="1"/>
  <c r="H59" i="1"/>
  <c r="G59" i="1"/>
  <c r="F39" i="1"/>
  <c r="E39" i="1"/>
  <c r="H71" i="1"/>
  <c r="G71" i="1"/>
  <c r="F51" i="1"/>
  <c r="E51" i="1"/>
  <c r="H83" i="1"/>
  <c r="G83" i="1"/>
  <c r="F63" i="1"/>
  <c r="E63" i="1"/>
  <c r="H91" i="1"/>
  <c r="G91" i="1"/>
  <c r="F71" i="1"/>
  <c r="E71" i="1"/>
  <c r="H103" i="1"/>
  <c r="G103" i="1"/>
  <c r="F83" i="1"/>
  <c r="E83" i="1"/>
  <c r="H107" i="1"/>
  <c r="G107" i="1"/>
  <c r="F87" i="1"/>
  <c r="E87" i="1"/>
  <c r="H115" i="1"/>
  <c r="G115" i="1"/>
  <c r="F95" i="1"/>
  <c r="E95" i="1"/>
  <c r="H123" i="1"/>
  <c r="G123" i="1"/>
  <c r="F103" i="1"/>
  <c r="E103" i="1"/>
  <c r="H131" i="1"/>
  <c r="G131" i="1"/>
  <c r="F111" i="1"/>
  <c r="E111" i="1"/>
  <c r="H139" i="1"/>
  <c r="G139" i="1"/>
  <c r="F119" i="1"/>
  <c r="E119" i="1"/>
  <c r="H151" i="1"/>
  <c r="G151" i="1"/>
  <c r="E131" i="1"/>
  <c r="F131" i="1"/>
  <c r="E32" i="1"/>
  <c r="D16" i="1"/>
  <c r="H52" i="1"/>
  <c r="G52" i="1"/>
  <c r="F32" i="1"/>
  <c r="H56" i="1"/>
  <c r="G56" i="1"/>
  <c r="F36" i="1"/>
  <c r="E36" i="1"/>
  <c r="H60" i="1"/>
  <c r="G60" i="1"/>
  <c r="F40" i="1"/>
  <c r="E40" i="1"/>
  <c r="H64" i="1"/>
  <c r="G64" i="1"/>
  <c r="F44" i="1"/>
  <c r="E44" i="1"/>
  <c r="H68" i="1"/>
  <c r="G68" i="1"/>
  <c r="F48" i="1"/>
  <c r="E48" i="1"/>
  <c r="H72" i="1"/>
  <c r="G72" i="1"/>
  <c r="F52" i="1"/>
  <c r="E52" i="1"/>
  <c r="H76" i="1"/>
  <c r="G76" i="1"/>
  <c r="F56" i="1"/>
  <c r="E56" i="1"/>
  <c r="H80" i="1"/>
  <c r="G80" i="1"/>
  <c r="F60" i="1"/>
  <c r="E60" i="1"/>
  <c r="H84" i="1"/>
  <c r="G84" i="1"/>
  <c r="F64" i="1"/>
  <c r="E64" i="1"/>
  <c r="H88" i="1"/>
  <c r="G88" i="1"/>
  <c r="F68" i="1"/>
  <c r="E68" i="1"/>
  <c r="H92" i="1"/>
  <c r="G92" i="1"/>
  <c r="F72" i="1"/>
  <c r="E72" i="1"/>
  <c r="H96" i="1"/>
  <c r="G96" i="1"/>
  <c r="F76" i="1"/>
  <c r="E76" i="1"/>
  <c r="H100" i="1"/>
  <c r="G100" i="1"/>
  <c r="F80" i="1"/>
  <c r="E80" i="1"/>
  <c r="H104" i="1"/>
  <c r="G104" i="1"/>
  <c r="F84" i="1"/>
  <c r="E84" i="1"/>
  <c r="H108" i="1"/>
  <c r="G108" i="1"/>
  <c r="F88" i="1"/>
  <c r="E88" i="1"/>
  <c r="H112" i="1"/>
  <c r="G112" i="1"/>
  <c r="F92" i="1"/>
  <c r="E92" i="1"/>
  <c r="H116" i="1"/>
  <c r="G116" i="1"/>
  <c r="F96" i="1"/>
  <c r="E96" i="1"/>
  <c r="H120" i="1"/>
  <c r="G120" i="1"/>
  <c r="F100" i="1"/>
  <c r="E100" i="1"/>
  <c r="H124" i="1"/>
  <c r="G124" i="1"/>
  <c r="F104" i="1"/>
  <c r="E104" i="1"/>
  <c r="H128" i="1"/>
  <c r="G128" i="1"/>
  <c r="F108" i="1"/>
  <c r="E108" i="1"/>
  <c r="H132" i="1"/>
  <c r="G132" i="1"/>
  <c r="F112" i="1"/>
  <c r="E112" i="1"/>
  <c r="H136" i="1"/>
  <c r="G136" i="1"/>
  <c r="F116" i="1"/>
  <c r="E116" i="1"/>
  <c r="H140" i="1"/>
  <c r="G140" i="1"/>
  <c r="F120" i="1"/>
  <c r="E120" i="1"/>
  <c r="H144" i="1"/>
  <c r="G144" i="1"/>
  <c r="F124" i="1"/>
  <c r="E124" i="1"/>
  <c r="H148" i="1"/>
  <c r="G148" i="1"/>
  <c r="F128" i="1"/>
  <c r="E128" i="1"/>
  <c r="H152" i="1"/>
  <c r="G152" i="1"/>
  <c r="F132" i="1"/>
  <c r="E132" i="1"/>
  <c r="H156" i="1"/>
  <c r="G156" i="1"/>
  <c r="F136" i="1"/>
  <c r="E136" i="1"/>
  <c r="H160" i="1"/>
  <c r="G160" i="1"/>
  <c r="F140" i="1"/>
  <c r="E140" i="1"/>
  <c r="H164" i="1"/>
  <c r="G164" i="1"/>
  <c r="F144" i="1"/>
  <c r="E144" i="1"/>
  <c r="H168" i="1"/>
  <c r="G168" i="1"/>
  <c r="F148" i="1"/>
  <c r="E148" i="1"/>
  <c r="H172" i="1"/>
  <c r="G172" i="1"/>
  <c r="F152" i="1"/>
  <c r="E152" i="1"/>
  <c r="H176" i="1"/>
  <c r="G176" i="1"/>
  <c r="F156" i="1"/>
  <c r="E156" i="1"/>
  <c r="H180" i="1"/>
  <c r="G180" i="1"/>
  <c r="F160" i="1"/>
  <c r="E160" i="1"/>
  <c r="H184" i="1"/>
  <c r="G184" i="1"/>
  <c r="F164" i="1"/>
  <c r="E164" i="1"/>
  <c r="H188" i="1"/>
  <c r="G188" i="1"/>
  <c r="F168" i="1"/>
  <c r="E168" i="1"/>
  <c r="H192" i="1"/>
  <c r="G192" i="1"/>
  <c r="F172" i="1"/>
  <c r="E172" i="1"/>
  <c r="H196" i="1"/>
  <c r="G196" i="1"/>
  <c r="F176" i="1"/>
  <c r="E176" i="1"/>
  <c r="H200" i="1"/>
  <c r="G200" i="1"/>
  <c r="F180" i="1"/>
  <c r="E180" i="1"/>
  <c r="H204" i="1"/>
  <c r="G204" i="1"/>
  <c r="F184" i="1"/>
  <c r="E184" i="1"/>
  <c r="H208" i="1"/>
  <c r="G208" i="1"/>
  <c r="F188" i="1"/>
  <c r="E188" i="1"/>
  <c r="H212" i="1"/>
  <c r="G212" i="1"/>
  <c r="F192" i="1"/>
  <c r="E192" i="1"/>
  <c r="H216" i="1"/>
  <c r="G216" i="1"/>
  <c r="F196" i="1"/>
  <c r="E196" i="1"/>
  <c r="H220" i="1"/>
  <c r="G220" i="1"/>
  <c r="F200" i="1"/>
  <c r="E200" i="1"/>
  <c r="D184" i="1"/>
  <c r="H224" i="1"/>
  <c r="G224" i="1"/>
  <c r="F204" i="1"/>
  <c r="E204" i="1"/>
  <c r="D188" i="1"/>
  <c r="H228" i="1"/>
  <c r="G228" i="1"/>
  <c r="F208" i="1"/>
  <c r="E208" i="1"/>
  <c r="D192" i="1"/>
  <c r="H232" i="1"/>
  <c r="G232" i="1"/>
  <c r="F212" i="1"/>
  <c r="E212" i="1"/>
  <c r="D196" i="1"/>
  <c r="H236" i="1"/>
  <c r="G236" i="1"/>
  <c r="F216" i="1"/>
  <c r="E216" i="1"/>
  <c r="D200" i="1"/>
  <c r="H240" i="1"/>
  <c r="G240" i="1"/>
  <c r="F220" i="1"/>
  <c r="E220" i="1"/>
  <c r="D204" i="1"/>
  <c r="H244" i="1"/>
  <c r="G244" i="1"/>
  <c r="F224" i="1"/>
  <c r="E224" i="1"/>
  <c r="D208" i="1"/>
  <c r="H248" i="1"/>
  <c r="G248" i="1"/>
  <c r="F228" i="1"/>
  <c r="E228" i="1"/>
  <c r="D212" i="1"/>
  <c r="H252" i="1"/>
  <c r="G252" i="1"/>
  <c r="F232" i="1"/>
  <c r="E232" i="1"/>
  <c r="D216" i="1"/>
  <c r="H256" i="1"/>
  <c r="G256" i="1"/>
  <c r="F236" i="1"/>
  <c r="E236" i="1"/>
  <c r="D220" i="1"/>
  <c r="H260" i="1"/>
  <c r="G260" i="1"/>
  <c r="F240" i="1"/>
  <c r="E240" i="1"/>
  <c r="D224" i="1"/>
  <c r="H264" i="1"/>
  <c r="G264" i="1"/>
  <c r="F244" i="1"/>
  <c r="E244" i="1"/>
  <c r="D228" i="1"/>
  <c r="H268" i="1"/>
  <c r="G268" i="1"/>
  <c r="F248" i="1"/>
  <c r="E248" i="1"/>
  <c r="D232" i="1"/>
  <c r="H272" i="1"/>
  <c r="G272" i="1"/>
  <c r="F252" i="1"/>
  <c r="E252" i="1"/>
  <c r="D236" i="1"/>
  <c r="H276" i="1"/>
  <c r="G276" i="1"/>
  <c r="F256" i="1"/>
  <c r="E256" i="1"/>
  <c r="D240" i="1"/>
  <c r="F260" i="1"/>
  <c r="H280" i="1"/>
  <c r="G280" i="1"/>
  <c r="E260" i="1"/>
  <c r="D244" i="1"/>
  <c r="G284" i="1"/>
  <c r="H284" i="1"/>
  <c r="E264" i="1"/>
  <c r="F264" i="1"/>
  <c r="D248" i="1"/>
  <c r="H288" i="1"/>
  <c r="G288" i="1"/>
  <c r="E268" i="1"/>
  <c r="F268" i="1"/>
  <c r="D252" i="1"/>
  <c r="H292" i="1"/>
  <c r="G292" i="1"/>
  <c r="E272" i="1"/>
  <c r="F272" i="1"/>
  <c r="D256" i="1"/>
  <c r="H296" i="1"/>
  <c r="G296" i="1"/>
  <c r="E276" i="1"/>
  <c r="F276" i="1"/>
  <c r="D260" i="1"/>
  <c r="G300" i="1"/>
  <c r="H300" i="1"/>
  <c r="E280" i="1"/>
  <c r="F280" i="1"/>
  <c r="D264" i="1"/>
  <c r="H304" i="1"/>
  <c r="G304" i="1"/>
  <c r="E284" i="1"/>
  <c r="F284" i="1"/>
  <c r="D268" i="1"/>
  <c r="E288" i="1"/>
  <c r="F288" i="1"/>
  <c r="D272" i="1"/>
  <c r="E292" i="1"/>
  <c r="F292" i="1"/>
  <c r="D276" i="1"/>
  <c r="E296" i="1"/>
  <c r="F296" i="1"/>
  <c r="D280" i="1"/>
  <c r="E300" i="1"/>
  <c r="F300" i="1"/>
  <c r="D284" i="1"/>
  <c r="E304" i="1"/>
  <c r="F304" i="1"/>
  <c r="D288" i="1"/>
  <c r="D292" i="1"/>
  <c r="D296" i="1"/>
  <c r="D300" i="1"/>
  <c r="D304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D172" i="1"/>
  <c r="D176" i="1"/>
  <c r="D180" i="1"/>
</calcChain>
</file>

<file path=xl/sharedStrings.xml><?xml version="1.0" encoding="utf-8"?>
<sst xmlns="http://schemas.openxmlformats.org/spreadsheetml/2006/main" count="23" uniqueCount="22">
  <si>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</si>
  <si>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</si>
  <si>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</si>
  <si>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</si>
  <si>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</si>
  <si>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</si>
  <si>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CP</t>
  </si>
  <si>
    <t>Corporate Profits After Tax (without IVA and CCAdj), Billions of Dollars, Quarterly, Seasonally Adjusted Annual Rate</t>
  </si>
  <si>
    <t>Frequency: Quarterly</t>
  </si>
  <si>
    <t>observation_date</t>
  </si>
  <si>
    <t>Percent change</t>
  </si>
  <si>
    <t>Rolling 1-year Average % Change</t>
  </si>
  <si>
    <t>Rolling 5-year Average % Change</t>
  </si>
  <si>
    <t>Rolling 5-year SD % Change</t>
  </si>
  <si>
    <t>Rolling 10-year Average % Change</t>
  </si>
  <si>
    <t>Rolling 10-year SD % Change</t>
  </si>
  <si>
    <t>Mean</t>
  </si>
  <si>
    <t>Standard Deviation</t>
  </si>
  <si>
    <t>Low</t>
  </si>
  <si>
    <t>Medium</t>
  </si>
  <si>
    <t>High</t>
  </si>
  <si>
    <t>Table 1: Values for mean-ni-growth and sd-ni-growth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</si>
</sst>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yyyy\-mm\-dd"/>
    <numFmt numFmtId="165" formatCode="0.000"/>
    <numFmt numFmtId="167" formatCode="0.0%"/>
    <numFmt numFmtId="168" formatCode="0.0000"/>
  </numFmts>
  <fonts count="4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165" fontId="0" fillId="0" borderId="0" xfId="0" applyNumberFormat="1"/>
    <xf numFmtId="9" fontId="0" fillId="0" borderId="0" xfId="1" applyFont="1"/>
    <xf numFmtId="167" fontId="0" fillId="0" borderId="0" xfId="1" applyNumberFormat="1" applyFont="1"/>
    <xf numFmtId="10" fontId="0" fillId="0" borderId="0" xfId="1" applyNumberFormat="1" applyFont="1"/>
    <xf numFmtId="10" fontId="0" fillId="0" borderId="0" xfId="0" applyNumberFormat="1"/>
    <xf numFmtId="2" fontId="0" fillId="0" borderId="0" xfId="0" applyNumberFormat="1"/>
    <xf numFmtId="168" fontId="0" fillId="0" borderId="0" xfId="0" applyNumberFormat="1"/>
    <xf numFmtId="0" fontId="2" fillId="0" borderId="0" xfId="0" applyFont="1"/>
    <xf numFmtId="0" fontId="0" fillId="0" borderId="1" xfId="0" applyBorder="1"/>
    <xf numFmtId="0" fontId="3" fillId="0" borderId="1" xfId="0" applyFont="1" applyBorder="1"/>
    <xf numFmtId="167" fontId="0" fillId="0" borderId="1" xfId="0" applyNumberFormat="1" applyBorder="1"/>
    <xf numFmtId="167" fontId="0" fillId="0" borderId="1" xfId="1" applyNumberFormat="1" applyFont="1" applyBorder="1"/>
    <xf numFmtId="0" fontId="3" fillId="0" borderId="2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7"/>
  <sheetViews>
    <sheetView workbookViewId="0">
      <selection activeCell="G14" sqref="G14:H25"/>
    </sheetView>
  </sheetViews>
  <sheetFormatPr baseColWidth="10" defaultRowHeight="13" x14ac:dyDescent="0.15"/>
  <cols>
    <col min="1" max="3" width="20.6640625" customWidth="1"/>
    <col min="4" max="5" width="27.83203125" bestFit="1" customWidth="1"/>
    <col min="6" max="6" width="23.5" bestFit="1" customWidth="1"/>
    <col min="7" max="7" width="28.83203125" bestFit="1" customWidth="1"/>
    <col min="8" max="8" width="24.5" bestFit="1" customWidth="1"/>
    <col min="9" max="256" width="20.6640625" customWidth="1"/>
  </cols>
  <sheetData>
    <row r="1" spans="1:8" x14ac:dyDescent="0.15">
      <c r="A1" t="s">
        <v>0</v>
      </c>
    </row>
    <row r="2" spans="1:8" x14ac:dyDescent="0.15">
      <c r="A2" t="s">
        <v>1</v>
      </c>
    </row>
    <row r="3" spans="1:8" x14ac:dyDescent="0.15">
      <c r="A3" t="s">
        <v>2</v>
      </c>
    </row>
    <row r="4" spans="1:8" x14ac:dyDescent="0.15">
      <c r="A4" t="s">
        <v>3</v>
      </c>
    </row>
    <row r="5" spans="1:8" x14ac:dyDescent="0.15">
      <c r="A5" t="s">
        <v>4</v>
      </c>
    </row>
    <row r="6" spans="1:8" x14ac:dyDescent="0.15">
      <c r="A6" t="s">
        <v>5</v>
      </c>
    </row>
    <row r="8" spans="1:8" x14ac:dyDescent="0.15">
      <c r="A8" t="s">
        <v>6</v>
      </c>
      <c r="B8" t="s">
        <v>7</v>
      </c>
    </row>
    <row r="10" spans="1:8" x14ac:dyDescent="0.15">
      <c r="A10" t="s">
        <v>8</v>
      </c>
    </row>
    <row r="11" spans="1:8" x14ac:dyDescent="0.15">
      <c r="A11" t="s">
        <v>9</v>
      </c>
      <c r="B11" t="s">
        <v>6</v>
      </c>
      <c r="C11" s="9" t="s">
        <v>10</v>
      </c>
      <c r="D11" s="9" t="s">
        <v>11</v>
      </c>
      <c r="E11" s="9" t="s">
        <v>12</v>
      </c>
      <c r="F11" s="9" t="s">
        <v>13</v>
      </c>
      <c r="G11" s="9" t="s">
        <v>14</v>
      </c>
      <c r="H11" s="9" t="s">
        <v>15</v>
      </c>
    </row>
    <row r="12" spans="1:8" x14ac:dyDescent="0.15">
      <c r="A12" s="1">
        <v>17168</v>
      </c>
      <c r="B12" s="2">
        <v>21.97</v>
      </c>
    </row>
    <row r="13" spans="1:8" x14ac:dyDescent="0.15">
      <c r="A13" s="1">
        <v>17258</v>
      </c>
      <c r="B13" s="2">
        <v>20.788</v>
      </c>
      <c r="C13" s="5">
        <f>(B13-B12)/B12</f>
        <v>-5.3800637232589835E-2</v>
      </c>
      <c r="E13" s="6"/>
    </row>
    <row r="14" spans="1:8" x14ac:dyDescent="0.15">
      <c r="A14" s="1">
        <v>17349</v>
      </c>
      <c r="B14" s="2">
        <v>20.564</v>
      </c>
      <c r="C14" s="5">
        <f t="shared" ref="C14:C77" si="0">(B14-B13)/B13</f>
        <v>-1.0775447373484712E-2</v>
      </c>
      <c r="E14" s="5"/>
    </row>
    <row r="15" spans="1:8" x14ac:dyDescent="0.15">
      <c r="A15" s="1">
        <v>17441</v>
      </c>
      <c r="B15" s="2">
        <v>22.451000000000001</v>
      </c>
      <c r="C15" s="5">
        <f t="shared" si="0"/>
        <v>9.1762303053880584E-2</v>
      </c>
    </row>
    <row r="16" spans="1:8" x14ac:dyDescent="0.15">
      <c r="A16" s="1">
        <v>17533</v>
      </c>
      <c r="B16" s="2">
        <v>23.739000000000001</v>
      </c>
      <c r="C16" s="5">
        <f t="shared" si="0"/>
        <v>5.7369382210146549E-2</v>
      </c>
      <c r="D16" s="6">
        <f>AVERAGE(C13:C16)</f>
        <v>2.1138900164488147E-2</v>
      </c>
      <c r="E16" s="2"/>
      <c r="F16" s="4"/>
      <c r="G16" s="6"/>
      <c r="H16" s="9"/>
    </row>
    <row r="17" spans="1:8" x14ac:dyDescent="0.15">
      <c r="A17" s="1">
        <v>17624</v>
      </c>
      <c r="B17" s="2">
        <v>24.940999999999999</v>
      </c>
      <c r="C17" s="5">
        <f t="shared" si="0"/>
        <v>5.0633977842369018E-2</v>
      </c>
      <c r="D17" s="6">
        <f t="shared" ref="D17:D80" si="1">AVERAGE(C14:C17)</f>
        <v>4.7247553933227854E-2</v>
      </c>
      <c r="E17" s="8"/>
      <c r="F17" s="4"/>
      <c r="G17" s="6"/>
      <c r="H17" s="9"/>
    </row>
    <row r="18" spans="1:8" x14ac:dyDescent="0.15">
      <c r="A18" s="1">
        <v>17715</v>
      </c>
      <c r="B18" s="2">
        <v>24.550999999999998</v>
      </c>
      <c r="C18" s="5">
        <f t="shared" si="0"/>
        <v>-1.5636903091295482E-2</v>
      </c>
      <c r="D18" s="6">
        <f t="shared" si="1"/>
        <v>4.6032190003775168E-2</v>
      </c>
      <c r="E18" s="4"/>
      <c r="F18" s="7"/>
    </row>
    <row r="19" spans="1:8" x14ac:dyDescent="0.15">
      <c r="A19" s="1">
        <v>17807</v>
      </c>
      <c r="B19" s="2">
        <v>23.76</v>
      </c>
      <c r="C19" s="5">
        <f t="shared" si="0"/>
        <v>-3.2218646898293221E-2</v>
      </c>
      <c r="D19" s="6">
        <f t="shared" si="1"/>
        <v>1.5036952515731717E-2</v>
      </c>
      <c r="E19" s="4"/>
      <c r="F19" s="7"/>
      <c r="G19" s="6"/>
      <c r="H19" s="9"/>
    </row>
    <row r="20" spans="1:8" x14ac:dyDescent="0.15">
      <c r="A20" s="1">
        <v>17899</v>
      </c>
      <c r="B20" s="2">
        <v>21.683</v>
      </c>
      <c r="C20" s="5">
        <f t="shared" si="0"/>
        <v>-8.7415824915824988E-2</v>
      </c>
      <c r="D20" s="6">
        <f t="shared" si="1"/>
        <v>-2.1159349265761167E-2</v>
      </c>
      <c r="G20" s="6"/>
      <c r="H20" s="9"/>
    </row>
    <row r="21" spans="1:8" x14ac:dyDescent="0.15">
      <c r="A21" s="1">
        <v>17989</v>
      </c>
      <c r="B21" s="2">
        <v>19.172000000000001</v>
      </c>
      <c r="C21" s="5">
        <f t="shared" si="0"/>
        <v>-0.11580500853202967</v>
      </c>
      <c r="D21" s="6">
        <f t="shared" si="1"/>
        <v>-6.2769095859360843E-2</v>
      </c>
    </row>
    <row r="22" spans="1:8" x14ac:dyDescent="0.15">
      <c r="A22" s="1">
        <v>18080</v>
      </c>
      <c r="B22" s="2">
        <v>19.815999999999999</v>
      </c>
      <c r="C22" s="5">
        <f t="shared" si="0"/>
        <v>3.3590653035676939E-2</v>
      </c>
      <c r="D22" s="6">
        <f t="shared" si="1"/>
        <v>-5.0462206827617734E-2</v>
      </c>
    </row>
    <row r="23" spans="1:8" x14ac:dyDescent="0.15">
      <c r="A23" s="1">
        <v>18172</v>
      </c>
      <c r="B23" s="2">
        <v>19.457000000000001</v>
      </c>
      <c r="C23" s="5">
        <f t="shared" si="0"/>
        <v>-1.8116673395236083E-2</v>
      </c>
      <c r="D23" s="6">
        <f t="shared" si="1"/>
        <v>-4.6936713451853455E-2</v>
      </c>
    </row>
    <row r="24" spans="1:8" x14ac:dyDescent="0.15">
      <c r="A24" s="1">
        <v>18264</v>
      </c>
      <c r="B24" s="2">
        <v>20.036999999999999</v>
      </c>
      <c r="C24" s="5">
        <f t="shared" si="0"/>
        <v>2.9809323122783487E-2</v>
      </c>
      <c r="D24" s="6">
        <f t="shared" si="1"/>
        <v>-1.7630426442201329E-2</v>
      </c>
    </row>
    <row r="25" spans="1:8" x14ac:dyDescent="0.15">
      <c r="A25" s="1">
        <v>18354</v>
      </c>
      <c r="B25" s="2">
        <v>23.815000000000001</v>
      </c>
      <c r="C25" s="5">
        <f t="shared" si="0"/>
        <v>0.18855118031641474</v>
      </c>
      <c r="D25" s="6">
        <f t="shared" si="1"/>
        <v>5.8458620769909771E-2</v>
      </c>
    </row>
    <row r="26" spans="1:8" x14ac:dyDescent="0.15">
      <c r="A26" s="1">
        <v>18445</v>
      </c>
      <c r="B26" s="2">
        <v>28.777000000000001</v>
      </c>
      <c r="C26" s="5">
        <f t="shared" si="0"/>
        <v>0.20835607810203652</v>
      </c>
      <c r="D26" s="6">
        <f t="shared" si="1"/>
        <v>0.10214997703649967</v>
      </c>
    </row>
    <row r="27" spans="1:8" x14ac:dyDescent="0.15">
      <c r="A27" s="1">
        <v>18537</v>
      </c>
      <c r="B27" s="2">
        <v>31.581</v>
      </c>
      <c r="C27" s="5">
        <f t="shared" si="0"/>
        <v>9.7438926920804747E-2</v>
      </c>
      <c r="D27" s="6">
        <f t="shared" si="1"/>
        <v>0.13103887711550988</v>
      </c>
    </row>
    <row r="28" spans="1:8" x14ac:dyDescent="0.15">
      <c r="A28" s="1">
        <v>18629</v>
      </c>
      <c r="B28" s="2">
        <v>26.344999999999999</v>
      </c>
      <c r="C28" s="5">
        <f t="shared" si="0"/>
        <v>-0.16579588993382099</v>
      </c>
      <c r="D28" s="6">
        <f t="shared" si="1"/>
        <v>8.2137573851358753E-2</v>
      </c>
    </row>
    <row r="29" spans="1:8" x14ac:dyDescent="0.15">
      <c r="A29" s="1">
        <v>18719</v>
      </c>
      <c r="B29" s="2">
        <v>22.588999999999999</v>
      </c>
      <c r="C29" s="5">
        <f t="shared" si="0"/>
        <v>-0.14256974758018601</v>
      </c>
      <c r="D29" s="6">
        <f t="shared" si="1"/>
        <v>-6.4265812279142714E-4</v>
      </c>
    </row>
    <row r="30" spans="1:8" x14ac:dyDescent="0.15">
      <c r="A30" s="1">
        <v>18810</v>
      </c>
      <c r="B30" s="2">
        <v>20.777999999999999</v>
      </c>
      <c r="C30" s="5">
        <f t="shared" si="0"/>
        <v>-8.0171765018371782E-2</v>
      </c>
      <c r="D30" s="6">
        <f t="shared" si="1"/>
        <v>-7.2774618902893509E-2</v>
      </c>
    </row>
    <row r="31" spans="1:8" x14ac:dyDescent="0.15">
      <c r="A31" s="1">
        <v>18902</v>
      </c>
      <c r="B31" s="2">
        <v>22.591999999999999</v>
      </c>
      <c r="C31" s="5">
        <f t="shared" si="0"/>
        <v>8.7303879102897303E-2</v>
      </c>
      <c r="D31" s="6">
        <f t="shared" si="1"/>
        <v>-7.5308380857370377E-2</v>
      </c>
    </row>
    <row r="32" spans="1:8" x14ac:dyDescent="0.15">
      <c r="A32" s="1">
        <v>18994</v>
      </c>
      <c r="B32" s="2">
        <v>22.062000000000001</v>
      </c>
      <c r="C32" s="5">
        <f t="shared" si="0"/>
        <v>-2.3459631728045219E-2</v>
      </c>
      <c r="D32" s="6">
        <f t="shared" si="1"/>
        <v>-3.9724316305926426E-2</v>
      </c>
      <c r="E32" s="6">
        <f>AVERAGE(C13:C32)</f>
        <v>4.9524764003915965E-3</v>
      </c>
      <c r="F32" s="3">
        <f>_xlfn.STDEV.S(C13:C32)</f>
        <v>0.10061596014285716</v>
      </c>
    </row>
    <row r="33" spans="1:6" x14ac:dyDescent="0.15">
      <c r="A33" s="1">
        <v>19085</v>
      </c>
      <c r="B33" s="2">
        <v>21.295000000000002</v>
      </c>
      <c r="C33" s="5">
        <f t="shared" si="0"/>
        <v>-3.4765660411567374E-2</v>
      </c>
      <c r="D33" s="6">
        <f t="shared" si="1"/>
        <v>-1.2773294513771769E-2</v>
      </c>
      <c r="E33" s="6">
        <f t="shared" ref="E33:E96" si="2">AVERAGE(C14:C33)</f>
        <v>5.9042252414427164E-3</v>
      </c>
      <c r="F33" s="3">
        <f t="shared" ref="F33:F96" si="3">_xlfn.STDEV.S(C14:C33)</f>
        <v>0.10011975534250708</v>
      </c>
    </row>
    <row r="34" spans="1:6" x14ac:dyDescent="0.15">
      <c r="A34" s="1">
        <v>19176</v>
      </c>
      <c r="B34" s="2">
        <v>21.59</v>
      </c>
      <c r="C34" s="5">
        <f t="shared" si="0"/>
        <v>1.3853017140173661E-2</v>
      </c>
      <c r="D34" s="6">
        <f t="shared" si="1"/>
        <v>1.0732901025864593E-2</v>
      </c>
      <c r="E34" s="6">
        <f t="shared" si="2"/>
        <v>7.1356484671256399E-3</v>
      </c>
      <c r="F34" s="3">
        <f t="shared" si="3"/>
        <v>0.10005524435554777</v>
      </c>
    </row>
    <row r="35" spans="1:6" x14ac:dyDescent="0.15">
      <c r="A35" s="1">
        <v>19268</v>
      </c>
      <c r="B35" s="2">
        <v>23.751999999999999</v>
      </c>
      <c r="C35" s="5">
        <f t="shared" si="0"/>
        <v>0.10013895321908287</v>
      </c>
      <c r="D35" s="6">
        <f t="shared" si="1"/>
        <v>1.3941669554910982E-2</v>
      </c>
      <c r="E35" s="6">
        <f t="shared" si="2"/>
        <v>7.554480975385751E-3</v>
      </c>
      <c r="F35" s="3">
        <f t="shared" si="3"/>
        <v>0.10044491083824562</v>
      </c>
    </row>
    <row r="36" spans="1:6" x14ac:dyDescent="0.15">
      <c r="A36" s="1">
        <v>19360</v>
      </c>
      <c r="B36" s="2">
        <v>24.609000000000002</v>
      </c>
      <c r="C36" s="5">
        <f t="shared" si="0"/>
        <v>3.6081172111822282E-2</v>
      </c>
      <c r="D36" s="6">
        <f t="shared" si="1"/>
        <v>2.8826870514877857E-2</v>
      </c>
      <c r="E36" s="6">
        <f t="shared" si="2"/>
        <v>6.4900704704695363E-3</v>
      </c>
      <c r="F36" s="3">
        <f t="shared" si="3"/>
        <v>0.10000105538402669</v>
      </c>
    </row>
    <row r="37" spans="1:6" x14ac:dyDescent="0.15">
      <c r="A37" s="1">
        <v>19450</v>
      </c>
      <c r="B37" s="2">
        <v>24.658000000000001</v>
      </c>
      <c r="C37" s="5">
        <f t="shared" si="0"/>
        <v>1.9911414523141732E-3</v>
      </c>
      <c r="D37" s="6">
        <f t="shared" si="1"/>
        <v>3.8016070980848242E-2</v>
      </c>
      <c r="E37" s="6">
        <f t="shared" si="2"/>
        <v>4.0579286509667915E-3</v>
      </c>
      <c r="F37" s="3">
        <f t="shared" si="3"/>
        <v>9.9460984153827967E-2</v>
      </c>
    </row>
    <row r="38" spans="1:6" x14ac:dyDescent="0.15">
      <c r="A38" s="1">
        <v>19541</v>
      </c>
      <c r="B38" s="2">
        <v>24.201000000000001</v>
      </c>
      <c r="C38" s="5">
        <f t="shared" si="0"/>
        <v>-1.85335388109336E-2</v>
      </c>
      <c r="D38" s="6">
        <f t="shared" si="1"/>
        <v>2.991943199307143E-2</v>
      </c>
      <c r="E38" s="6">
        <f t="shared" si="2"/>
        <v>3.9130968649848863E-3</v>
      </c>
      <c r="F38" s="3">
        <f t="shared" si="3"/>
        <v>9.9493276283775467E-2</v>
      </c>
    </row>
    <row r="39" spans="1:6" x14ac:dyDescent="0.15">
      <c r="A39" s="1">
        <v>19633</v>
      </c>
      <c r="B39" s="2">
        <v>19.350999999999999</v>
      </c>
      <c r="C39" s="5">
        <f t="shared" si="0"/>
        <v>-0.2004049419445478</v>
      </c>
      <c r="D39" s="6">
        <f t="shared" si="1"/>
        <v>-4.5216541797836241E-2</v>
      </c>
      <c r="E39" s="6">
        <f t="shared" si="2"/>
        <v>-4.4962178873278417E-3</v>
      </c>
      <c r="F39" s="3">
        <f t="shared" si="3"/>
        <v>0.10932938042819411</v>
      </c>
    </row>
    <row r="40" spans="1:6" x14ac:dyDescent="0.15">
      <c r="A40" s="1">
        <v>19725</v>
      </c>
      <c r="B40" s="2">
        <v>21.922999999999998</v>
      </c>
      <c r="C40" s="5">
        <f t="shared" si="0"/>
        <v>0.13291302775050381</v>
      </c>
      <c r="D40" s="6">
        <f t="shared" si="1"/>
        <v>-2.1008577888165854E-2</v>
      </c>
      <c r="E40" s="6">
        <f t="shared" si="2"/>
        <v>6.5202247459886006E-3</v>
      </c>
      <c r="F40" s="3">
        <f t="shared" si="3"/>
        <v>0.11161110925242484</v>
      </c>
    </row>
    <row r="41" spans="1:6" x14ac:dyDescent="0.15">
      <c r="A41" s="1">
        <v>19815</v>
      </c>
      <c r="B41" s="2">
        <v>22.529</v>
      </c>
      <c r="C41" s="5">
        <f t="shared" si="0"/>
        <v>2.7642202253341318E-2</v>
      </c>
      <c r="D41" s="6">
        <f t="shared" si="1"/>
        <v>-1.4595812687909064E-2</v>
      </c>
      <c r="E41" s="6">
        <f t="shared" si="2"/>
        <v>1.3692585285257148E-2</v>
      </c>
      <c r="F41" s="3">
        <f t="shared" si="3"/>
        <v>0.10788336162282222</v>
      </c>
    </row>
    <row r="42" spans="1:6" x14ac:dyDescent="0.15">
      <c r="A42" s="1">
        <v>19906</v>
      </c>
      <c r="B42" s="2">
        <v>23.812999999999999</v>
      </c>
      <c r="C42" s="5">
        <f t="shared" si="0"/>
        <v>5.6993208753162543E-2</v>
      </c>
      <c r="D42" s="6">
        <f t="shared" si="1"/>
        <v>4.2858742031149678E-3</v>
      </c>
      <c r="E42" s="6">
        <f t="shared" si="2"/>
        <v>1.486271307113143E-2</v>
      </c>
      <c r="F42" s="3">
        <f t="shared" si="3"/>
        <v>0.10823687510017713</v>
      </c>
    </row>
    <row r="43" spans="1:6" x14ac:dyDescent="0.15">
      <c r="A43" s="1">
        <v>19998</v>
      </c>
      <c r="B43" s="2">
        <v>25.515000000000001</v>
      </c>
      <c r="C43" s="5">
        <f t="shared" si="0"/>
        <v>7.1473564859530589E-2</v>
      </c>
      <c r="D43" s="6">
        <f t="shared" si="1"/>
        <v>7.2255500904134573E-2</v>
      </c>
      <c r="E43" s="6">
        <f t="shared" si="2"/>
        <v>1.9342224983869762E-2</v>
      </c>
      <c r="F43" s="3">
        <f t="shared" si="3"/>
        <v>0.10865324602571302</v>
      </c>
    </row>
    <row r="44" spans="1:6" x14ac:dyDescent="0.15">
      <c r="A44" s="1">
        <v>20090</v>
      </c>
      <c r="B44" s="2">
        <v>28.582999999999998</v>
      </c>
      <c r="C44" s="5">
        <f t="shared" si="0"/>
        <v>0.12024299431706831</v>
      </c>
      <c r="D44" s="6">
        <f t="shared" si="1"/>
        <v>6.9087992545775689E-2</v>
      </c>
      <c r="E44" s="6">
        <f t="shared" si="2"/>
        <v>2.3863908543584004E-2</v>
      </c>
      <c r="F44" s="3">
        <f t="shared" si="3"/>
        <v>0.11096882497987209</v>
      </c>
    </row>
    <row r="45" spans="1:6" x14ac:dyDescent="0.15">
      <c r="A45" s="1">
        <v>20180</v>
      </c>
      <c r="B45" s="2">
        <v>29.064</v>
      </c>
      <c r="C45" s="5">
        <f t="shared" si="0"/>
        <v>1.6828184585243034E-2</v>
      </c>
      <c r="D45" s="6">
        <f t="shared" si="1"/>
        <v>6.6384488128751112E-2</v>
      </c>
      <c r="E45" s="6">
        <f t="shared" si="2"/>
        <v>1.527775875702542E-2</v>
      </c>
      <c r="F45" s="3">
        <f t="shared" si="3"/>
        <v>0.10397891658645124</v>
      </c>
    </row>
    <row r="46" spans="1:6" x14ac:dyDescent="0.15">
      <c r="A46" s="1">
        <v>20271</v>
      </c>
      <c r="B46" s="2">
        <v>29.843</v>
      </c>
      <c r="C46" s="5">
        <f t="shared" si="0"/>
        <v>2.6802917698871453E-2</v>
      </c>
      <c r="D46" s="6">
        <f t="shared" si="1"/>
        <v>5.8836915365178349E-2</v>
      </c>
      <c r="E46" s="6">
        <f t="shared" si="2"/>
        <v>6.2001007368671637E-3</v>
      </c>
      <c r="F46" s="3">
        <f t="shared" si="3"/>
        <v>9.364721064783324E-2</v>
      </c>
    </row>
    <row r="47" spans="1:6" x14ac:dyDescent="0.15">
      <c r="A47" s="1">
        <v>20363</v>
      </c>
      <c r="B47" s="2">
        <v>31.114999999999998</v>
      </c>
      <c r="C47" s="5">
        <f t="shared" si="0"/>
        <v>4.262306068424751E-2</v>
      </c>
      <c r="D47" s="6">
        <f t="shared" si="1"/>
        <v>5.1624289321357576E-2</v>
      </c>
      <c r="E47" s="6">
        <f t="shared" si="2"/>
        <v>3.4593074250393054E-3</v>
      </c>
      <c r="F47" s="3">
        <f t="shared" si="3"/>
        <v>9.1616497833033925E-2</v>
      </c>
    </row>
    <row r="48" spans="1:6" x14ac:dyDescent="0.15">
      <c r="A48" s="1">
        <v>20455</v>
      </c>
      <c r="B48" s="2">
        <v>30.600999999999999</v>
      </c>
      <c r="C48" s="5">
        <f t="shared" si="0"/>
        <v>-1.6519363650972181E-2</v>
      </c>
      <c r="D48" s="6">
        <f t="shared" si="1"/>
        <v>1.7433699829347456E-2</v>
      </c>
      <c r="E48" s="6">
        <f t="shared" si="2"/>
        <v>1.0923133739181745E-2</v>
      </c>
      <c r="F48" s="3">
        <f t="shared" si="3"/>
        <v>8.275382714273985E-2</v>
      </c>
    </row>
    <row r="49" spans="1:8" x14ac:dyDescent="0.15">
      <c r="A49" s="1">
        <v>20546</v>
      </c>
      <c r="B49" s="2">
        <v>31.446000000000002</v>
      </c>
      <c r="C49" s="5">
        <f t="shared" si="0"/>
        <v>2.7613476683768585E-2</v>
      </c>
      <c r="D49" s="6">
        <f t="shared" si="1"/>
        <v>2.0130022853978843E-2</v>
      </c>
      <c r="E49" s="6">
        <f t="shared" si="2"/>
        <v>1.9432294952379477E-2</v>
      </c>
      <c r="F49" s="3">
        <f t="shared" si="3"/>
        <v>7.447574973368018E-2</v>
      </c>
    </row>
    <row r="50" spans="1:8" x14ac:dyDescent="0.15">
      <c r="A50" s="1">
        <v>20637</v>
      </c>
      <c r="B50" s="2">
        <v>30.210999999999999</v>
      </c>
      <c r="C50" s="5">
        <f t="shared" si="0"/>
        <v>-3.9273675507218817E-2</v>
      </c>
      <c r="D50" s="6">
        <f t="shared" si="1"/>
        <v>3.6108745524562752E-3</v>
      </c>
      <c r="E50" s="6">
        <f t="shared" si="2"/>
        <v>2.1477199427937122E-2</v>
      </c>
      <c r="F50" s="3">
        <f t="shared" si="3"/>
        <v>7.2121205797544871E-2</v>
      </c>
    </row>
    <row r="51" spans="1:8" x14ac:dyDescent="0.15">
      <c r="A51" s="1">
        <v>20729</v>
      </c>
      <c r="B51" s="2">
        <v>31.879000000000001</v>
      </c>
      <c r="C51" s="5">
        <f t="shared" si="0"/>
        <v>5.5211677865678162E-2</v>
      </c>
      <c r="D51" s="6">
        <f t="shared" si="1"/>
        <v>6.7580288478139372E-3</v>
      </c>
      <c r="E51" s="6">
        <f t="shared" si="2"/>
        <v>1.9872589366076159E-2</v>
      </c>
      <c r="F51" s="3">
        <f t="shared" si="3"/>
        <v>7.0926673030958218E-2</v>
      </c>
    </row>
    <row r="52" spans="1:8" x14ac:dyDescent="0.15">
      <c r="A52" s="1">
        <v>20821</v>
      </c>
      <c r="B52" s="2">
        <v>32.173999999999999</v>
      </c>
      <c r="C52" s="5">
        <f t="shared" si="0"/>
        <v>9.2537407070484683E-3</v>
      </c>
      <c r="D52" s="6">
        <f t="shared" si="1"/>
        <v>1.3201304937319101E-2</v>
      </c>
      <c r="E52" s="6">
        <f t="shared" si="2"/>
        <v>2.1508257987830851E-2</v>
      </c>
      <c r="F52" s="3">
        <f t="shared" si="3"/>
        <v>7.024874463109769E-2</v>
      </c>
      <c r="G52" s="6">
        <f>AVERAGE(C13:C52)</f>
        <v>1.323036719411122E-2</v>
      </c>
      <c r="H52" s="4">
        <f>_xlfn.STDEV.S(C13:C52)</f>
        <v>8.6060746678604666E-2</v>
      </c>
    </row>
    <row r="53" spans="1:8" x14ac:dyDescent="0.15">
      <c r="A53" s="1">
        <v>20911</v>
      </c>
      <c r="B53" s="2">
        <v>30.882999999999999</v>
      </c>
      <c r="C53" s="5">
        <f t="shared" si="0"/>
        <v>-4.0125567228196692E-2</v>
      </c>
      <c r="D53" s="6">
        <f t="shared" si="1"/>
        <v>-3.7334560406722195E-3</v>
      </c>
      <c r="E53" s="6">
        <f t="shared" si="2"/>
        <v>2.1240262646999384E-2</v>
      </c>
      <c r="F53" s="3">
        <f t="shared" si="3"/>
        <v>7.0484553892601512E-2</v>
      </c>
      <c r="G53" s="6">
        <f t="shared" ref="G53:G116" si="4">AVERAGE(C14:C53)</f>
        <v>1.3572243944221046E-2</v>
      </c>
      <c r="H53" s="4">
        <f t="shared" ref="H53:H116" si="5">_xlfn.STDEV.S(C14:C53)</f>
        <v>8.5814447655662957E-2</v>
      </c>
    </row>
    <row r="54" spans="1:8" x14ac:dyDescent="0.15">
      <c r="A54" s="1">
        <v>21002</v>
      </c>
      <c r="B54" s="2">
        <v>30.274000000000001</v>
      </c>
      <c r="C54" s="5">
        <f t="shared" si="0"/>
        <v>-1.9719586827704506E-2</v>
      </c>
      <c r="D54" s="6">
        <f t="shared" si="1"/>
        <v>1.1550661292063572E-3</v>
      </c>
      <c r="E54" s="6">
        <f t="shared" si="2"/>
        <v>1.9561632448605471E-2</v>
      </c>
      <c r="F54" s="3">
        <f t="shared" si="3"/>
        <v>7.1067112942365215E-2</v>
      </c>
      <c r="G54" s="6">
        <f t="shared" si="4"/>
        <v>1.3348640457865555E-2</v>
      </c>
      <c r="H54" s="4">
        <f t="shared" si="5"/>
        <v>8.5891134674954267E-2</v>
      </c>
    </row>
    <row r="55" spans="1:8" x14ac:dyDescent="0.15">
      <c r="A55" s="1">
        <v>21094</v>
      </c>
      <c r="B55" s="2">
        <v>27.922000000000001</v>
      </c>
      <c r="C55" s="5">
        <f t="shared" si="0"/>
        <v>-7.7690427429477446E-2</v>
      </c>
      <c r="D55" s="6">
        <f t="shared" si="1"/>
        <v>-3.207046019458254E-2</v>
      </c>
      <c r="E55" s="6">
        <f t="shared" si="2"/>
        <v>1.0670163416177455E-2</v>
      </c>
      <c r="F55" s="3">
        <f t="shared" si="3"/>
        <v>7.1577801025834178E-2</v>
      </c>
      <c r="G55" s="6">
        <f t="shared" si="4"/>
        <v>9.1123221957816018E-3</v>
      </c>
      <c r="H55" s="4">
        <f t="shared" si="5"/>
        <v>8.6103060983389448E-2</v>
      </c>
    </row>
    <row r="56" spans="1:8" x14ac:dyDescent="0.15">
      <c r="A56" s="1">
        <v>21186</v>
      </c>
      <c r="B56" s="2">
        <v>24.236000000000001</v>
      </c>
      <c r="C56" s="5">
        <f t="shared" si="0"/>
        <v>-0.13201060095981662</v>
      </c>
      <c r="D56" s="6">
        <f t="shared" si="1"/>
        <v>-6.7386545611298809E-2</v>
      </c>
      <c r="E56" s="6">
        <f t="shared" si="2"/>
        <v>2.2655747625955113E-3</v>
      </c>
      <c r="F56" s="3">
        <f t="shared" si="3"/>
        <v>7.8016054132417523E-2</v>
      </c>
      <c r="G56" s="6">
        <f t="shared" si="4"/>
        <v>4.377822616532522E-3</v>
      </c>
      <c r="H56" s="4">
        <f t="shared" si="5"/>
        <v>8.8553339491065544E-2</v>
      </c>
    </row>
    <row r="57" spans="1:8" x14ac:dyDescent="0.15">
      <c r="A57" s="1">
        <v>21276</v>
      </c>
      <c r="B57" s="2">
        <v>24.6</v>
      </c>
      <c r="C57" s="5">
        <f t="shared" si="0"/>
        <v>1.5018980029707904E-2</v>
      </c>
      <c r="D57" s="6">
        <f t="shared" si="1"/>
        <v>-5.3600408796822666E-2</v>
      </c>
      <c r="E57" s="6">
        <f t="shared" si="2"/>
        <v>2.9169666914651985E-3</v>
      </c>
      <c r="F57" s="3">
        <f t="shared" si="3"/>
        <v>7.8068012570962506E-2</v>
      </c>
      <c r="G57" s="6">
        <f t="shared" si="4"/>
        <v>3.4874476712159945E-3</v>
      </c>
      <c r="H57" s="4">
        <f t="shared" si="5"/>
        <v>8.8254869132597114E-2</v>
      </c>
    </row>
    <row r="58" spans="1:8" x14ac:dyDescent="0.15">
      <c r="A58" s="1">
        <v>21367</v>
      </c>
      <c r="B58" s="2">
        <v>27.064</v>
      </c>
      <c r="C58" s="5">
        <f t="shared" si="0"/>
        <v>0.1001626016260162</v>
      </c>
      <c r="D58" s="6">
        <f t="shared" si="1"/>
        <v>-2.3629861683392483E-2</v>
      </c>
      <c r="E58" s="6">
        <f t="shared" si="2"/>
        <v>8.8517737133126852E-3</v>
      </c>
      <c r="F58" s="3">
        <f t="shared" si="3"/>
        <v>8.0814872194548623E-2</v>
      </c>
      <c r="G58" s="6">
        <f t="shared" si="4"/>
        <v>6.382435289148787E-3</v>
      </c>
      <c r="H58" s="4">
        <f t="shared" si="5"/>
        <v>8.9501906807740797E-2</v>
      </c>
    </row>
    <row r="59" spans="1:8" x14ac:dyDescent="0.15">
      <c r="A59" s="1">
        <v>21459</v>
      </c>
      <c r="B59" s="2">
        <v>30.457999999999998</v>
      </c>
      <c r="C59" s="5">
        <f t="shared" si="0"/>
        <v>0.12540644398462897</v>
      </c>
      <c r="D59" s="6">
        <f t="shared" si="1"/>
        <v>2.7144356170134113E-2</v>
      </c>
      <c r="E59" s="6">
        <f t="shared" si="2"/>
        <v>2.5142343009771521E-2</v>
      </c>
      <c r="F59" s="3">
        <f t="shared" si="3"/>
        <v>6.8279145672934111E-2</v>
      </c>
      <c r="G59" s="6">
        <f t="shared" si="4"/>
        <v>1.0323062561221842E-2</v>
      </c>
      <c r="H59" s="4">
        <f t="shared" si="5"/>
        <v>9.1212430402125802E-2</v>
      </c>
    </row>
    <row r="60" spans="1:8" x14ac:dyDescent="0.15">
      <c r="A60" s="1">
        <v>21551</v>
      </c>
      <c r="B60" s="2">
        <v>32.706000000000003</v>
      </c>
      <c r="C60" s="5">
        <f t="shared" si="0"/>
        <v>7.3806553286493035E-2</v>
      </c>
      <c r="D60" s="6">
        <f t="shared" si="1"/>
        <v>7.8598644731711534E-2</v>
      </c>
      <c r="E60" s="6">
        <f t="shared" si="2"/>
        <v>2.2187019286570984E-2</v>
      </c>
      <c r="F60" s="3">
        <f t="shared" si="3"/>
        <v>6.4546107163338251E-2</v>
      </c>
      <c r="G60" s="6">
        <f t="shared" si="4"/>
        <v>1.435362201627979E-2</v>
      </c>
      <c r="H60" s="4">
        <f t="shared" si="5"/>
        <v>9.0340671197365191E-2</v>
      </c>
    </row>
    <row r="61" spans="1:8" x14ac:dyDescent="0.15">
      <c r="A61" s="1">
        <v>21641</v>
      </c>
      <c r="B61" s="2">
        <v>35.445999999999998</v>
      </c>
      <c r="C61" s="5">
        <f t="shared" si="0"/>
        <v>8.3776677062312566E-2</v>
      </c>
      <c r="D61" s="6">
        <f t="shared" si="1"/>
        <v>9.5788068989862696E-2</v>
      </c>
      <c r="E61" s="6">
        <f t="shared" si="2"/>
        <v>2.4993743027019545E-2</v>
      </c>
      <c r="F61" s="3">
        <f t="shared" si="3"/>
        <v>6.5999909094638293E-2</v>
      </c>
      <c r="G61" s="6">
        <f t="shared" si="4"/>
        <v>1.9343164156138348E-2</v>
      </c>
      <c r="H61" s="4">
        <f t="shared" si="5"/>
        <v>8.8459538520962416E-2</v>
      </c>
    </row>
    <row r="62" spans="1:8" x14ac:dyDescent="0.15">
      <c r="A62" s="1">
        <v>21732</v>
      </c>
      <c r="B62" s="2">
        <v>32.441000000000003</v>
      </c>
      <c r="C62" s="5">
        <f t="shared" si="0"/>
        <v>-8.4776843649494879E-2</v>
      </c>
      <c r="D62" s="6">
        <f t="shared" si="1"/>
        <v>4.9553207670984922E-2</v>
      </c>
      <c r="E62" s="6">
        <f t="shared" si="2"/>
        <v>1.7905240406886676E-2</v>
      </c>
      <c r="F62" s="3">
        <f t="shared" si="3"/>
        <v>6.9881271685076046E-2</v>
      </c>
      <c r="G62" s="6">
        <f t="shared" si="4"/>
        <v>1.6383976739009053E-2</v>
      </c>
      <c r="H62" s="4">
        <f t="shared" si="5"/>
        <v>8.9938186997801442E-2</v>
      </c>
    </row>
    <row r="63" spans="1:8" x14ac:dyDescent="0.15">
      <c r="A63" s="1">
        <v>21824</v>
      </c>
      <c r="B63" s="2">
        <v>31.96</v>
      </c>
      <c r="C63" s="5">
        <f t="shared" si="0"/>
        <v>-1.4826916556209784E-2</v>
      </c>
      <c r="D63" s="6">
        <f t="shared" si="1"/>
        <v>1.4494867535775238E-2</v>
      </c>
      <c r="E63" s="6">
        <f t="shared" si="2"/>
        <v>1.3590216336099664E-2</v>
      </c>
      <c r="F63" s="3">
        <f t="shared" si="3"/>
        <v>6.9059048179727439E-2</v>
      </c>
      <c r="G63" s="6">
        <f t="shared" si="4"/>
        <v>1.6466220659984709E-2</v>
      </c>
      <c r="H63" s="4">
        <f t="shared" si="5"/>
        <v>8.990732781174679E-2</v>
      </c>
    </row>
    <row r="64" spans="1:8" x14ac:dyDescent="0.15">
      <c r="A64" s="1">
        <v>21916</v>
      </c>
      <c r="B64" s="2">
        <v>34.613999999999997</v>
      </c>
      <c r="C64" s="5">
        <f t="shared" si="0"/>
        <v>8.3041301627033673E-2</v>
      </c>
      <c r="D64" s="6">
        <f t="shared" si="1"/>
        <v>1.6803554620910394E-2</v>
      </c>
      <c r="E64" s="6">
        <f t="shared" si="2"/>
        <v>1.1730131701597932E-2</v>
      </c>
      <c r="F64" s="3">
        <f t="shared" si="3"/>
        <v>6.6488356904913906E-2</v>
      </c>
      <c r="G64" s="6">
        <f t="shared" si="4"/>
        <v>1.7797020122590969E-2</v>
      </c>
      <c r="H64" s="4">
        <f t="shared" si="5"/>
        <v>9.0501896581594077E-2</v>
      </c>
    </row>
    <row r="65" spans="1:8" x14ac:dyDescent="0.15">
      <c r="A65" s="1">
        <v>22007</v>
      </c>
      <c r="B65" s="2">
        <v>32.311999999999998</v>
      </c>
      <c r="C65" s="5">
        <f t="shared" si="0"/>
        <v>-6.6504882417518923E-2</v>
      </c>
      <c r="D65" s="6">
        <f t="shared" si="1"/>
        <v>-2.0766835249047478E-2</v>
      </c>
      <c r="E65" s="6">
        <f t="shared" si="2"/>
        <v>7.5634783514598337E-3</v>
      </c>
      <c r="F65" s="3">
        <f t="shared" si="3"/>
        <v>6.8725555563452473E-2</v>
      </c>
      <c r="G65" s="6">
        <f t="shared" si="4"/>
        <v>1.1420618554242623E-2</v>
      </c>
      <c r="H65" s="4">
        <f t="shared" si="5"/>
        <v>8.7083311978361833E-2</v>
      </c>
    </row>
    <row r="66" spans="1:8" x14ac:dyDescent="0.15">
      <c r="A66" s="1">
        <v>22098</v>
      </c>
      <c r="B66" s="2">
        <v>31.023</v>
      </c>
      <c r="C66" s="5">
        <f t="shared" si="0"/>
        <v>-3.9892300074275751E-2</v>
      </c>
      <c r="D66" s="6">
        <f t="shared" si="1"/>
        <v>-9.5456993552426959E-3</v>
      </c>
      <c r="E66" s="6">
        <f t="shared" si="2"/>
        <v>4.2287174628024742E-3</v>
      </c>
      <c r="F66" s="3">
        <f t="shared" si="3"/>
        <v>6.9358079269259978E-2</v>
      </c>
      <c r="G66" s="6">
        <f t="shared" si="4"/>
        <v>5.2144090998348189E-3</v>
      </c>
      <c r="H66" s="4">
        <f t="shared" si="5"/>
        <v>8.1345320376475169E-2</v>
      </c>
    </row>
    <row r="67" spans="1:8" x14ac:dyDescent="0.15">
      <c r="A67" s="1">
        <v>22190</v>
      </c>
      <c r="B67" s="2">
        <v>29.922000000000001</v>
      </c>
      <c r="C67" s="5">
        <f t="shared" si="0"/>
        <v>-3.5489797891886637E-2</v>
      </c>
      <c r="D67" s="6">
        <f t="shared" si="1"/>
        <v>-1.471141968916191E-2</v>
      </c>
      <c r="E67" s="6">
        <f t="shared" si="2"/>
        <v>3.2307453399576765E-4</v>
      </c>
      <c r="F67" s="3">
        <f t="shared" si="3"/>
        <v>6.9281528629409422E-2</v>
      </c>
      <c r="G67" s="6">
        <f t="shared" si="4"/>
        <v>1.8911909795175362E-3</v>
      </c>
      <c r="H67" s="4">
        <f t="shared" si="5"/>
        <v>8.0188096880510984E-2</v>
      </c>
    </row>
    <row r="68" spans="1:8" x14ac:dyDescent="0.15">
      <c r="A68" s="1">
        <v>22282</v>
      </c>
      <c r="B68" s="2">
        <v>29.222999999999999</v>
      </c>
      <c r="C68" s="5">
        <f t="shared" si="0"/>
        <v>-2.3360737918588382E-2</v>
      </c>
      <c r="D68" s="6">
        <f t="shared" si="1"/>
        <v>-4.1311929575567424E-2</v>
      </c>
      <c r="E68" s="6">
        <f t="shared" si="2"/>
        <v>-1.8994179385042714E-5</v>
      </c>
      <c r="F68" s="3">
        <f t="shared" si="3"/>
        <v>6.9385873355008051E-2</v>
      </c>
      <c r="G68" s="6">
        <f t="shared" si="4"/>
        <v>5.452069779898352E-3</v>
      </c>
      <c r="H68" s="4">
        <f t="shared" si="5"/>
        <v>7.5580931808059804E-2</v>
      </c>
    </row>
    <row r="69" spans="1:8" x14ac:dyDescent="0.15">
      <c r="A69" s="1">
        <v>22372</v>
      </c>
      <c r="B69" s="2">
        <v>30.670999999999999</v>
      </c>
      <c r="C69" s="5">
        <f t="shared" si="0"/>
        <v>4.955001197686755E-2</v>
      </c>
      <c r="D69" s="6">
        <f t="shared" si="1"/>
        <v>-1.2298205976970802E-2</v>
      </c>
      <c r="E69" s="6">
        <f t="shared" si="2"/>
        <v>1.0778325852699036E-3</v>
      </c>
      <c r="F69" s="3">
        <f t="shared" si="3"/>
        <v>7.0016186605891512E-2</v>
      </c>
      <c r="G69" s="6">
        <f t="shared" si="4"/>
        <v>1.025506376882469E-2</v>
      </c>
      <c r="H69" s="4">
        <f t="shared" si="5"/>
        <v>7.1950487410748595E-2</v>
      </c>
    </row>
    <row r="70" spans="1:8" x14ac:dyDescent="0.15">
      <c r="A70" s="1">
        <v>22463</v>
      </c>
      <c r="B70" s="2">
        <v>32.317</v>
      </c>
      <c r="C70" s="5">
        <f t="shared" si="0"/>
        <v>5.3666329757751652E-2</v>
      </c>
      <c r="D70" s="6">
        <f t="shared" si="1"/>
        <v>1.1091451481036047E-2</v>
      </c>
      <c r="E70" s="6">
        <f t="shared" si="2"/>
        <v>5.7248328485184283E-3</v>
      </c>
      <c r="F70" s="3">
        <f t="shared" si="3"/>
        <v>7.0280818282380475E-2</v>
      </c>
      <c r="G70" s="6">
        <f t="shared" si="4"/>
        <v>1.3601016138227773E-2</v>
      </c>
      <c r="H70" s="4">
        <f t="shared" si="5"/>
        <v>7.0739272751502519E-2</v>
      </c>
    </row>
    <row r="71" spans="1:8" x14ac:dyDescent="0.15">
      <c r="A71" s="1">
        <v>22555</v>
      </c>
      <c r="B71" s="2">
        <v>34.594999999999999</v>
      </c>
      <c r="C71" s="5">
        <f t="shared" si="0"/>
        <v>7.0489216201998911E-2</v>
      </c>
      <c r="D71" s="6">
        <f t="shared" si="1"/>
        <v>3.7586205004507434E-2</v>
      </c>
      <c r="E71" s="6">
        <f t="shared" si="2"/>
        <v>6.4887097653344664E-3</v>
      </c>
      <c r="F71" s="3">
        <f t="shared" si="3"/>
        <v>7.0927050111513595E-2</v>
      </c>
      <c r="G71" s="6">
        <f t="shared" si="4"/>
        <v>1.318064956570531E-2</v>
      </c>
      <c r="H71" s="4">
        <f t="shared" si="5"/>
        <v>7.0338892229370009E-2</v>
      </c>
    </row>
    <row r="72" spans="1:8" x14ac:dyDescent="0.15">
      <c r="A72" s="1">
        <v>22647</v>
      </c>
      <c r="B72" s="2">
        <v>35.195999999999998</v>
      </c>
      <c r="C72" s="5">
        <f t="shared" si="0"/>
        <v>1.7372452666570289E-2</v>
      </c>
      <c r="D72" s="6">
        <f t="shared" si="1"/>
        <v>4.7769502650797102E-2</v>
      </c>
      <c r="E72" s="6">
        <f t="shared" si="2"/>
        <v>6.8946453633105583E-3</v>
      </c>
      <c r="F72" s="3">
        <f t="shared" si="3"/>
        <v>7.0966929697140788E-2</v>
      </c>
      <c r="G72" s="6">
        <f t="shared" si="4"/>
        <v>1.42014516755707E-2</v>
      </c>
      <c r="H72" s="4">
        <f t="shared" si="5"/>
        <v>7.0089358745377958E-2</v>
      </c>
    </row>
    <row r="73" spans="1:8" x14ac:dyDescent="0.15">
      <c r="A73" s="1">
        <v>22737</v>
      </c>
      <c r="B73" s="2">
        <v>35.165999999999997</v>
      </c>
      <c r="C73" s="5">
        <f t="shared" si="0"/>
        <v>-8.5236958745315205E-4</v>
      </c>
      <c r="D73" s="6">
        <f t="shared" si="1"/>
        <v>3.5168907259716921E-2</v>
      </c>
      <c r="E73" s="6">
        <f t="shared" si="2"/>
        <v>8.8583052453477338E-3</v>
      </c>
      <c r="F73" s="3">
        <f t="shared" si="3"/>
        <v>7.0135880804407053E-2</v>
      </c>
      <c r="G73" s="6">
        <f t="shared" si="4"/>
        <v>1.5049283946173553E-2</v>
      </c>
      <c r="H73" s="4">
        <f t="shared" si="5"/>
        <v>6.9685796082477158E-2</v>
      </c>
    </row>
    <row r="74" spans="1:8" x14ac:dyDescent="0.15">
      <c r="A74" s="1">
        <v>22828</v>
      </c>
      <c r="B74" s="2">
        <v>36.204999999999998</v>
      </c>
      <c r="C74" s="5">
        <f t="shared" si="0"/>
        <v>2.9545583802536586E-2</v>
      </c>
      <c r="D74" s="6">
        <f t="shared" si="1"/>
        <v>2.913872077091316E-2</v>
      </c>
      <c r="E74" s="6">
        <f t="shared" si="2"/>
        <v>1.1321563776859788E-2</v>
      </c>
      <c r="F74" s="3">
        <f t="shared" si="3"/>
        <v>6.9944229089246995E-2</v>
      </c>
      <c r="G74" s="6">
        <f t="shared" si="4"/>
        <v>1.5441598112732626E-2</v>
      </c>
      <c r="H74" s="4">
        <f t="shared" si="5"/>
        <v>6.9723051422944896E-2</v>
      </c>
    </row>
    <row r="75" spans="1:8" x14ac:dyDescent="0.15">
      <c r="A75" s="1">
        <v>22920</v>
      </c>
      <c r="B75" s="2">
        <v>37.066000000000003</v>
      </c>
      <c r="C75" s="5">
        <f t="shared" si="0"/>
        <v>2.3781245684297868E-2</v>
      </c>
      <c r="D75" s="6">
        <f t="shared" si="1"/>
        <v>1.7461728141487901E-2</v>
      </c>
      <c r="E75" s="6">
        <f t="shared" si="2"/>
        <v>1.6395147432548551E-2</v>
      </c>
      <c r="F75" s="3">
        <f t="shared" si="3"/>
        <v>6.6755245229508403E-2</v>
      </c>
      <c r="G75" s="6">
        <f t="shared" si="4"/>
        <v>1.3532655424363004E-2</v>
      </c>
      <c r="H75" s="4">
        <f t="shared" si="5"/>
        <v>6.8376971187345051E-2</v>
      </c>
    </row>
    <row r="76" spans="1:8" x14ac:dyDescent="0.15">
      <c r="A76" s="1">
        <v>23012</v>
      </c>
      <c r="B76" s="2">
        <v>36.707999999999998</v>
      </c>
      <c r="C76" s="5">
        <f t="shared" si="0"/>
        <v>-9.6584470943723109E-3</v>
      </c>
      <c r="D76" s="6">
        <f t="shared" si="1"/>
        <v>1.0704003201252249E-2</v>
      </c>
      <c r="E76" s="6">
        <f t="shared" si="2"/>
        <v>2.2512755125820769E-2</v>
      </c>
      <c r="F76" s="3">
        <f t="shared" si="3"/>
        <v>5.7388341793105556E-2</v>
      </c>
      <c r="G76" s="6">
        <f t="shared" si="4"/>
        <v>1.238916494420814E-2</v>
      </c>
      <c r="H76" s="4">
        <f t="shared" si="5"/>
        <v>6.8372675261383839E-2</v>
      </c>
    </row>
    <row r="77" spans="1:8" x14ac:dyDescent="0.15">
      <c r="A77" s="1">
        <v>23102</v>
      </c>
      <c r="B77" s="2">
        <v>38.652000000000001</v>
      </c>
      <c r="C77" s="5">
        <f t="shared" si="0"/>
        <v>5.2958483164432892E-2</v>
      </c>
      <c r="D77" s="6">
        <f t="shared" si="1"/>
        <v>2.4156716389223759E-2</v>
      </c>
      <c r="E77" s="6">
        <f t="shared" si="2"/>
        <v>2.4409730282557017E-2</v>
      </c>
      <c r="F77" s="3">
        <f t="shared" si="3"/>
        <v>5.7753482053688347E-2</v>
      </c>
      <c r="G77" s="6">
        <f t="shared" si="4"/>
        <v>1.3663348487011109E-2</v>
      </c>
      <c r="H77" s="4">
        <f t="shared" si="5"/>
        <v>6.864828515120279E-2</v>
      </c>
    </row>
    <row r="78" spans="1:8" x14ac:dyDescent="0.15">
      <c r="A78" s="1">
        <v>23193</v>
      </c>
      <c r="B78" s="2">
        <v>39.652999999999999</v>
      </c>
      <c r="C78" s="5">
        <f t="shared" ref="C78:C141" si="6">(B78-B77)/B77</f>
        <v>2.5897754320604306E-2</v>
      </c>
      <c r="D78" s="6">
        <f t="shared" si="1"/>
        <v>2.3244759018740686E-2</v>
      </c>
      <c r="E78" s="6">
        <f t="shared" si="2"/>
        <v>2.0696487917286423E-2</v>
      </c>
      <c r="F78" s="3">
        <f t="shared" si="3"/>
        <v>5.4945802204815111E-2</v>
      </c>
      <c r="G78" s="6">
        <f t="shared" si="4"/>
        <v>1.4774130815299552E-2</v>
      </c>
      <c r="H78" s="4">
        <f t="shared" si="5"/>
        <v>6.8473199464822276E-2</v>
      </c>
    </row>
    <row r="79" spans="1:8" x14ac:dyDescent="0.15">
      <c r="A79" s="1">
        <v>23285</v>
      </c>
      <c r="B79" s="2">
        <v>40.688000000000002</v>
      </c>
      <c r="C79" s="5">
        <f t="shared" si="6"/>
        <v>2.6101429904420943E-2</v>
      </c>
      <c r="D79" s="6">
        <f t="shared" si="1"/>
        <v>2.3824805073771459E-2</v>
      </c>
      <c r="E79" s="6">
        <f t="shared" si="2"/>
        <v>1.5731237213276024E-2</v>
      </c>
      <c r="F79" s="3">
        <f t="shared" si="3"/>
        <v>4.9168746291600944E-2</v>
      </c>
      <c r="G79" s="6">
        <f t="shared" si="4"/>
        <v>2.0436790111523766E-2</v>
      </c>
      <c r="H79" s="4">
        <f t="shared" si="5"/>
        <v>5.8921553387813734E-2</v>
      </c>
    </row>
    <row r="80" spans="1:8" x14ac:dyDescent="0.15">
      <c r="A80" s="1">
        <v>23377</v>
      </c>
      <c r="B80" s="2">
        <v>44.408999999999999</v>
      </c>
      <c r="C80" s="5">
        <f t="shared" si="6"/>
        <v>9.1452025167125348E-2</v>
      </c>
      <c r="D80" s="6">
        <f t="shared" si="1"/>
        <v>4.9102423139145868E-2</v>
      </c>
      <c r="E80" s="6">
        <f t="shared" si="2"/>
        <v>1.6613510807307639E-2</v>
      </c>
      <c r="F80" s="3">
        <f t="shared" si="3"/>
        <v>5.0408371215462697E-2</v>
      </c>
      <c r="G80" s="6">
        <f t="shared" si="4"/>
        <v>1.9400265046939306E-2</v>
      </c>
      <c r="H80" s="4">
        <f t="shared" si="5"/>
        <v>5.7232658979321234E-2</v>
      </c>
    </row>
    <row r="81" spans="1:8" x14ac:dyDescent="0.15">
      <c r="A81" s="1">
        <v>23468</v>
      </c>
      <c r="B81" s="2">
        <v>44.396999999999998</v>
      </c>
      <c r="C81" s="5">
        <f t="shared" si="6"/>
        <v>-2.7021549685875512E-4</v>
      </c>
      <c r="D81" s="6">
        <f t="shared" ref="D81:D144" si="7">AVERAGE(C78:C81)</f>
        <v>3.5795248473822962E-2</v>
      </c>
      <c r="E81" s="6">
        <f t="shared" si="2"/>
        <v>1.2411166179349068E-2</v>
      </c>
      <c r="F81" s="3">
        <f t="shared" si="3"/>
        <v>4.7958342223881512E-2</v>
      </c>
      <c r="G81" s="6">
        <f t="shared" si="4"/>
        <v>1.8702454603184308E-2</v>
      </c>
      <c r="H81" s="4">
        <f t="shared" si="5"/>
        <v>5.7299714412672877E-2</v>
      </c>
    </row>
    <row r="82" spans="1:8" x14ac:dyDescent="0.15">
      <c r="A82" s="1">
        <v>23559</v>
      </c>
      <c r="B82" s="2">
        <v>45.512</v>
      </c>
      <c r="C82" s="5">
        <f t="shared" si="6"/>
        <v>2.5114309525418429E-2</v>
      </c>
      <c r="D82" s="6">
        <f t="shared" si="7"/>
        <v>3.5599387275026491E-2</v>
      </c>
      <c r="E82" s="6">
        <f t="shared" si="2"/>
        <v>1.7905723838094738E-2</v>
      </c>
      <c r="F82" s="3">
        <f t="shared" si="3"/>
        <v>4.2185122413295313E-2</v>
      </c>
      <c r="G82" s="6">
        <f t="shared" si="4"/>
        <v>1.7905482122490705E-2</v>
      </c>
      <c r="H82" s="4">
        <f t="shared" si="5"/>
        <v>5.6974253524874736E-2</v>
      </c>
    </row>
    <row r="83" spans="1:8" x14ac:dyDescent="0.15">
      <c r="A83" s="1">
        <v>23651</v>
      </c>
      <c r="B83" s="2">
        <v>45.173999999999999</v>
      </c>
      <c r="C83" s="5">
        <f t="shared" si="6"/>
        <v>-7.4266127614695237E-3</v>
      </c>
      <c r="D83" s="6">
        <f t="shared" si="7"/>
        <v>2.7217376608553875E-2</v>
      </c>
      <c r="E83" s="6">
        <f t="shared" si="2"/>
        <v>1.8275739027831757E-2</v>
      </c>
      <c r="F83" s="3">
        <f t="shared" si="3"/>
        <v>4.1914493042425727E-2</v>
      </c>
      <c r="G83" s="6">
        <f t="shared" si="4"/>
        <v>1.5932977681965707E-2</v>
      </c>
      <c r="H83" s="4">
        <f t="shared" si="5"/>
        <v>5.6435372980919253E-2</v>
      </c>
    </row>
    <row r="84" spans="1:8" x14ac:dyDescent="0.15">
      <c r="A84" s="1">
        <v>23743</v>
      </c>
      <c r="B84" s="2">
        <v>50.698999999999998</v>
      </c>
      <c r="C84" s="5">
        <f t="shared" si="6"/>
        <v>0.12230486563067249</v>
      </c>
      <c r="D84" s="6">
        <f t="shared" si="7"/>
        <v>3.493058672444066E-2</v>
      </c>
      <c r="E84" s="6">
        <f t="shared" si="2"/>
        <v>2.0238917228013693E-2</v>
      </c>
      <c r="F84" s="3">
        <f t="shared" si="3"/>
        <v>4.5843021349815334E-2</v>
      </c>
      <c r="G84" s="6">
        <f t="shared" si="4"/>
        <v>1.5984524464805812E-2</v>
      </c>
      <c r="H84" s="4">
        <f t="shared" si="5"/>
        <v>5.65339458516756E-2</v>
      </c>
    </row>
    <row r="85" spans="1:8" x14ac:dyDescent="0.15">
      <c r="A85" s="1">
        <v>23833</v>
      </c>
      <c r="B85" s="2">
        <v>52.573999999999998</v>
      </c>
      <c r="C85" s="5">
        <f t="shared" si="6"/>
        <v>3.6982977968007258E-2</v>
      </c>
      <c r="D85" s="6">
        <f t="shared" si="7"/>
        <v>4.4243885090657159E-2</v>
      </c>
      <c r="E85" s="6">
        <f t="shared" si="2"/>
        <v>2.5413310247290006E-2</v>
      </c>
      <c r="F85" s="3">
        <f t="shared" si="3"/>
        <v>4.1135501029412061E-2</v>
      </c>
      <c r="G85" s="6">
        <f t="shared" si="4"/>
        <v>1.6488394299374914E-2</v>
      </c>
      <c r="H85" s="4">
        <f t="shared" si="5"/>
        <v>5.6631390725251307E-2</v>
      </c>
    </row>
    <row r="86" spans="1:8" x14ac:dyDescent="0.15">
      <c r="A86" s="1">
        <v>23924</v>
      </c>
      <c r="B86" s="2">
        <v>53.517000000000003</v>
      </c>
      <c r="C86" s="5">
        <f t="shared" si="6"/>
        <v>1.7936622665195818E-2</v>
      </c>
      <c r="D86" s="6">
        <f t="shared" si="7"/>
        <v>4.2449463375601508E-2</v>
      </c>
      <c r="E86" s="6">
        <f t="shared" si="2"/>
        <v>2.8304756384263573E-2</v>
      </c>
      <c r="F86" s="3">
        <f t="shared" si="3"/>
        <v>3.8233581516736739E-2</v>
      </c>
      <c r="G86" s="6">
        <f t="shared" si="4"/>
        <v>1.6266736923533025E-2</v>
      </c>
      <c r="H86" s="4">
        <f t="shared" si="5"/>
        <v>5.6607330524732762E-2</v>
      </c>
    </row>
    <row r="87" spans="1:8" x14ac:dyDescent="0.15">
      <c r="A87" s="1">
        <v>24016</v>
      </c>
      <c r="B87" s="2">
        <v>56.576999999999998</v>
      </c>
      <c r="C87" s="5">
        <f t="shared" si="6"/>
        <v>5.7178092942429412E-2</v>
      </c>
      <c r="D87" s="6">
        <f t="shared" si="7"/>
        <v>5.8600639801576246E-2</v>
      </c>
      <c r="E87" s="6">
        <f t="shared" si="2"/>
        <v>3.2938150925979376E-2</v>
      </c>
      <c r="F87" s="3">
        <f t="shared" si="3"/>
        <v>3.5621464452790207E-2</v>
      </c>
      <c r="G87" s="6">
        <f t="shared" si="4"/>
        <v>1.6630612729987573E-2</v>
      </c>
      <c r="H87" s="4">
        <f t="shared" si="5"/>
        <v>5.6827447305099754E-2</v>
      </c>
    </row>
    <row r="88" spans="1:8" x14ac:dyDescent="0.15">
      <c r="A88" s="1">
        <v>24108</v>
      </c>
      <c r="B88" s="2">
        <v>58.118000000000002</v>
      </c>
      <c r="C88" s="5">
        <f t="shared" si="6"/>
        <v>2.7237216536755288E-2</v>
      </c>
      <c r="D88" s="6">
        <f t="shared" si="7"/>
        <v>3.4833727528096943E-2</v>
      </c>
      <c r="E88" s="6">
        <f t="shared" si="2"/>
        <v>3.5468048648746565E-2</v>
      </c>
      <c r="F88" s="3">
        <f t="shared" si="3"/>
        <v>3.3121637055501078E-2</v>
      </c>
      <c r="G88" s="6">
        <f t="shared" si="4"/>
        <v>1.7724527234680758E-2</v>
      </c>
      <c r="H88" s="4">
        <f t="shared" si="5"/>
        <v>5.6593626775788851E-2</v>
      </c>
    </row>
    <row r="89" spans="1:8" x14ac:dyDescent="0.15">
      <c r="A89" s="1">
        <v>24198</v>
      </c>
      <c r="B89" s="2">
        <v>58.576000000000001</v>
      </c>
      <c r="C89" s="5">
        <f t="shared" si="6"/>
        <v>7.8805189442169108E-3</v>
      </c>
      <c r="D89" s="6">
        <f t="shared" si="7"/>
        <v>2.7558112772149358E-2</v>
      </c>
      <c r="E89" s="6">
        <f t="shared" si="2"/>
        <v>3.3384573997114024E-2</v>
      </c>
      <c r="F89" s="3">
        <f t="shared" si="3"/>
        <v>3.349765644201206E-2</v>
      </c>
      <c r="G89" s="6">
        <f t="shared" si="4"/>
        <v>1.7231203291191967E-2</v>
      </c>
      <c r="H89" s="4">
        <f t="shared" si="5"/>
        <v>5.6591220554787026E-2</v>
      </c>
    </row>
    <row r="90" spans="1:8" x14ac:dyDescent="0.15">
      <c r="A90" s="1">
        <v>24289</v>
      </c>
      <c r="B90" s="2">
        <v>58.396999999999998</v>
      </c>
      <c r="C90" s="5">
        <f t="shared" si="6"/>
        <v>-3.0558590549030671E-3</v>
      </c>
      <c r="D90" s="6">
        <f t="shared" si="7"/>
        <v>2.2309992342124638E-2</v>
      </c>
      <c r="E90" s="6">
        <f t="shared" si="2"/>
        <v>3.0548464556481296E-2</v>
      </c>
      <c r="F90" s="3">
        <f t="shared" si="3"/>
        <v>3.4086153975612266E-2</v>
      </c>
      <c r="G90" s="6">
        <f t="shared" si="4"/>
        <v>1.8136648702499862E-2</v>
      </c>
      <c r="H90" s="4">
        <f t="shared" si="5"/>
        <v>5.5950081649361459E-2</v>
      </c>
    </row>
    <row r="91" spans="1:8" x14ac:dyDescent="0.15">
      <c r="A91" s="1">
        <v>24381</v>
      </c>
      <c r="B91" s="2">
        <v>57.517000000000003</v>
      </c>
      <c r="C91" s="5">
        <f t="shared" si="6"/>
        <v>-1.5069267256879557E-2</v>
      </c>
      <c r="D91" s="6">
        <f t="shared" si="7"/>
        <v>4.2481522922973927E-3</v>
      </c>
      <c r="E91" s="6">
        <f t="shared" si="2"/>
        <v>2.6270540383537377E-2</v>
      </c>
      <c r="F91" s="3">
        <f t="shared" si="3"/>
        <v>3.4178442785299197E-2</v>
      </c>
      <c r="G91" s="6">
        <f t="shared" si="4"/>
        <v>1.6379625074435918E-2</v>
      </c>
      <c r="H91" s="4">
        <f t="shared" si="5"/>
        <v>5.5859403086105888E-2</v>
      </c>
    </row>
    <row r="92" spans="1:8" x14ac:dyDescent="0.15">
      <c r="A92" s="1">
        <v>24473</v>
      </c>
      <c r="B92" s="2">
        <v>55.152000000000001</v>
      </c>
      <c r="C92" s="5">
        <f t="shared" si="6"/>
        <v>-4.1118278074308498E-2</v>
      </c>
      <c r="D92" s="6">
        <f t="shared" si="7"/>
        <v>-1.2840721360468554E-2</v>
      </c>
      <c r="E92" s="6">
        <f t="shared" si="2"/>
        <v>2.3346003846493438E-2</v>
      </c>
      <c r="F92" s="3">
        <f t="shared" si="3"/>
        <v>3.7336430412024502E-2</v>
      </c>
      <c r="G92" s="6">
        <f t="shared" si="4"/>
        <v>1.5120324604901999E-2</v>
      </c>
      <c r="H92" s="4">
        <f t="shared" si="5"/>
        <v>5.6587223515807077E-2</v>
      </c>
    </row>
    <row r="93" spans="1:8" x14ac:dyDescent="0.15">
      <c r="A93" s="1">
        <v>24563</v>
      </c>
      <c r="B93" s="2">
        <v>55.258000000000003</v>
      </c>
      <c r="C93" s="5">
        <f t="shared" si="6"/>
        <v>1.9219611256165079E-3</v>
      </c>
      <c r="D93" s="6">
        <f t="shared" si="7"/>
        <v>-1.4330360815118652E-2</v>
      </c>
      <c r="E93" s="6">
        <f t="shared" si="2"/>
        <v>2.3484720382146919E-2</v>
      </c>
      <c r="F93" s="3">
        <f t="shared" si="3"/>
        <v>3.7246840322678429E-2</v>
      </c>
      <c r="G93" s="6">
        <f t="shared" si="4"/>
        <v>1.6171512813747325E-2</v>
      </c>
      <c r="H93" s="4">
        <f t="shared" si="5"/>
        <v>5.5921265417977775E-2</v>
      </c>
    </row>
    <row r="94" spans="1:8" x14ac:dyDescent="0.15">
      <c r="A94" s="1">
        <v>24654</v>
      </c>
      <c r="B94" s="2">
        <v>56.54</v>
      </c>
      <c r="C94" s="5">
        <f t="shared" si="6"/>
        <v>2.3200260595750775E-2</v>
      </c>
      <c r="D94" s="6">
        <f t="shared" si="7"/>
        <v>-7.7663309024551923E-3</v>
      </c>
      <c r="E94" s="6">
        <f t="shared" si="2"/>
        <v>2.3167454221807625E-2</v>
      </c>
      <c r="F94" s="3">
        <f t="shared" si="3"/>
        <v>3.7219511621897371E-2</v>
      </c>
      <c r="G94" s="6">
        <f t="shared" si="4"/>
        <v>1.7244508999333708E-2</v>
      </c>
      <c r="H94" s="4">
        <f t="shared" si="5"/>
        <v>5.5625927486662931E-2</v>
      </c>
    </row>
    <row r="95" spans="1:8" x14ac:dyDescent="0.15">
      <c r="A95" s="1">
        <v>24746</v>
      </c>
      <c r="B95" s="2">
        <v>59.497</v>
      </c>
      <c r="C95" s="5">
        <f t="shared" si="6"/>
        <v>5.2299257163070406E-2</v>
      </c>
      <c r="D95" s="6">
        <f t="shared" si="7"/>
        <v>9.0758002025322984E-3</v>
      </c>
      <c r="E95" s="6">
        <f t="shared" si="2"/>
        <v>2.4593354795746251E-2</v>
      </c>
      <c r="F95" s="3">
        <f t="shared" si="3"/>
        <v>3.7786220139227084E-2</v>
      </c>
      <c r="G95" s="6">
        <f t="shared" si="4"/>
        <v>2.0494251114147401E-2</v>
      </c>
      <c r="H95" s="4">
        <f t="shared" si="5"/>
        <v>5.3701279362804444E-2</v>
      </c>
    </row>
    <row r="96" spans="1:8" x14ac:dyDescent="0.15">
      <c r="A96" s="1">
        <v>24838</v>
      </c>
      <c r="B96" s="2">
        <v>58.82</v>
      </c>
      <c r="C96" s="5">
        <f t="shared" si="6"/>
        <v>-1.1378724977729963E-2</v>
      </c>
      <c r="D96" s="6">
        <f t="shared" si="7"/>
        <v>1.6510688476676933E-2</v>
      </c>
      <c r="E96" s="6">
        <f t="shared" si="2"/>
        <v>2.4507340901578367E-2</v>
      </c>
      <c r="F96" s="3">
        <f t="shared" si="3"/>
        <v>3.7870156864921942E-2</v>
      </c>
      <c r="G96" s="6">
        <f t="shared" si="4"/>
        <v>2.3510048013699568E-2</v>
      </c>
      <c r="H96" s="4">
        <f t="shared" si="5"/>
        <v>4.8002036352145297E-2</v>
      </c>
    </row>
    <row r="97" spans="1:8" x14ac:dyDescent="0.15">
      <c r="A97" s="1">
        <v>24929</v>
      </c>
      <c r="B97" s="2">
        <v>60.526000000000003</v>
      </c>
      <c r="C97" s="5">
        <f t="shared" si="6"/>
        <v>2.9003740224413516E-2</v>
      </c>
      <c r="D97" s="6">
        <f t="shared" si="7"/>
        <v>2.3281133251376186E-2</v>
      </c>
      <c r="E97" s="6">
        <f t="shared" ref="E97:E160" si="8">AVERAGE(C78:C97)</f>
        <v>2.3309603754577402E-2</v>
      </c>
      <c r="F97" s="3">
        <f t="shared" ref="F97:F160" si="9">_xlfn.STDEV.S(C78:C97)</f>
        <v>3.7297442739941566E-2</v>
      </c>
      <c r="G97" s="6">
        <f t="shared" si="4"/>
        <v>2.3859667018567211E-2</v>
      </c>
      <c r="H97" s="4">
        <f t="shared" si="5"/>
        <v>4.7989533406083126E-2</v>
      </c>
    </row>
    <row r="98" spans="1:8" x14ac:dyDescent="0.15">
      <c r="A98" s="1">
        <v>25020</v>
      </c>
      <c r="B98" s="2">
        <v>61.024000000000001</v>
      </c>
      <c r="C98" s="5">
        <f t="shared" si="6"/>
        <v>8.2278690149687334E-3</v>
      </c>
      <c r="D98" s="6">
        <f t="shared" si="7"/>
        <v>1.9538035356180674E-2</v>
      </c>
      <c r="E98" s="6">
        <f t="shared" si="8"/>
        <v>2.2426109489295624E-2</v>
      </c>
      <c r="F98" s="3">
        <f t="shared" si="9"/>
        <v>3.7441908985374965E-2</v>
      </c>
      <c r="G98" s="6">
        <f t="shared" si="4"/>
        <v>2.1561298703291022E-2</v>
      </c>
      <c r="H98" s="4">
        <f t="shared" si="5"/>
        <v>4.641720855387392E-2</v>
      </c>
    </row>
    <row r="99" spans="1:8" x14ac:dyDescent="0.15">
      <c r="A99" s="1">
        <v>25112</v>
      </c>
      <c r="B99" s="2">
        <v>62.598999999999997</v>
      </c>
      <c r="C99" s="5">
        <f t="shared" si="6"/>
        <v>2.5809517566858869E-2</v>
      </c>
      <c r="D99" s="6">
        <f t="shared" si="7"/>
        <v>1.291560045712779E-2</v>
      </c>
      <c r="E99" s="6">
        <f t="shared" si="8"/>
        <v>2.2411513872417521E-2</v>
      </c>
      <c r="F99" s="3">
        <f t="shared" si="9"/>
        <v>3.7440457733325536E-2</v>
      </c>
      <c r="G99" s="6">
        <f t="shared" si="4"/>
        <v>1.9071375542846773E-2</v>
      </c>
      <c r="H99" s="4">
        <f t="shared" si="5"/>
        <v>4.3268386404119973E-2</v>
      </c>
    </row>
    <row r="100" spans="1:8" x14ac:dyDescent="0.15">
      <c r="A100" s="1">
        <v>25204</v>
      </c>
      <c r="B100" s="2">
        <v>61.994</v>
      </c>
      <c r="C100" s="5">
        <f t="shared" si="6"/>
        <v>-9.6646911292512169E-3</v>
      </c>
      <c r="D100" s="6">
        <f t="shared" si="7"/>
        <v>1.3344108919247475E-2</v>
      </c>
      <c r="E100" s="6">
        <f t="shared" si="8"/>
        <v>1.7355678057598693E-2</v>
      </c>
      <c r="F100" s="3">
        <f t="shared" si="9"/>
        <v>3.4324328369313012E-2</v>
      </c>
      <c r="G100" s="6">
        <f t="shared" si="4"/>
        <v>1.6984594432453169E-2</v>
      </c>
      <c r="H100" s="4">
        <f t="shared" si="5"/>
        <v>4.2568079062470253E-2</v>
      </c>
    </row>
    <row r="101" spans="1:8" x14ac:dyDescent="0.15">
      <c r="A101" s="1">
        <v>25294</v>
      </c>
      <c r="B101" s="2">
        <v>60.335000000000001</v>
      </c>
      <c r="C101" s="5">
        <f t="shared" si="6"/>
        <v>-2.676065425686355E-2</v>
      </c>
      <c r="D101" s="6">
        <f t="shared" si="7"/>
        <v>-5.9698970107179092E-4</v>
      </c>
      <c r="E101" s="6">
        <f t="shared" si="8"/>
        <v>1.6031156119598454E-2</v>
      </c>
      <c r="F101" s="3">
        <f t="shared" si="9"/>
        <v>3.5530211257527561E-2</v>
      </c>
      <c r="G101" s="6">
        <f t="shared" si="4"/>
        <v>1.4221161149473763E-2</v>
      </c>
      <c r="H101" s="4">
        <f t="shared" si="5"/>
        <v>4.1699970727456091E-2</v>
      </c>
    </row>
    <row r="102" spans="1:8" x14ac:dyDescent="0.15">
      <c r="A102" s="1">
        <v>25385</v>
      </c>
      <c r="B102" s="2">
        <v>58.634</v>
      </c>
      <c r="C102" s="5">
        <f t="shared" si="6"/>
        <v>-2.8192591364879432E-2</v>
      </c>
      <c r="D102" s="6">
        <f t="shared" si="7"/>
        <v>-9.7021047960338322E-3</v>
      </c>
      <c r="E102" s="6">
        <f t="shared" si="8"/>
        <v>1.3365811075083559E-2</v>
      </c>
      <c r="F102" s="3">
        <f t="shared" si="9"/>
        <v>3.6790071035923057E-2</v>
      </c>
      <c r="G102" s="6">
        <f t="shared" si="4"/>
        <v>1.5635767456589154E-2</v>
      </c>
      <c r="H102" s="4">
        <f t="shared" si="5"/>
        <v>3.9136477769586446E-2</v>
      </c>
    </row>
    <row r="103" spans="1:8" x14ac:dyDescent="0.15">
      <c r="A103" s="1">
        <v>25477</v>
      </c>
      <c r="B103" s="2">
        <v>57.814999999999998</v>
      </c>
      <c r="C103" s="5">
        <f t="shared" si="6"/>
        <v>-1.3968004911825947E-2</v>
      </c>
      <c r="D103" s="6">
        <f t="shared" si="7"/>
        <v>-1.9646485415705038E-2</v>
      </c>
      <c r="E103" s="6">
        <f t="shared" si="8"/>
        <v>1.3038741467565743E-2</v>
      </c>
      <c r="F103" s="3">
        <f t="shared" si="9"/>
        <v>3.7013049140298696E-2</v>
      </c>
      <c r="G103" s="6">
        <f t="shared" si="4"/>
        <v>1.565724024769875E-2</v>
      </c>
      <c r="H103" s="4">
        <f t="shared" si="5"/>
        <v>3.9119567395132747E-2</v>
      </c>
    </row>
    <row r="104" spans="1:8" x14ac:dyDescent="0.15">
      <c r="A104" s="1">
        <v>25569</v>
      </c>
      <c r="B104" s="2">
        <v>55.323</v>
      </c>
      <c r="C104" s="5">
        <f t="shared" si="6"/>
        <v>-4.3103000951310172E-2</v>
      </c>
      <c r="D104" s="6">
        <f t="shared" si="7"/>
        <v>-2.8006062871219775E-2</v>
      </c>
      <c r="E104" s="6">
        <f t="shared" si="8"/>
        <v>4.7683481384666031E-3</v>
      </c>
      <c r="F104" s="3">
        <f t="shared" si="9"/>
        <v>2.8904717846947231E-2</v>
      </c>
      <c r="G104" s="6">
        <f t="shared" si="4"/>
        <v>1.2503632683240154E-2</v>
      </c>
      <c r="H104" s="4">
        <f t="shared" si="5"/>
        <v>3.8629610724748416E-2</v>
      </c>
    </row>
    <row r="105" spans="1:8" x14ac:dyDescent="0.15">
      <c r="A105" s="1">
        <v>25659</v>
      </c>
      <c r="B105" s="2">
        <v>55.194000000000003</v>
      </c>
      <c r="C105" s="5">
        <f t="shared" si="6"/>
        <v>-2.3317607505015598E-3</v>
      </c>
      <c r="D105" s="6">
        <f t="shared" si="7"/>
        <v>-2.1898839494629278E-2</v>
      </c>
      <c r="E105" s="6">
        <f t="shared" si="8"/>
        <v>2.8026112025411627E-3</v>
      </c>
      <c r="F105" s="3">
        <f t="shared" si="9"/>
        <v>2.7918601891152497E-2</v>
      </c>
      <c r="G105" s="6">
        <f t="shared" si="4"/>
        <v>1.4107960724915589E-2</v>
      </c>
      <c r="H105" s="4">
        <f t="shared" si="5"/>
        <v>3.6540253485420664E-2</v>
      </c>
    </row>
    <row r="106" spans="1:8" x14ac:dyDescent="0.15">
      <c r="A106" s="1">
        <v>25750</v>
      </c>
      <c r="B106" s="2">
        <v>56.131999999999998</v>
      </c>
      <c r="C106" s="5">
        <f t="shared" si="6"/>
        <v>1.6994600862412494E-2</v>
      </c>
      <c r="D106" s="6">
        <f t="shared" si="7"/>
        <v>-1.0602041437806296E-2</v>
      </c>
      <c r="E106" s="6">
        <f t="shared" si="8"/>
        <v>2.7555101124019975E-3</v>
      </c>
      <c r="F106" s="3">
        <f t="shared" si="9"/>
        <v>2.7892508140393936E-2</v>
      </c>
      <c r="G106" s="6">
        <f t="shared" si="4"/>
        <v>1.553013324833279E-2</v>
      </c>
      <c r="H106" s="4">
        <f t="shared" si="5"/>
        <v>3.5476180670553824E-2</v>
      </c>
    </row>
    <row r="107" spans="1:8" x14ac:dyDescent="0.15">
      <c r="A107" s="1">
        <v>25842</v>
      </c>
      <c r="B107" s="2">
        <v>53.35</v>
      </c>
      <c r="C107" s="5">
        <f t="shared" si="6"/>
        <v>-4.9561747309912287E-2</v>
      </c>
      <c r="D107" s="6">
        <f t="shared" si="7"/>
        <v>-1.9500477037327879E-2</v>
      </c>
      <c r="E107" s="6">
        <f t="shared" si="8"/>
        <v>-2.5814819002150874E-3</v>
      </c>
      <c r="F107" s="3">
        <f t="shared" si="9"/>
        <v>2.7132672501426477E-2</v>
      </c>
      <c r="G107" s="6">
        <f t="shared" si="4"/>
        <v>1.517833451288215E-2</v>
      </c>
      <c r="H107" s="4">
        <f t="shared" si="5"/>
        <v>3.6060058680949324E-2</v>
      </c>
    </row>
    <row r="108" spans="1:8" x14ac:dyDescent="0.15">
      <c r="A108" s="1">
        <v>25934</v>
      </c>
      <c r="B108" s="2">
        <v>60.152000000000001</v>
      </c>
      <c r="C108" s="5">
        <f t="shared" si="6"/>
        <v>0.12749765698219306</v>
      </c>
      <c r="D108" s="6">
        <f t="shared" si="7"/>
        <v>2.314968744604793E-2</v>
      </c>
      <c r="E108" s="6">
        <f t="shared" si="8"/>
        <v>2.4315401220568024E-3</v>
      </c>
      <c r="F108" s="3">
        <f t="shared" si="9"/>
        <v>3.9414314941816853E-2</v>
      </c>
      <c r="G108" s="6">
        <f t="shared" si="4"/>
        <v>1.8949794385401689E-2</v>
      </c>
      <c r="H108" s="4">
        <f t="shared" si="5"/>
        <v>3.9637524038483432E-2</v>
      </c>
    </row>
    <row r="109" spans="1:8" x14ac:dyDescent="0.15">
      <c r="A109" s="1">
        <v>26024</v>
      </c>
      <c r="B109" s="2">
        <v>62.42</v>
      </c>
      <c r="C109" s="5">
        <f t="shared" si="6"/>
        <v>3.7704481978986577E-2</v>
      </c>
      <c r="D109" s="6">
        <f t="shared" si="7"/>
        <v>3.3158748128419964E-2</v>
      </c>
      <c r="E109" s="6">
        <f t="shared" si="8"/>
        <v>3.9227382737952853E-3</v>
      </c>
      <c r="F109" s="3">
        <f t="shared" si="9"/>
        <v>4.018790852640345E-2</v>
      </c>
      <c r="G109" s="6">
        <f t="shared" si="4"/>
        <v>1.8653656135454659E-2</v>
      </c>
      <c r="H109" s="4">
        <f t="shared" si="5"/>
        <v>3.9446834145407887E-2</v>
      </c>
    </row>
    <row r="110" spans="1:8" x14ac:dyDescent="0.15">
      <c r="A110" s="1">
        <v>26115</v>
      </c>
      <c r="B110" s="2">
        <v>66.543999999999997</v>
      </c>
      <c r="C110" s="5">
        <f t="shared" si="6"/>
        <v>6.6068567766741346E-2</v>
      </c>
      <c r="D110" s="6">
        <f t="shared" si="7"/>
        <v>4.5427239854502172E-2</v>
      </c>
      <c r="E110" s="6">
        <f t="shared" si="8"/>
        <v>7.3789596148775057E-3</v>
      </c>
      <c r="F110" s="3">
        <f t="shared" si="9"/>
        <v>4.2464093702998695E-2</v>
      </c>
      <c r="G110" s="6">
        <f t="shared" si="4"/>
        <v>1.8963712085679405E-2</v>
      </c>
      <c r="H110" s="4">
        <f t="shared" si="5"/>
        <v>3.9776457855875011E-2</v>
      </c>
    </row>
    <row r="111" spans="1:8" x14ac:dyDescent="0.15">
      <c r="A111" s="1">
        <v>26207</v>
      </c>
      <c r="B111" s="2">
        <v>68.734999999999999</v>
      </c>
      <c r="C111" s="5">
        <f t="shared" si="6"/>
        <v>3.2925583072854092E-2</v>
      </c>
      <c r="D111" s="6">
        <f t="shared" si="7"/>
        <v>6.6049072450193771E-2</v>
      </c>
      <c r="E111" s="6">
        <f t="shared" si="8"/>
        <v>9.7787021313641889E-3</v>
      </c>
      <c r="F111" s="3">
        <f t="shared" si="9"/>
        <v>4.248486890017316E-2</v>
      </c>
      <c r="G111" s="6">
        <f t="shared" si="4"/>
        <v>1.8024621257450784E-2</v>
      </c>
      <c r="H111" s="4">
        <f t="shared" si="5"/>
        <v>3.8963914267422496E-2</v>
      </c>
    </row>
    <row r="112" spans="1:8" x14ac:dyDescent="0.15">
      <c r="A112" s="1">
        <v>26299</v>
      </c>
      <c r="B112" s="2">
        <v>72.784999999999997</v>
      </c>
      <c r="C112" s="5">
        <f t="shared" si="6"/>
        <v>5.8921946606532292E-2</v>
      </c>
      <c r="D112" s="6">
        <f t="shared" si="7"/>
        <v>4.890514485627858E-2</v>
      </c>
      <c r="E112" s="6">
        <f t="shared" si="8"/>
        <v>1.4780713365406225E-2</v>
      </c>
      <c r="F112" s="3">
        <f t="shared" si="9"/>
        <v>4.2064155999848953E-2</v>
      </c>
      <c r="G112" s="6">
        <f t="shared" si="4"/>
        <v>1.9063358605949834E-2</v>
      </c>
      <c r="H112" s="4">
        <f t="shared" si="5"/>
        <v>3.9496278588798069E-2</v>
      </c>
    </row>
    <row r="113" spans="1:8" x14ac:dyDescent="0.15">
      <c r="A113" s="1">
        <v>26390</v>
      </c>
      <c r="B113" s="2">
        <v>73.825000000000003</v>
      </c>
      <c r="C113" s="5">
        <f t="shared" si="6"/>
        <v>1.4288658377413015E-2</v>
      </c>
      <c r="D113" s="6">
        <f t="shared" si="7"/>
        <v>4.3051188955885188E-2</v>
      </c>
      <c r="E113" s="6">
        <f t="shared" si="8"/>
        <v>1.5399048227996051E-2</v>
      </c>
      <c r="F113" s="3">
        <f t="shared" si="9"/>
        <v>4.195594119431402E-2</v>
      </c>
      <c r="G113" s="6">
        <f t="shared" si="4"/>
        <v>1.9441884305071488E-2</v>
      </c>
      <c r="H113" s="4">
        <f t="shared" si="5"/>
        <v>3.937287727669999E-2</v>
      </c>
    </row>
    <row r="114" spans="1:8" x14ac:dyDescent="0.15">
      <c r="A114" s="1">
        <v>26481</v>
      </c>
      <c r="B114" s="2">
        <v>77.004000000000005</v>
      </c>
      <c r="C114" s="5">
        <f t="shared" si="6"/>
        <v>4.3061293599729114E-2</v>
      </c>
      <c r="D114" s="6">
        <f t="shared" si="7"/>
        <v>3.729937041413213E-2</v>
      </c>
      <c r="E114" s="6">
        <f t="shared" si="8"/>
        <v>1.6392099878194968E-2</v>
      </c>
      <c r="F114" s="3">
        <f t="shared" si="9"/>
        <v>4.2383174977015464E-2</v>
      </c>
      <c r="G114" s="6">
        <f t="shared" si="4"/>
        <v>1.97797770500013E-2</v>
      </c>
      <c r="H114" s="4">
        <f t="shared" si="5"/>
        <v>3.9519531045569482E-2</v>
      </c>
    </row>
    <row r="115" spans="1:8" x14ac:dyDescent="0.15">
      <c r="A115" s="1">
        <v>26573</v>
      </c>
      <c r="B115" s="2">
        <v>83.483999999999995</v>
      </c>
      <c r="C115" s="5">
        <f t="shared" si="6"/>
        <v>8.4151472650771247E-2</v>
      </c>
      <c r="D115" s="6">
        <f t="shared" si="7"/>
        <v>5.0105842808611419E-2</v>
      </c>
      <c r="E115" s="6">
        <f t="shared" si="8"/>
        <v>1.7984710652580012E-2</v>
      </c>
      <c r="F115" s="3">
        <f t="shared" si="9"/>
        <v>4.4355986585917821E-2</v>
      </c>
      <c r="G115" s="6">
        <f t="shared" si="4"/>
        <v>2.1289032724163132E-2</v>
      </c>
      <c r="H115" s="4">
        <f t="shared" si="5"/>
        <v>4.080803382571109E-2</v>
      </c>
    </row>
    <row r="116" spans="1:8" x14ac:dyDescent="0.15">
      <c r="A116" s="1">
        <v>26665</v>
      </c>
      <c r="B116" s="2">
        <v>95.546999999999997</v>
      </c>
      <c r="C116" s="5">
        <f t="shared" si="6"/>
        <v>0.1444947534856979</v>
      </c>
      <c r="D116" s="6">
        <f t="shared" si="7"/>
        <v>7.1499044528402819E-2</v>
      </c>
      <c r="E116" s="6">
        <f t="shared" si="8"/>
        <v>2.5778384575751399E-2</v>
      </c>
      <c r="F116" s="3">
        <f t="shared" si="9"/>
        <v>5.1966269371482361E-2</v>
      </c>
      <c r="G116" s="6">
        <f t="shared" si="4"/>
        <v>2.5142862738664885E-2</v>
      </c>
      <c r="H116" s="4">
        <f t="shared" si="5"/>
        <v>4.4885710207980808E-2</v>
      </c>
    </row>
    <row r="117" spans="1:8" x14ac:dyDescent="0.15">
      <c r="A117" s="1">
        <v>26755</v>
      </c>
      <c r="B117" s="2">
        <v>99.033000000000001</v>
      </c>
      <c r="C117" s="5">
        <f t="shared" si="6"/>
        <v>3.6484661998806914E-2</v>
      </c>
      <c r="D117" s="6">
        <f t="shared" si="7"/>
        <v>7.7048045433751294E-2</v>
      </c>
      <c r="E117" s="6">
        <f t="shared" si="8"/>
        <v>2.6152430664471076E-2</v>
      </c>
      <c r="F117" s="3">
        <f t="shared" si="9"/>
        <v>5.2017604885810274E-2</v>
      </c>
      <c r="G117" s="6">
        <f t="shared" ref="G117:G180" si="10">AVERAGE(C78:C117)</f>
        <v>2.4731017209524239E-2</v>
      </c>
      <c r="H117" s="4">
        <f t="shared" ref="H117:H180" si="11">_xlfn.STDEV.S(C78:C117)</f>
        <v>4.4699135325575547E-2</v>
      </c>
    </row>
    <row r="118" spans="1:8" x14ac:dyDescent="0.15">
      <c r="A118" s="1">
        <v>26846</v>
      </c>
      <c r="B118" s="2">
        <v>101.161</v>
      </c>
      <c r="C118" s="5">
        <f t="shared" si="6"/>
        <v>2.148778689931639E-2</v>
      </c>
      <c r="D118" s="6">
        <f t="shared" si="7"/>
        <v>7.1654668758648121E-2</v>
      </c>
      <c r="E118" s="6">
        <f t="shared" si="8"/>
        <v>2.681542655868846E-2</v>
      </c>
      <c r="F118" s="3">
        <f t="shared" si="9"/>
        <v>5.1861389584506479E-2</v>
      </c>
      <c r="G118" s="6">
        <f t="shared" si="10"/>
        <v>2.4620768023992042E-2</v>
      </c>
      <c r="H118" s="4">
        <f t="shared" si="11"/>
        <v>4.4701622275200324E-2</v>
      </c>
    </row>
    <row r="119" spans="1:8" x14ac:dyDescent="0.15">
      <c r="A119" s="1">
        <v>26938</v>
      </c>
      <c r="B119" s="2">
        <v>106.253</v>
      </c>
      <c r="C119" s="5">
        <f t="shared" si="6"/>
        <v>5.0335603641719621E-2</v>
      </c>
      <c r="D119" s="6">
        <f t="shared" si="7"/>
        <v>6.3200701506385196E-2</v>
      </c>
      <c r="E119" s="6">
        <f t="shared" si="8"/>
        <v>2.8041730862431495E-2</v>
      </c>
      <c r="F119" s="3">
        <f t="shared" si="9"/>
        <v>5.2125648447458636E-2</v>
      </c>
      <c r="G119" s="6">
        <f t="shared" si="10"/>
        <v>2.5226622367424505E-2</v>
      </c>
      <c r="H119" s="4">
        <f t="shared" si="11"/>
        <v>4.488605070254241E-2</v>
      </c>
    </row>
    <row r="120" spans="1:8" x14ac:dyDescent="0.15">
      <c r="A120" s="1">
        <v>27030</v>
      </c>
      <c r="B120" s="2">
        <v>112.65600000000001</v>
      </c>
      <c r="C120" s="5">
        <f t="shared" si="6"/>
        <v>6.0261827901329897E-2</v>
      </c>
      <c r="D120" s="6">
        <f t="shared" si="7"/>
        <v>4.2142470110293206E-2</v>
      </c>
      <c r="E120" s="6">
        <f t="shared" si="8"/>
        <v>3.153805681396056E-2</v>
      </c>
      <c r="F120" s="3">
        <f t="shared" si="9"/>
        <v>5.1807566906108549E-2</v>
      </c>
      <c r="G120" s="6">
        <f t="shared" si="10"/>
        <v>2.4446867435779625E-2</v>
      </c>
      <c r="H120" s="4">
        <f t="shared" si="11"/>
        <v>4.396761200161578E-2</v>
      </c>
    </row>
    <row r="121" spans="1:8" x14ac:dyDescent="0.15">
      <c r="A121" s="1">
        <v>27120</v>
      </c>
      <c r="B121" s="2">
        <v>115.54300000000001</v>
      </c>
      <c r="C121" s="5">
        <f t="shared" si="6"/>
        <v>2.5626686550205939E-2</v>
      </c>
      <c r="D121" s="6">
        <f t="shared" si="7"/>
        <v>3.9427976248142961E-2</v>
      </c>
      <c r="E121" s="6">
        <f t="shared" si="8"/>
        <v>3.4157423854314028E-2</v>
      </c>
      <c r="F121" s="3">
        <f t="shared" si="9"/>
        <v>4.9997599257059773E-2</v>
      </c>
      <c r="G121" s="6">
        <f t="shared" si="10"/>
        <v>2.5094289986956241E-2</v>
      </c>
      <c r="H121" s="4">
        <f t="shared" si="11"/>
        <v>4.3784605902049419E-2</v>
      </c>
    </row>
    <row r="122" spans="1:8" x14ac:dyDescent="0.15">
      <c r="A122" s="1">
        <v>27211</v>
      </c>
      <c r="B122" s="2">
        <v>121.06</v>
      </c>
      <c r="C122" s="5">
        <f t="shared" si="6"/>
        <v>4.7748457284301042E-2</v>
      </c>
      <c r="D122" s="6">
        <f t="shared" si="7"/>
        <v>4.5993143844389128E-2</v>
      </c>
      <c r="E122" s="6">
        <f t="shared" si="8"/>
        <v>3.7954476286773051E-2</v>
      </c>
      <c r="F122" s="3">
        <f t="shared" si="9"/>
        <v>4.7850797906940211E-2</v>
      </c>
      <c r="G122" s="6">
        <f t="shared" si="10"/>
        <v>2.566014368092831E-2</v>
      </c>
      <c r="H122" s="4">
        <f t="shared" si="11"/>
        <v>4.3930883980479694E-2</v>
      </c>
    </row>
    <row r="123" spans="1:8" x14ac:dyDescent="0.15">
      <c r="A123" s="1">
        <v>27303</v>
      </c>
      <c r="B123" s="2">
        <v>107.908</v>
      </c>
      <c r="C123" s="5">
        <f t="shared" si="6"/>
        <v>-0.10864034363125723</v>
      </c>
      <c r="D123" s="6">
        <f t="shared" si="7"/>
        <v>6.2491570261449143E-3</v>
      </c>
      <c r="E123" s="6">
        <f t="shared" si="8"/>
        <v>3.322085935080149E-2</v>
      </c>
      <c r="F123" s="3">
        <f t="shared" si="9"/>
        <v>5.7055020966993067E-2</v>
      </c>
      <c r="G123" s="6">
        <f t="shared" si="10"/>
        <v>2.3129800409183617E-2</v>
      </c>
      <c r="H123" s="4">
        <f t="shared" si="11"/>
        <v>4.8556803131169196E-2</v>
      </c>
    </row>
    <row r="124" spans="1:8" x14ac:dyDescent="0.15">
      <c r="A124" s="1">
        <v>27395</v>
      </c>
      <c r="B124" s="2">
        <v>94.706999999999994</v>
      </c>
      <c r="C124" s="5">
        <f t="shared" si="6"/>
        <v>-0.12233569336842502</v>
      </c>
      <c r="D124" s="6">
        <f t="shared" si="7"/>
        <v>-3.9400223291293821E-2</v>
      </c>
      <c r="E124" s="6">
        <f t="shared" si="8"/>
        <v>2.9259224729945743E-2</v>
      </c>
      <c r="F124" s="3">
        <f t="shared" si="9"/>
        <v>6.4851592277829287E-2</v>
      </c>
      <c r="G124" s="6">
        <f t="shared" si="10"/>
        <v>1.7013786434206174E-2</v>
      </c>
      <c r="H124" s="4">
        <f t="shared" si="11"/>
        <v>5.1085913890490532E-2</v>
      </c>
    </row>
    <row r="125" spans="1:8" x14ac:dyDescent="0.15">
      <c r="A125" s="1">
        <v>27485</v>
      </c>
      <c r="B125" s="2">
        <v>99.406000000000006</v>
      </c>
      <c r="C125" s="5">
        <f t="shared" si="6"/>
        <v>4.9616184653721612E-2</v>
      </c>
      <c r="D125" s="6">
        <f t="shared" si="7"/>
        <v>-3.3402848765414897E-2</v>
      </c>
      <c r="E125" s="6">
        <f t="shared" si="8"/>
        <v>3.1856622000156903E-2</v>
      </c>
      <c r="F125" s="3">
        <f t="shared" si="9"/>
        <v>6.4559371858514333E-2</v>
      </c>
      <c r="G125" s="6">
        <f t="shared" si="10"/>
        <v>1.7329616601349039E-2</v>
      </c>
      <c r="H125" s="4">
        <f t="shared" si="11"/>
        <v>5.1251319216144127E-2</v>
      </c>
    </row>
    <row r="126" spans="1:8" x14ac:dyDescent="0.15">
      <c r="A126" s="1">
        <v>27576</v>
      </c>
      <c r="B126" s="2">
        <v>115.831</v>
      </c>
      <c r="C126" s="5">
        <f t="shared" si="6"/>
        <v>0.16523147496126991</v>
      </c>
      <c r="D126" s="6">
        <f t="shared" si="7"/>
        <v>-4.0320943461726808E-3</v>
      </c>
      <c r="E126" s="6">
        <f t="shared" si="8"/>
        <v>3.9268465705099773E-2</v>
      </c>
      <c r="F126" s="3">
        <f t="shared" si="9"/>
        <v>7.0955731413667705E-2</v>
      </c>
      <c r="G126" s="6">
        <f t="shared" si="10"/>
        <v>2.101198790875089E-2</v>
      </c>
      <c r="H126" s="4">
        <f t="shared" si="11"/>
        <v>5.6335398546549106E-2</v>
      </c>
    </row>
    <row r="127" spans="1:8" x14ac:dyDescent="0.15">
      <c r="A127" s="1">
        <v>27668</v>
      </c>
      <c r="B127" s="2">
        <v>124.09099999999999</v>
      </c>
      <c r="C127" s="5">
        <f t="shared" si="6"/>
        <v>7.1310788994310592E-2</v>
      </c>
      <c r="D127" s="6">
        <f t="shared" si="7"/>
        <v>4.0955688810219271E-2</v>
      </c>
      <c r="E127" s="6">
        <f t="shared" si="8"/>
        <v>4.5312092520310918E-2</v>
      </c>
      <c r="F127" s="3">
        <f t="shared" si="9"/>
        <v>6.8080832693423896E-2</v>
      </c>
      <c r="G127" s="6">
        <f t="shared" si="10"/>
        <v>2.1365305310047916E-2</v>
      </c>
      <c r="H127" s="4">
        <f t="shared" si="11"/>
        <v>5.661167700432479E-2</v>
      </c>
    </row>
    <row r="128" spans="1:8" x14ac:dyDescent="0.15">
      <c r="A128" s="1">
        <v>27760</v>
      </c>
      <c r="B128" s="2">
        <v>132.702</v>
      </c>
      <c r="C128" s="5">
        <f t="shared" si="6"/>
        <v>6.9392623155587474E-2</v>
      </c>
      <c r="D128" s="6">
        <f t="shared" si="7"/>
        <v>8.8887767941222398E-2</v>
      </c>
      <c r="E128" s="6">
        <f t="shared" si="8"/>
        <v>4.2406840828980642E-2</v>
      </c>
      <c r="F128" s="3">
        <f t="shared" si="9"/>
        <v>6.5583049409178543E-2</v>
      </c>
      <c r="G128" s="6">
        <f t="shared" si="10"/>
        <v>2.2419190475518724E-2</v>
      </c>
      <c r="H128" s="4">
        <f t="shared" si="11"/>
        <v>5.7113946816360457E-2</v>
      </c>
    </row>
    <row r="129" spans="1:8" x14ac:dyDescent="0.15">
      <c r="A129" s="1">
        <v>27851</v>
      </c>
      <c r="B129" s="2">
        <v>136.55099999999999</v>
      </c>
      <c r="C129" s="5">
        <f t="shared" si="6"/>
        <v>2.9004837907491896E-2</v>
      </c>
      <c r="D129" s="6">
        <f t="shared" si="7"/>
        <v>8.3734931254664982E-2</v>
      </c>
      <c r="E129" s="6">
        <f t="shared" si="8"/>
        <v>4.1971858625405901E-2</v>
      </c>
      <c r="F129" s="3">
        <f t="shared" si="9"/>
        <v>6.564470088828403E-2</v>
      </c>
      <c r="G129" s="6">
        <f t="shared" si="10"/>
        <v>2.2947298449600594E-2</v>
      </c>
      <c r="H129" s="4">
        <f t="shared" si="11"/>
        <v>5.7073716564666505E-2</v>
      </c>
    </row>
    <row r="130" spans="1:8" x14ac:dyDescent="0.15">
      <c r="A130" s="1">
        <v>27942</v>
      </c>
      <c r="B130" s="2">
        <v>138.84</v>
      </c>
      <c r="C130" s="5">
        <f t="shared" si="6"/>
        <v>1.6762967682404494E-2</v>
      </c>
      <c r="D130" s="6">
        <f t="shared" si="7"/>
        <v>4.6617804434948611E-2</v>
      </c>
      <c r="E130" s="6">
        <f t="shared" si="8"/>
        <v>3.9506578621189052E-2</v>
      </c>
      <c r="F130" s="3">
        <f t="shared" si="9"/>
        <v>6.5617950456725152E-2</v>
      </c>
      <c r="G130" s="6">
        <f t="shared" si="10"/>
        <v>2.3442769118033283E-2</v>
      </c>
      <c r="H130" s="4">
        <f t="shared" si="11"/>
        <v>5.6928028759026778E-2</v>
      </c>
    </row>
    <row r="131" spans="1:8" x14ac:dyDescent="0.15">
      <c r="A131" s="1">
        <v>28034</v>
      </c>
      <c r="B131" s="2">
        <v>139.09100000000001</v>
      </c>
      <c r="C131" s="5">
        <f t="shared" si="6"/>
        <v>1.8078363583981904E-3</v>
      </c>
      <c r="D131" s="6">
        <f t="shared" si="7"/>
        <v>2.9242066275970514E-2</v>
      </c>
      <c r="E131" s="6">
        <f t="shared" si="8"/>
        <v>3.7950691285466256E-2</v>
      </c>
      <c r="F131" s="3">
        <f t="shared" si="9"/>
        <v>6.6148979774303604E-2</v>
      </c>
      <c r="G131" s="6">
        <f t="shared" si="10"/>
        <v>2.3864696708415227E-2</v>
      </c>
      <c r="H131" s="4">
        <f t="shared" si="11"/>
        <v>5.6697349988103135E-2</v>
      </c>
    </row>
    <row r="132" spans="1:8" x14ac:dyDescent="0.15">
      <c r="A132" s="1">
        <v>28126</v>
      </c>
      <c r="B132" s="2">
        <v>149.83099999999999</v>
      </c>
      <c r="C132" s="5">
        <f t="shared" si="6"/>
        <v>7.7215635806773833E-2</v>
      </c>
      <c r="D132" s="6">
        <f t="shared" si="7"/>
        <v>3.1197819438767104E-2</v>
      </c>
      <c r="E132" s="6">
        <f t="shared" si="8"/>
        <v>3.8865375745478339E-2</v>
      </c>
      <c r="F132" s="3">
        <f t="shared" si="9"/>
        <v>6.6579304649155291E-2</v>
      </c>
      <c r="G132" s="6">
        <f t="shared" si="10"/>
        <v>2.6823044555442283E-2</v>
      </c>
      <c r="H132" s="4">
        <f t="shared" si="11"/>
        <v>5.6305588633440137E-2</v>
      </c>
    </row>
    <row r="133" spans="1:8" x14ac:dyDescent="0.15">
      <c r="A133" s="1">
        <v>28216</v>
      </c>
      <c r="B133" s="2">
        <v>158.751</v>
      </c>
      <c r="C133" s="5">
        <f t="shared" si="6"/>
        <v>5.9533741348586182E-2</v>
      </c>
      <c r="D133" s="6">
        <f t="shared" si="7"/>
        <v>3.8830045299040675E-2</v>
      </c>
      <c r="E133" s="6">
        <f t="shared" si="8"/>
        <v>4.1127629894036996E-2</v>
      </c>
      <c r="F133" s="3">
        <f t="shared" si="9"/>
        <v>6.6468862028216752E-2</v>
      </c>
      <c r="G133" s="6">
        <f t="shared" si="10"/>
        <v>2.8263339061016524E-2</v>
      </c>
      <c r="H133" s="4">
        <f t="shared" si="11"/>
        <v>5.6389078989293739E-2</v>
      </c>
    </row>
    <row r="134" spans="1:8" x14ac:dyDescent="0.15">
      <c r="A134" s="1">
        <v>28307</v>
      </c>
      <c r="B134" s="2">
        <v>165.143</v>
      </c>
      <c r="C134" s="5">
        <f t="shared" si="6"/>
        <v>4.0264313295664253E-2</v>
      </c>
      <c r="D134" s="6">
        <f t="shared" si="7"/>
        <v>4.470538170235562E-2</v>
      </c>
      <c r="E134" s="6">
        <f t="shared" si="8"/>
        <v>4.098778087883375E-2</v>
      </c>
      <c r="F134" s="3">
        <f t="shared" si="9"/>
        <v>6.6467521895828913E-2</v>
      </c>
      <c r="G134" s="6">
        <f t="shared" si="10"/>
        <v>2.8689940378514363E-2</v>
      </c>
      <c r="H134" s="4">
        <f t="shared" si="11"/>
        <v>5.6414334878792022E-2</v>
      </c>
    </row>
    <row r="135" spans="1:8" x14ac:dyDescent="0.15">
      <c r="A135" s="1">
        <v>28399</v>
      </c>
      <c r="B135" s="2">
        <v>166.23099999999999</v>
      </c>
      <c r="C135" s="5">
        <f t="shared" si="6"/>
        <v>6.5882295949570603E-3</v>
      </c>
      <c r="D135" s="6">
        <f t="shared" si="7"/>
        <v>4.5900480011495333E-2</v>
      </c>
      <c r="E135" s="6">
        <f t="shared" si="8"/>
        <v>3.7109618726043042E-2</v>
      </c>
      <c r="F135" s="3">
        <f t="shared" si="9"/>
        <v>6.6078151449213959E-2</v>
      </c>
      <c r="G135" s="6">
        <f t="shared" si="10"/>
        <v>2.7547164689311527E-2</v>
      </c>
      <c r="H135" s="4">
        <f t="shared" si="11"/>
        <v>5.6386795677060529E-2</v>
      </c>
    </row>
    <row r="136" spans="1:8" x14ac:dyDescent="0.15">
      <c r="A136" s="1">
        <v>28491</v>
      </c>
      <c r="B136" s="2">
        <v>171.93899999999999</v>
      </c>
      <c r="C136" s="5">
        <f t="shared" si="6"/>
        <v>3.4337758901769218E-2</v>
      </c>
      <c r="D136" s="6">
        <f t="shared" si="7"/>
        <v>3.5181010785244174E-2</v>
      </c>
      <c r="E136" s="6">
        <f t="shared" si="8"/>
        <v>3.1601768996846621E-2</v>
      </c>
      <c r="F136" s="3">
        <f t="shared" si="9"/>
        <v>6.1056275916355235E-2</v>
      </c>
      <c r="G136" s="6">
        <f t="shared" si="10"/>
        <v>2.8690076786299007E-2</v>
      </c>
      <c r="H136" s="4">
        <f t="shared" si="11"/>
        <v>5.6039820023701697E-2</v>
      </c>
    </row>
    <row r="137" spans="1:8" x14ac:dyDescent="0.15">
      <c r="A137" s="1">
        <v>28581</v>
      </c>
      <c r="B137" s="2">
        <v>190.74199999999999</v>
      </c>
      <c r="C137" s="5">
        <f t="shared" si="6"/>
        <v>0.10935855157933917</v>
      </c>
      <c r="D137" s="6">
        <f t="shared" si="7"/>
        <v>4.763721334293243E-2</v>
      </c>
      <c r="E137" s="6">
        <f t="shared" si="8"/>
        <v>3.5245463475873227E-2</v>
      </c>
      <c r="F137" s="3">
        <f t="shared" si="9"/>
        <v>6.3489017761918357E-2</v>
      </c>
      <c r="G137" s="6">
        <f t="shared" si="10"/>
        <v>3.069894707017215E-2</v>
      </c>
      <c r="H137" s="4">
        <f t="shared" si="11"/>
        <v>5.7473266416623703E-2</v>
      </c>
    </row>
    <row r="138" spans="1:8" x14ac:dyDescent="0.15">
      <c r="A138" s="1">
        <v>28672</v>
      </c>
      <c r="B138" s="2">
        <v>197.65899999999999</v>
      </c>
      <c r="C138" s="5">
        <f t="shared" si="6"/>
        <v>3.6263644084679837E-2</v>
      </c>
      <c r="D138" s="6">
        <f t="shared" si="7"/>
        <v>4.6637046040186321E-2</v>
      </c>
      <c r="E138" s="6">
        <f t="shared" si="8"/>
        <v>3.5984256335141407E-2</v>
      </c>
      <c r="F138" s="3">
        <f t="shared" si="9"/>
        <v>6.3406416278464009E-2</v>
      </c>
      <c r="G138" s="6">
        <f t="shared" si="10"/>
        <v>3.139984144691492E-2</v>
      </c>
      <c r="H138" s="4">
        <f t="shared" si="11"/>
        <v>5.7363046296923889E-2</v>
      </c>
    </row>
    <row r="139" spans="1:8" x14ac:dyDescent="0.15">
      <c r="A139" s="1">
        <v>28764</v>
      </c>
      <c r="B139" s="2">
        <v>209.89099999999999</v>
      </c>
      <c r="C139" s="5">
        <f t="shared" si="6"/>
        <v>6.1884356391563249E-2</v>
      </c>
      <c r="D139" s="6">
        <f t="shared" si="7"/>
        <v>6.0461077739337871E-2</v>
      </c>
      <c r="E139" s="6">
        <f t="shared" si="8"/>
        <v>3.6561693972633584E-2</v>
      </c>
      <c r="F139" s="3">
        <f t="shared" si="9"/>
        <v>6.3596294252017307E-2</v>
      </c>
      <c r="G139" s="6">
        <f t="shared" si="10"/>
        <v>3.2301712417532533E-2</v>
      </c>
      <c r="H139" s="4">
        <f t="shared" si="11"/>
        <v>5.7556162809875543E-2</v>
      </c>
    </row>
    <row r="140" spans="1:8" x14ac:dyDescent="0.15">
      <c r="A140" s="1">
        <v>28856</v>
      </c>
      <c r="B140" s="2">
        <v>212.49799999999999</v>
      </c>
      <c r="C140" s="5">
        <f t="shared" si="6"/>
        <v>1.2420732666002828E-2</v>
      </c>
      <c r="D140" s="6">
        <f t="shared" si="7"/>
        <v>5.4981821180396274E-2</v>
      </c>
      <c r="E140" s="6">
        <f t="shared" si="8"/>
        <v>3.4169639210867228E-2</v>
      </c>
      <c r="F140" s="3">
        <f t="shared" si="9"/>
        <v>6.3557655282055162E-2</v>
      </c>
      <c r="G140" s="6">
        <f t="shared" si="10"/>
        <v>3.285384801241388E-2</v>
      </c>
      <c r="H140" s="4">
        <f t="shared" si="11"/>
        <v>5.724836654239028E-2</v>
      </c>
    </row>
    <row r="141" spans="1:8" x14ac:dyDescent="0.15">
      <c r="A141" s="1">
        <v>28946</v>
      </c>
      <c r="B141" s="2">
        <v>220.90100000000001</v>
      </c>
      <c r="C141" s="5">
        <f t="shared" si="6"/>
        <v>3.9543901589662117E-2</v>
      </c>
      <c r="D141" s="6">
        <f t="shared" si="7"/>
        <v>3.7528158682977007E-2</v>
      </c>
      <c r="E141" s="6">
        <f t="shared" si="8"/>
        <v>3.4865499962840038E-2</v>
      </c>
      <c r="F141" s="3">
        <f t="shared" si="9"/>
        <v>6.3535382420195657E-2</v>
      </c>
      <c r="G141" s="6">
        <f t="shared" si="10"/>
        <v>3.4511461908577026E-2</v>
      </c>
      <c r="H141" s="4">
        <f t="shared" si="11"/>
        <v>5.6432079434327022E-2</v>
      </c>
    </row>
    <row r="142" spans="1:8" x14ac:dyDescent="0.15">
      <c r="A142" s="1">
        <v>29037</v>
      </c>
      <c r="B142" s="2">
        <v>225.792</v>
      </c>
      <c r="C142" s="5">
        <f t="shared" ref="C142:C205" si="12">(B142-B141)/B141</f>
        <v>2.2141140148754377E-2</v>
      </c>
      <c r="D142" s="6">
        <f t="shared" si="7"/>
        <v>3.3997532698995643E-2</v>
      </c>
      <c r="E142" s="6">
        <f t="shared" si="8"/>
        <v>3.3585134106062703E-2</v>
      </c>
      <c r="F142" s="3">
        <f t="shared" si="9"/>
        <v>6.3520118476920101E-2</v>
      </c>
      <c r="G142" s="6">
        <f t="shared" si="10"/>
        <v>3.576980519641787E-2</v>
      </c>
      <c r="H142" s="4">
        <f t="shared" si="11"/>
        <v>5.555235309293538E-2</v>
      </c>
    </row>
    <row r="143" spans="1:8" x14ac:dyDescent="0.15">
      <c r="A143" s="1">
        <v>29129</v>
      </c>
      <c r="B143" s="2">
        <v>222.428</v>
      </c>
      <c r="C143" s="5">
        <f t="shared" si="12"/>
        <v>-1.4898667800453534E-2</v>
      </c>
      <c r="D143" s="6">
        <f t="shared" si="7"/>
        <v>1.4801776650991446E-2</v>
      </c>
      <c r="E143" s="6">
        <f t="shared" si="8"/>
        <v>3.8272217897602892E-2</v>
      </c>
      <c r="F143" s="3">
        <f t="shared" si="9"/>
        <v>5.5414477025147027E-2</v>
      </c>
      <c r="G143" s="6">
        <f t="shared" si="10"/>
        <v>3.5746538624202184E-2</v>
      </c>
      <c r="H143" s="4">
        <f t="shared" si="11"/>
        <v>5.5573909249238239E-2</v>
      </c>
    </row>
    <row r="144" spans="1:8" x14ac:dyDescent="0.15">
      <c r="A144" s="1">
        <v>29221</v>
      </c>
      <c r="B144" s="2">
        <v>223.244</v>
      </c>
      <c r="C144" s="5">
        <f t="shared" si="12"/>
        <v>3.6686028737389288E-3</v>
      </c>
      <c r="D144" s="6">
        <f t="shared" si="7"/>
        <v>1.2613744202925471E-2</v>
      </c>
      <c r="E144" s="6">
        <f t="shared" si="8"/>
        <v>4.4572432709711084E-2</v>
      </c>
      <c r="F144" s="3">
        <f t="shared" si="9"/>
        <v>4.1645860281633688E-2</v>
      </c>
      <c r="G144" s="6">
        <f t="shared" si="10"/>
        <v>3.691582871982841E-2</v>
      </c>
      <c r="H144" s="4">
        <f t="shared" si="11"/>
        <v>5.4350941934632871E-2</v>
      </c>
    </row>
    <row r="145" spans="1:8" x14ac:dyDescent="0.15">
      <c r="A145" s="1">
        <v>29312</v>
      </c>
      <c r="B145" s="2">
        <v>194.714</v>
      </c>
      <c r="C145" s="5">
        <f t="shared" si="12"/>
        <v>-0.12779738761176113</v>
      </c>
      <c r="D145" s="6">
        <f t="shared" ref="D145:D208" si="13">AVERAGE(C142:C145)</f>
        <v>-2.922157809743034E-2</v>
      </c>
      <c r="E145" s="6">
        <f t="shared" si="8"/>
        <v>3.5701754096436958E-2</v>
      </c>
      <c r="F145" s="3">
        <f t="shared" si="9"/>
        <v>5.6691832065601855E-2</v>
      </c>
      <c r="G145" s="6">
        <f t="shared" si="10"/>
        <v>3.3779188048296924E-2</v>
      </c>
      <c r="H145" s="4">
        <f t="shared" si="11"/>
        <v>6.0000747953685221E-2</v>
      </c>
    </row>
    <row r="146" spans="1:8" x14ac:dyDescent="0.15">
      <c r="A146" s="1">
        <v>29403</v>
      </c>
      <c r="B146" s="2">
        <v>202.262</v>
      </c>
      <c r="C146" s="5">
        <f t="shared" si="12"/>
        <v>3.8764546976591319E-2</v>
      </c>
      <c r="D146" s="6">
        <f t="shared" si="13"/>
        <v>-2.5065726390471103E-2</v>
      </c>
      <c r="E146" s="6">
        <f t="shared" si="8"/>
        <v>2.9378407697203023E-2</v>
      </c>
      <c r="F146" s="3">
        <f t="shared" si="9"/>
        <v>4.7846822781469005E-2</v>
      </c>
      <c r="G146" s="6">
        <f t="shared" si="10"/>
        <v>3.4323436701151393E-2</v>
      </c>
      <c r="H146" s="4">
        <f t="shared" si="11"/>
        <v>5.9943303045004115E-2</v>
      </c>
    </row>
    <row r="147" spans="1:8" x14ac:dyDescent="0.15">
      <c r="A147" s="1">
        <v>29495</v>
      </c>
      <c r="B147" s="2">
        <v>208.875</v>
      </c>
      <c r="C147" s="5">
        <f t="shared" si="12"/>
        <v>3.2695217094659397E-2</v>
      </c>
      <c r="D147" s="6">
        <f t="shared" si="13"/>
        <v>-1.3167255166692869E-2</v>
      </c>
      <c r="E147" s="6">
        <f t="shared" si="8"/>
        <v>2.7447629102220462E-2</v>
      </c>
      <c r="F147" s="3">
        <f t="shared" si="9"/>
        <v>4.6834068267392538E-2</v>
      </c>
      <c r="G147" s="6">
        <f t="shared" si="10"/>
        <v>3.6379860811265693E-2</v>
      </c>
      <c r="H147" s="4">
        <f t="shared" si="11"/>
        <v>5.8382372518694575E-2</v>
      </c>
    </row>
    <row r="148" spans="1:8" x14ac:dyDescent="0.15">
      <c r="A148" s="1">
        <v>29587</v>
      </c>
      <c r="B148" s="2">
        <v>213.17</v>
      </c>
      <c r="C148" s="5">
        <f t="shared" si="12"/>
        <v>2.0562537402752781E-2</v>
      </c>
      <c r="D148" s="6">
        <f t="shared" si="13"/>
        <v>-8.9437715344394073E-3</v>
      </c>
      <c r="E148" s="6">
        <f t="shared" si="8"/>
        <v>2.5006124814578722E-2</v>
      </c>
      <c r="F148" s="3">
        <f t="shared" si="9"/>
        <v>4.5793571231676836E-2</v>
      </c>
      <c r="G148" s="6">
        <f t="shared" si="10"/>
        <v>3.3706482821779682E-2</v>
      </c>
      <c r="H148" s="4">
        <f t="shared" si="11"/>
        <v>5.6521702743810978E-2</v>
      </c>
    </row>
    <row r="149" spans="1:8" x14ac:dyDescent="0.15">
      <c r="A149" s="1">
        <v>29677</v>
      </c>
      <c r="B149" s="2">
        <v>201.614</v>
      </c>
      <c r="C149" s="5">
        <f t="shared" si="12"/>
        <v>-5.4210254726274727E-2</v>
      </c>
      <c r="D149" s="6">
        <f t="shared" si="13"/>
        <v>9.4530116869321907E-3</v>
      </c>
      <c r="E149" s="6">
        <f t="shared" si="8"/>
        <v>2.0845370182890392E-2</v>
      </c>
      <c r="F149" s="3">
        <f t="shared" si="9"/>
        <v>4.907404698161498E-2</v>
      </c>
      <c r="G149" s="6">
        <f t="shared" si="10"/>
        <v>3.1408614404148147E-2</v>
      </c>
      <c r="H149" s="4">
        <f t="shared" si="11"/>
        <v>5.8198504944796794E-2</v>
      </c>
    </row>
    <row r="150" spans="1:8" x14ac:dyDescent="0.15">
      <c r="A150" s="1">
        <v>29768</v>
      </c>
      <c r="B150" s="2">
        <v>206.86799999999999</v>
      </c>
      <c r="C150" s="5">
        <f t="shared" si="12"/>
        <v>2.6059698235241555E-2</v>
      </c>
      <c r="D150" s="6">
        <f t="shared" si="13"/>
        <v>6.2767995015947514E-3</v>
      </c>
      <c r="E150" s="6">
        <f t="shared" si="8"/>
        <v>2.1310206710532249E-2</v>
      </c>
      <c r="F150" s="3">
        <f t="shared" si="9"/>
        <v>4.9077372534458437E-2</v>
      </c>
      <c r="G150" s="6">
        <f t="shared" si="10"/>
        <v>3.0408392665860644E-2</v>
      </c>
      <c r="H150" s="4">
        <f t="shared" si="11"/>
        <v>5.7930739798537224E-2</v>
      </c>
    </row>
    <row r="151" spans="1:8" x14ac:dyDescent="0.15">
      <c r="A151" s="1">
        <v>29860</v>
      </c>
      <c r="B151" s="2">
        <v>203.58699999999999</v>
      </c>
      <c r="C151" s="5">
        <f t="shared" si="12"/>
        <v>-1.5860355395711304E-2</v>
      </c>
      <c r="D151" s="6">
        <f t="shared" si="13"/>
        <v>-5.8620936209979237E-3</v>
      </c>
      <c r="E151" s="6">
        <f t="shared" si="8"/>
        <v>2.0426797122826777E-2</v>
      </c>
      <c r="F151" s="3">
        <f t="shared" si="9"/>
        <v>4.960309911306137E-2</v>
      </c>
      <c r="G151" s="6">
        <f t="shared" si="10"/>
        <v>2.9188744204146515E-2</v>
      </c>
      <c r="H151" s="4">
        <f t="shared" si="11"/>
        <v>5.8388138292096145E-2</v>
      </c>
    </row>
    <row r="152" spans="1:8" x14ac:dyDescent="0.15">
      <c r="A152" s="1">
        <v>29952</v>
      </c>
      <c r="B152" s="2">
        <v>183.46799999999999</v>
      </c>
      <c r="C152" s="5">
        <f t="shared" si="12"/>
        <v>-9.8822616375308842E-2</v>
      </c>
      <c r="D152" s="6">
        <f t="shared" si="13"/>
        <v>-3.5708382065513328E-2</v>
      </c>
      <c r="E152" s="6">
        <f t="shared" si="8"/>
        <v>1.1624884513722643E-2</v>
      </c>
      <c r="F152" s="3">
        <f t="shared" si="9"/>
        <v>5.4384042986598387E-2</v>
      </c>
      <c r="G152" s="6">
        <f t="shared" si="10"/>
        <v>2.5245130129600491E-2</v>
      </c>
      <c r="H152" s="4">
        <f t="shared" si="11"/>
        <v>6.1568926242808762E-2</v>
      </c>
    </row>
    <row r="153" spans="1:8" x14ac:dyDescent="0.15">
      <c r="A153" s="1">
        <v>30042</v>
      </c>
      <c r="B153" s="2">
        <v>185.364</v>
      </c>
      <c r="C153" s="5">
        <f t="shared" si="12"/>
        <v>1.0334227222185967E-2</v>
      </c>
      <c r="D153" s="6">
        <f t="shared" si="13"/>
        <v>-1.9572261578398156E-2</v>
      </c>
      <c r="E153" s="6">
        <f t="shared" si="8"/>
        <v>9.1649088074026285E-3</v>
      </c>
      <c r="F153" s="3">
        <f t="shared" si="9"/>
        <v>5.3202807663991852E-2</v>
      </c>
      <c r="G153" s="6">
        <f t="shared" si="10"/>
        <v>2.5146269350719813E-2</v>
      </c>
      <c r="H153" s="4">
        <f t="shared" si="11"/>
        <v>6.1590141211389789E-2</v>
      </c>
    </row>
    <row r="154" spans="1:8" x14ac:dyDescent="0.15">
      <c r="A154" s="1">
        <v>30133</v>
      </c>
      <c r="B154" s="2">
        <v>180.72800000000001</v>
      </c>
      <c r="C154" s="5">
        <f t="shared" si="12"/>
        <v>-2.5010250102501002E-2</v>
      </c>
      <c r="D154" s="6">
        <f t="shared" si="13"/>
        <v>-3.2339748662833796E-2</v>
      </c>
      <c r="E154" s="6">
        <f t="shared" si="8"/>
        <v>5.9011806374943652E-3</v>
      </c>
      <c r="F154" s="3">
        <f t="shared" si="9"/>
        <v>5.3196738235462532E-2</v>
      </c>
      <c r="G154" s="6">
        <f t="shared" si="10"/>
        <v>2.3444480758164059E-2</v>
      </c>
      <c r="H154" s="4">
        <f t="shared" si="11"/>
        <v>6.2021369199198255E-2</v>
      </c>
    </row>
    <row r="155" spans="1:8" x14ac:dyDescent="0.15">
      <c r="A155" s="1">
        <v>30225</v>
      </c>
      <c r="B155" s="2">
        <v>174.57400000000001</v>
      </c>
      <c r="C155" s="5">
        <f t="shared" si="12"/>
        <v>-3.4051170820238126E-2</v>
      </c>
      <c r="D155" s="6">
        <f t="shared" si="13"/>
        <v>-3.6887452518965504E-2</v>
      </c>
      <c r="E155" s="6">
        <f t="shared" si="8"/>
        <v>3.8692106167346101E-3</v>
      </c>
      <c r="F155" s="3">
        <f t="shared" si="9"/>
        <v>5.3940077145301767E-2</v>
      </c>
      <c r="G155" s="6">
        <f t="shared" si="10"/>
        <v>2.0489414671388831E-2</v>
      </c>
      <c r="H155" s="4">
        <f t="shared" si="11"/>
        <v>6.1870516925201596E-2</v>
      </c>
    </row>
    <row r="156" spans="1:8" x14ac:dyDescent="0.15">
      <c r="A156" s="1">
        <v>30317</v>
      </c>
      <c r="B156" s="2">
        <v>176.17</v>
      </c>
      <c r="C156" s="5">
        <f t="shared" si="12"/>
        <v>9.1422548604028955E-3</v>
      </c>
      <c r="D156" s="6">
        <f t="shared" si="13"/>
        <v>-9.8962347100375655E-3</v>
      </c>
      <c r="E156" s="6">
        <f t="shared" si="8"/>
        <v>2.609435414666292E-3</v>
      </c>
      <c r="F156" s="3">
        <f t="shared" si="9"/>
        <v>5.3483316836179601E-2</v>
      </c>
      <c r="G156" s="6">
        <f t="shared" si="10"/>
        <v>1.7105602205756455E-2</v>
      </c>
      <c r="H156" s="4">
        <f t="shared" si="11"/>
        <v>5.85254492591211E-2</v>
      </c>
    </row>
    <row r="157" spans="1:8" x14ac:dyDescent="0.15">
      <c r="A157" s="1">
        <v>30407</v>
      </c>
      <c r="B157" s="2">
        <v>195.36199999999999</v>
      </c>
      <c r="C157" s="5">
        <f t="shared" si="12"/>
        <v>0.10894022818868143</v>
      </c>
      <c r="D157" s="6">
        <f t="shared" si="13"/>
        <v>1.4755265531586301E-2</v>
      </c>
      <c r="E157" s="6">
        <f t="shared" si="8"/>
        <v>2.5885192451334015E-3</v>
      </c>
      <c r="F157" s="3">
        <f t="shared" si="9"/>
        <v>5.3439436136164579E-2</v>
      </c>
      <c r="G157" s="6">
        <f t="shared" si="10"/>
        <v>1.8916991360503319E-2</v>
      </c>
      <c r="H157" s="4">
        <f t="shared" si="11"/>
        <v>6.0236862717633947E-2</v>
      </c>
    </row>
    <row r="158" spans="1:8" x14ac:dyDescent="0.15">
      <c r="A158" s="1">
        <v>30498</v>
      </c>
      <c r="B158" s="2">
        <v>206.51900000000001</v>
      </c>
      <c r="C158" s="5">
        <f t="shared" si="12"/>
        <v>5.7109366202229762E-2</v>
      </c>
      <c r="D158" s="6">
        <f t="shared" si="13"/>
        <v>3.5285169607768993E-2</v>
      </c>
      <c r="E158" s="6">
        <f t="shared" si="8"/>
        <v>3.6308053510108974E-3</v>
      </c>
      <c r="F158" s="3">
        <f t="shared" si="9"/>
        <v>5.432672835911824E-2</v>
      </c>
      <c r="G158" s="6">
        <f t="shared" si="10"/>
        <v>1.9807530843076151E-2</v>
      </c>
      <c r="H158" s="4">
        <f t="shared" si="11"/>
        <v>6.0538403080936512E-2</v>
      </c>
    </row>
    <row r="159" spans="1:8" x14ac:dyDescent="0.15">
      <c r="A159" s="1">
        <v>30590</v>
      </c>
      <c r="B159" s="2">
        <v>211.822</v>
      </c>
      <c r="C159" s="5">
        <f t="shared" si="12"/>
        <v>2.5678024782223415E-2</v>
      </c>
      <c r="D159" s="6">
        <f t="shared" si="13"/>
        <v>5.0217468508384377E-2</v>
      </c>
      <c r="E159" s="6">
        <f t="shared" si="8"/>
        <v>1.8204887705439057E-3</v>
      </c>
      <c r="F159" s="3">
        <f t="shared" si="9"/>
        <v>5.286702963358391E-2</v>
      </c>
      <c r="G159" s="6">
        <f t="shared" si="10"/>
        <v>1.9191091371588746E-2</v>
      </c>
      <c r="H159" s="4">
        <f t="shared" si="11"/>
        <v>6.0344806506807569E-2</v>
      </c>
    </row>
    <row r="160" spans="1:8" x14ac:dyDescent="0.15">
      <c r="A160" s="1">
        <v>30682</v>
      </c>
      <c r="B160" s="2">
        <v>220.108</v>
      </c>
      <c r="C160" s="5">
        <f t="shared" si="12"/>
        <v>3.9117749808801734E-2</v>
      </c>
      <c r="D160" s="6">
        <f t="shared" si="13"/>
        <v>5.7711342245484083E-2</v>
      </c>
      <c r="E160" s="6">
        <f t="shared" si="8"/>
        <v>3.1553396276838529E-3</v>
      </c>
      <c r="F160" s="3">
        <f t="shared" si="9"/>
        <v>5.3482224099219287E-2</v>
      </c>
      <c r="G160" s="6">
        <f t="shared" si="10"/>
        <v>1.8662489419275542E-2</v>
      </c>
      <c r="H160" s="4">
        <f t="shared" si="11"/>
        <v>6.0067786652063762E-2</v>
      </c>
    </row>
    <row r="161" spans="1:8" x14ac:dyDescent="0.15">
      <c r="A161" s="1">
        <v>30773</v>
      </c>
      <c r="B161" s="2">
        <v>220.95699999999999</v>
      </c>
      <c r="C161" s="5">
        <f t="shared" si="12"/>
        <v>3.8571973758336339E-3</v>
      </c>
      <c r="D161" s="6">
        <f t="shared" si="13"/>
        <v>3.1440584542272131E-2</v>
      </c>
      <c r="E161" s="6">
        <f t="shared" ref="E161:E224" si="14">AVERAGE(C142:C161)</f>
        <v>1.3710044169924272E-3</v>
      </c>
      <c r="F161" s="3">
        <f t="shared" ref="F161:F224" si="15">_xlfn.STDEV.S(C142:C161)</f>
        <v>5.2795188036878979E-2</v>
      </c>
      <c r="G161" s="6">
        <f t="shared" si="10"/>
        <v>1.8118252189916233E-2</v>
      </c>
      <c r="H161" s="4">
        <f t="shared" si="11"/>
        <v>6.0101680850717043E-2</v>
      </c>
    </row>
    <row r="162" spans="1:8" x14ac:dyDescent="0.15">
      <c r="A162" s="1">
        <v>30864</v>
      </c>
      <c r="B162" s="2">
        <v>212.29300000000001</v>
      </c>
      <c r="C162" s="5">
        <f t="shared" si="12"/>
        <v>-3.9211249247591104E-2</v>
      </c>
      <c r="D162" s="6">
        <f t="shared" si="13"/>
        <v>7.3604306798169192E-3</v>
      </c>
      <c r="E162" s="6">
        <f t="shared" si="14"/>
        <v>-1.6966150528248468E-3</v>
      </c>
      <c r="F162" s="3">
        <f t="shared" si="15"/>
        <v>5.3304794248235421E-2</v>
      </c>
      <c r="G162" s="6">
        <f t="shared" si="10"/>
        <v>1.5944259526618928E-2</v>
      </c>
      <c r="H162" s="4">
        <f t="shared" si="11"/>
        <v>6.0573316990770752E-2</v>
      </c>
    </row>
    <row r="163" spans="1:8" x14ac:dyDescent="0.15">
      <c r="A163" s="1">
        <v>30956</v>
      </c>
      <c r="B163" s="2">
        <v>213.69499999999999</v>
      </c>
      <c r="C163" s="5">
        <f t="shared" si="12"/>
        <v>6.6040802098985213E-3</v>
      </c>
      <c r="D163" s="6">
        <f t="shared" si="13"/>
        <v>2.5919445367356964E-3</v>
      </c>
      <c r="E163" s="6">
        <f t="shared" si="14"/>
        <v>-6.2147765230724365E-4</v>
      </c>
      <c r="F163" s="3">
        <f t="shared" si="15"/>
        <v>5.3241312433693483E-2</v>
      </c>
      <c r="G163" s="6">
        <f t="shared" si="10"/>
        <v>1.8825370122647827E-2</v>
      </c>
      <c r="H163" s="4">
        <f t="shared" si="11"/>
        <v>5.7139017652701247E-2</v>
      </c>
    </row>
    <row r="164" spans="1:8" x14ac:dyDescent="0.15">
      <c r="A164" s="1">
        <v>31048</v>
      </c>
      <c r="B164" s="2">
        <v>204.768</v>
      </c>
      <c r="C164" s="5">
        <f t="shared" si="12"/>
        <v>-4.177449168207021E-2</v>
      </c>
      <c r="D164" s="6">
        <f t="shared" si="13"/>
        <v>-1.763111583598229E-2</v>
      </c>
      <c r="E164" s="6">
        <f t="shared" si="14"/>
        <v>-2.8936323800977009E-3</v>
      </c>
      <c r="F164" s="3">
        <f t="shared" si="15"/>
        <v>5.4012679639163196E-2</v>
      </c>
      <c r="G164" s="6">
        <f t="shared" si="10"/>
        <v>2.0839400164806697E-2</v>
      </c>
      <c r="H164" s="4">
        <f t="shared" si="11"/>
        <v>5.3328558500691167E-2</v>
      </c>
    </row>
    <row r="165" spans="1:8" x14ac:dyDescent="0.15">
      <c r="A165" s="1">
        <v>31138</v>
      </c>
      <c r="B165" s="2">
        <v>205.85</v>
      </c>
      <c r="C165" s="5">
        <f t="shared" si="12"/>
        <v>5.2840287544928585E-3</v>
      </c>
      <c r="D165" s="6">
        <f t="shared" si="13"/>
        <v>-1.7274407991317485E-2</v>
      </c>
      <c r="E165" s="6">
        <f t="shared" si="14"/>
        <v>3.7604384382149969E-3</v>
      </c>
      <c r="F165" s="3">
        <f t="shared" si="15"/>
        <v>4.5312026157704306E-2</v>
      </c>
      <c r="G165" s="6">
        <f t="shared" si="10"/>
        <v>1.9731096267325977E-2</v>
      </c>
      <c r="H165" s="4">
        <f t="shared" si="11"/>
        <v>5.3175617043839163E-2</v>
      </c>
    </row>
    <row r="166" spans="1:8" x14ac:dyDescent="0.15">
      <c r="A166" s="1">
        <v>31229</v>
      </c>
      <c r="B166" s="2">
        <v>209.89</v>
      </c>
      <c r="C166" s="5">
        <f t="shared" si="12"/>
        <v>1.962594121933443E-2</v>
      </c>
      <c r="D166" s="6">
        <f t="shared" si="13"/>
        <v>-2.5651103745860998E-3</v>
      </c>
      <c r="E166" s="6">
        <f t="shared" si="14"/>
        <v>2.803508150352154E-3</v>
      </c>
      <c r="F166" s="3">
        <f t="shared" si="15"/>
        <v>4.4732260128709289E-2</v>
      </c>
      <c r="G166" s="6">
        <f t="shared" si="10"/>
        <v>1.6090957923777592E-2</v>
      </c>
      <c r="H166" s="4">
        <f t="shared" si="11"/>
        <v>4.7657385749563345E-2</v>
      </c>
    </row>
    <row r="167" spans="1:8" x14ac:dyDescent="0.15">
      <c r="A167" s="1">
        <v>31321</v>
      </c>
      <c r="B167" s="2">
        <v>211.649</v>
      </c>
      <c r="C167" s="5">
        <f t="shared" si="12"/>
        <v>8.3805803039688157E-3</v>
      </c>
      <c r="D167" s="6">
        <f t="shared" si="13"/>
        <v>-2.120985351068526E-3</v>
      </c>
      <c r="E167" s="6">
        <f t="shared" si="14"/>
        <v>1.5877763108176253E-3</v>
      </c>
      <c r="F167" s="3">
        <f t="shared" si="15"/>
        <v>4.4204403341218883E-2</v>
      </c>
      <c r="G167" s="6">
        <f t="shared" si="10"/>
        <v>1.4517702706519045E-2</v>
      </c>
      <c r="H167" s="4">
        <f t="shared" si="11"/>
        <v>4.6819085836282207E-2</v>
      </c>
    </row>
    <row r="168" spans="1:8" x14ac:dyDescent="0.15">
      <c r="A168" s="1">
        <v>31413</v>
      </c>
      <c r="B168" s="2">
        <v>176.84</v>
      </c>
      <c r="C168" s="5">
        <f t="shared" si="12"/>
        <v>-0.16446569556199178</v>
      </c>
      <c r="D168" s="6">
        <f t="shared" si="13"/>
        <v>-3.2793786321048922E-2</v>
      </c>
      <c r="E168" s="6">
        <f t="shared" si="14"/>
        <v>-7.6636353374196029E-3</v>
      </c>
      <c r="F168" s="3">
        <f t="shared" si="15"/>
        <v>5.7412862043789641E-2</v>
      </c>
      <c r="G168" s="6">
        <f t="shared" si="10"/>
        <v>8.6712447385795619E-3</v>
      </c>
      <c r="H168" s="4">
        <f t="shared" si="11"/>
        <v>5.3862503553713637E-2</v>
      </c>
    </row>
    <row r="169" spans="1:8" x14ac:dyDescent="0.15">
      <c r="A169" s="1">
        <v>31503</v>
      </c>
      <c r="B169" s="2">
        <v>172.96899999999999</v>
      </c>
      <c r="C169" s="5">
        <f t="shared" si="12"/>
        <v>-2.1889843926713465E-2</v>
      </c>
      <c r="D169" s="6">
        <f t="shared" si="13"/>
        <v>-3.9587254491350504E-2</v>
      </c>
      <c r="E169" s="6">
        <f t="shared" si="14"/>
        <v>-6.0476147974415405E-3</v>
      </c>
      <c r="F169" s="3">
        <f t="shared" si="15"/>
        <v>5.6481046946698359E-2</v>
      </c>
      <c r="G169" s="6">
        <f t="shared" si="10"/>
        <v>7.3988776927244263E-3</v>
      </c>
      <c r="H169" s="4">
        <f t="shared" si="11"/>
        <v>5.3970877875433344E-2</v>
      </c>
    </row>
    <row r="170" spans="1:8" x14ac:dyDescent="0.15">
      <c r="A170" s="1">
        <v>31594</v>
      </c>
      <c r="B170" s="2">
        <v>171.499</v>
      </c>
      <c r="C170" s="5">
        <f t="shared" si="12"/>
        <v>-8.4986327029698897E-3</v>
      </c>
      <c r="D170" s="6">
        <f t="shared" si="13"/>
        <v>-4.661839797192658E-2</v>
      </c>
      <c r="E170" s="6">
        <f t="shared" si="14"/>
        <v>-7.7755313443521133E-3</v>
      </c>
      <c r="F170" s="3">
        <f t="shared" si="15"/>
        <v>5.5973432911676245E-2</v>
      </c>
      <c r="G170" s="6">
        <f t="shared" si="10"/>
        <v>6.7673376830900663E-3</v>
      </c>
      <c r="H170" s="4">
        <f t="shared" si="11"/>
        <v>5.4006282073156463E-2</v>
      </c>
    </row>
    <row r="171" spans="1:8" x14ac:dyDescent="0.15">
      <c r="A171" s="1">
        <v>31686</v>
      </c>
      <c r="B171" s="2">
        <v>175.98400000000001</v>
      </c>
      <c r="C171" s="5">
        <f t="shared" si="12"/>
        <v>2.6151755986915454E-2</v>
      </c>
      <c r="D171" s="6">
        <f t="shared" si="13"/>
        <v>-4.2175604051189919E-2</v>
      </c>
      <c r="E171" s="6">
        <f t="shared" si="14"/>
        <v>-5.6749257752207755E-3</v>
      </c>
      <c r="F171" s="3">
        <f t="shared" si="15"/>
        <v>5.6440431671022646E-2</v>
      </c>
      <c r="G171" s="6">
        <f t="shared" si="10"/>
        <v>7.3759356738029996E-3</v>
      </c>
      <c r="H171" s="4">
        <f t="shared" si="11"/>
        <v>5.4086067448632841E-2</v>
      </c>
    </row>
    <row r="172" spans="1:8" x14ac:dyDescent="0.15">
      <c r="A172" s="1">
        <v>31778</v>
      </c>
      <c r="B172" s="2">
        <v>187.83099999999999</v>
      </c>
      <c r="C172" s="5">
        <f t="shared" si="12"/>
        <v>6.7318619874533928E-2</v>
      </c>
      <c r="D172" s="6">
        <f t="shared" si="13"/>
        <v>1.5770474807941505E-2</v>
      </c>
      <c r="E172" s="6">
        <f t="shared" si="14"/>
        <v>2.632136037271362E-3</v>
      </c>
      <c r="F172" s="3">
        <f t="shared" si="15"/>
        <v>5.4190863543530796E-2</v>
      </c>
      <c r="G172" s="6">
        <f t="shared" si="10"/>
        <v>7.128510275497003E-3</v>
      </c>
      <c r="H172" s="4">
        <f t="shared" si="11"/>
        <v>5.3780155021584453E-2</v>
      </c>
    </row>
    <row r="173" spans="1:8" x14ac:dyDescent="0.15">
      <c r="A173" s="1">
        <v>31868</v>
      </c>
      <c r="B173" s="2">
        <v>215.33500000000001</v>
      </c>
      <c r="C173" s="5">
        <f t="shared" si="12"/>
        <v>0.14642950311716393</v>
      </c>
      <c r="D173" s="6">
        <f t="shared" si="13"/>
        <v>5.7850311568910857E-2</v>
      </c>
      <c r="E173" s="6">
        <f t="shared" si="14"/>
        <v>9.4368998320202603E-3</v>
      </c>
      <c r="F173" s="3">
        <f t="shared" si="15"/>
        <v>6.3032409585412175E-2</v>
      </c>
      <c r="G173" s="6">
        <f t="shared" si="10"/>
        <v>9.3009043197114453E-3</v>
      </c>
      <c r="H173" s="4">
        <f t="shared" si="11"/>
        <v>5.7572603977042475E-2</v>
      </c>
    </row>
    <row r="174" spans="1:8" x14ac:dyDescent="0.15">
      <c r="A174" s="1">
        <v>31959</v>
      </c>
      <c r="B174" s="2">
        <v>230.16900000000001</v>
      </c>
      <c r="C174" s="5">
        <f t="shared" si="12"/>
        <v>6.8888011702695817E-2</v>
      </c>
      <c r="D174" s="6">
        <f t="shared" si="13"/>
        <v>7.7196972670327282E-2</v>
      </c>
      <c r="E174" s="6">
        <f t="shared" si="14"/>
        <v>1.4131812922280102E-2</v>
      </c>
      <c r="F174" s="3">
        <f t="shared" si="15"/>
        <v>6.3823602666900903E-2</v>
      </c>
      <c r="G174" s="6">
        <f t="shared" si="10"/>
        <v>1.0016496779887234E-2</v>
      </c>
      <c r="H174" s="4">
        <f t="shared" si="11"/>
        <v>5.8142396417869363E-2</v>
      </c>
    </row>
    <row r="175" spans="1:8" x14ac:dyDescent="0.15">
      <c r="A175" s="1">
        <v>32051</v>
      </c>
      <c r="B175" s="2">
        <v>239.018</v>
      </c>
      <c r="C175" s="5">
        <f t="shared" si="12"/>
        <v>3.8445663838310065E-2</v>
      </c>
      <c r="D175" s="6">
        <f t="shared" si="13"/>
        <v>8.0270449633175936E-2</v>
      </c>
      <c r="E175" s="6">
        <f t="shared" si="14"/>
        <v>1.775665465520751E-2</v>
      </c>
      <c r="F175" s="3">
        <f t="shared" si="15"/>
        <v>6.2996393699007253E-2</v>
      </c>
      <c r="G175" s="6">
        <f t="shared" si="10"/>
        <v>1.0812932635971061E-2</v>
      </c>
      <c r="H175" s="4">
        <f t="shared" si="11"/>
        <v>5.8312175864517937E-2</v>
      </c>
    </row>
    <row r="176" spans="1:8" x14ac:dyDescent="0.15">
      <c r="A176" s="1">
        <v>32143</v>
      </c>
      <c r="B176" s="2">
        <v>249.63900000000001</v>
      </c>
      <c r="C176" s="5">
        <f t="shared" si="12"/>
        <v>4.4435983900794118E-2</v>
      </c>
      <c r="D176" s="6">
        <f t="shared" si="13"/>
        <v>7.4549790639740987E-2</v>
      </c>
      <c r="E176" s="6">
        <f t="shared" si="14"/>
        <v>1.9521341107227072E-2</v>
      </c>
      <c r="F176" s="3">
        <f t="shared" si="15"/>
        <v>6.3236258387522615E-2</v>
      </c>
      <c r="G176" s="6">
        <f t="shared" si="10"/>
        <v>1.1065388260946682E-2</v>
      </c>
      <c r="H176" s="4">
        <f t="shared" si="11"/>
        <v>5.8438358293149473E-2</v>
      </c>
    </row>
    <row r="177" spans="1:8" x14ac:dyDescent="0.15">
      <c r="A177" s="1">
        <v>32234</v>
      </c>
      <c r="B177" s="2">
        <v>265.17899999999997</v>
      </c>
      <c r="C177" s="5">
        <f t="shared" si="12"/>
        <v>6.2249888839484069E-2</v>
      </c>
      <c r="D177" s="6">
        <f t="shared" si="13"/>
        <v>5.3504887070321014E-2</v>
      </c>
      <c r="E177" s="6">
        <f t="shared" si="14"/>
        <v>1.7186824139767205E-2</v>
      </c>
      <c r="F177" s="3">
        <f t="shared" si="15"/>
        <v>6.0566907395311127E-2</v>
      </c>
      <c r="G177" s="6">
        <f t="shared" si="10"/>
        <v>9.8876716924503026E-3</v>
      </c>
      <c r="H177" s="4">
        <f t="shared" si="11"/>
        <v>5.6860029124980498E-2</v>
      </c>
    </row>
    <row r="178" spans="1:8" x14ac:dyDescent="0.15">
      <c r="A178" s="1">
        <v>32325</v>
      </c>
      <c r="B178" s="2">
        <v>264.66199999999998</v>
      </c>
      <c r="C178" s="5">
        <f t="shared" si="12"/>
        <v>-1.9496264787181336E-3</v>
      </c>
      <c r="D178" s="6">
        <f t="shared" si="13"/>
        <v>3.5795477524967527E-2</v>
      </c>
      <c r="E178" s="6">
        <f t="shared" si="14"/>
        <v>1.423387450571981E-2</v>
      </c>
      <c r="F178" s="3">
        <f t="shared" si="15"/>
        <v>5.9954654489403771E-2</v>
      </c>
      <c r="G178" s="6">
        <f t="shared" si="10"/>
        <v>8.9323399283653526E-3</v>
      </c>
      <c r="H178" s="4">
        <f t="shared" si="11"/>
        <v>5.6726373581550207E-2</v>
      </c>
    </row>
    <row r="179" spans="1:8" x14ac:dyDescent="0.15">
      <c r="A179" s="1">
        <v>32417</v>
      </c>
      <c r="B179" s="2">
        <v>276.88</v>
      </c>
      <c r="C179" s="5">
        <f t="shared" si="12"/>
        <v>4.6164541944064573E-2</v>
      </c>
      <c r="D179" s="6">
        <f t="shared" si="13"/>
        <v>3.7725197051406159E-2</v>
      </c>
      <c r="E179" s="6">
        <f t="shared" si="14"/>
        <v>1.5258200363811866E-2</v>
      </c>
      <c r="F179" s="3">
        <f t="shared" si="15"/>
        <v>6.0334272961545678E-2</v>
      </c>
      <c r="G179" s="6">
        <f t="shared" si="10"/>
        <v>8.5393445671778853E-3</v>
      </c>
      <c r="H179" s="4">
        <f t="shared" si="11"/>
        <v>5.6403655076620512E-2</v>
      </c>
    </row>
    <row r="180" spans="1:8" x14ac:dyDescent="0.15">
      <c r="A180" s="1">
        <v>32509</v>
      </c>
      <c r="B180" s="2">
        <v>275.10000000000002</v>
      </c>
      <c r="C180" s="5">
        <f t="shared" si="12"/>
        <v>-6.4287778098814389E-3</v>
      </c>
      <c r="D180" s="6">
        <f t="shared" si="13"/>
        <v>2.500900662373727E-2</v>
      </c>
      <c r="E180" s="6">
        <f t="shared" si="14"/>
        <v>1.298087398287771E-2</v>
      </c>
      <c r="F180" s="3">
        <f t="shared" si="15"/>
        <v>6.0245807015422072E-2</v>
      </c>
      <c r="G180" s="6">
        <f t="shared" si="10"/>
        <v>8.0681068052807798E-3</v>
      </c>
      <c r="H180" s="4">
        <f t="shared" si="11"/>
        <v>5.6449118647450586E-2</v>
      </c>
    </row>
    <row r="181" spans="1:8" x14ac:dyDescent="0.15">
      <c r="A181" s="1">
        <v>32599</v>
      </c>
      <c r="B181" s="2">
        <v>268.64600000000002</v>
      </c>
      <c r="C181" s="5">
        <f t="shared" si="12"/>
        <v>-2.3460559796437686E-2</v>
      </c>
      <c r="D181" s="6">
        <f t="shared" si="13"/>
        <v>3.5813944647568301E-3</v>
      </c>
      <c r="E181" s="6">
        <f t="shared" si="14"/>
        <v>1.1614986124264145E-2</v>
      </c>
      <c r="F181" s="3">
        <f t="shared" si="15"/>
        <v>6.0770929521859834E-2</v>
      </c>
      <c r="G181" s="6">
        <f t="shared" ref="G181:G244" si="16">AVERAGE(C142:C181)</f>
        <v>6.4929952706282851E-3</v>
      </c>
      <c r="H181" s="4">
        <f t="shared" ref="H181:H244" si="17">_xlfn.STDEV.S(C142:C181)</f>
        <v>5.6427332200962688E-2</v>
      </c>
    </row>
    <row r="182" spans="1:8" x14ac:dyDescent="0.15">
      <c r="A182" s="1">
        <v>32690</v>
      </c>
      <c r="B182" s="2">
        <v>257.90899999999999</v>
      </c>
      <c r="C182" s="5">
        <f t="shared" si="12"/>
        <v>-3.9967094242981553E-2</v>
      </c>
      <c r="D182" s="6">
        <f t="shared" si="13"/>
        <v>-5.9229724763090255E-3</v>
      </c>
      <c r="E182" s="6">
        <f t="shared" si="14"/>
        <v>1.1577193874494619E-2</v>
      </c>
      <c r="F182" s="3">
        <f t="shared" si="15"/>
        <v>6.0804426722472125E-2</v>
      </c>
      <c r="G182" s="6">
        <f t="shared" si="16"/>
        <v>4.9402894108348874E-3</v>
      </c>
      <c r="H182" s="4">
        <f t="shared" si="17"/>
        <v>5.6838716629036064E-2</v>
      </c>
    </row>
    <row r="183" spans="1:8" x14ac:dyDescent="0.15">
      <c r="A183" s="1">
        <v>32782</v>
      </c>
      <c r="B183" s="2">
        <v>258.27199999999999</v>
      </c>
      <c r="C183" s="5">
        <f t="shared" si="12"/>
        <v>1.4074731785242065E-3</v>
      </c>
      <c r="D183" s="6">
        <f t="shared" si="13"/>
        <v>-1.711223966769412E-2</v>
      </c>
      <c r="E183" s="6">
        <f t="shared" si="14"/>
        <v>1.1317363522925906E-2</v>
      </c>
      <c r="F183" s="3">
        <f t="shared" si="15"/>
        <v>6.083789028627086E-2</v>
      </c>
      <c r="G183" s="6">
        <f t="shared" si="16"/>
        <v>5.3479429353093305E-3</v>
      </c>
      <c r="H183" s="4">
        <f t="shared" si="17"/>
        <v>5.675118838128998E-2</v>
      </c>
    </row>
    <row r="184" spans="1:8" x14ac:dyDescent="0.15">
      <c r="A184" s="1">
        <v>32874</v>
      </c>
      <c r="B184" s="2">
        <v>268.86900000000003</v>
      </c>
      <c r="C184" s="5">
        <f t="shared" si="12"/>
        <v>4.103038656919851E-2</v>
      </c>
      <c r="D184" s="6">
        <f t="shared" si="13"/>
        <v>-5.2474485729241318E-3</v>
      </c>
      <c r="E184" s="6">
        <f t="shared" si="14"/>
        <v>1.5457607435489337E-2</v>
      </c>
      <c r="F184" s="3">
        <f t="shared" si="15"/>
        <v>5.9844102401037762E-2</v>
      </c>
      <c r="G184" s="6">
        <f t="shared" si="16"/>
        <v>6.2819875276958221E-3</v>
      </c>
      <c r="H184" s="4">
        <f t="shared" si="17"/>
        <v>5.7029618250357406E-2</v>
      </c>
    </row>
    <row r="185" spans="1:8" x14ac:dyDescent="0.15">
      <c r="A185" s="1">
        <v>32964</v>
      </c>
      <c r="B185" s="2">
        <v>282.34199999999998</v>
      </c>
      <c r="C185" s="5">
        <f t="shared" si="12"/>
        <v>5.0109904823538436E-2</v>
      </c>
      <c r="D185" s="6">
        <f t="shared" si="13"/>
        <v>1.31451675820699E-2</v>
      </c>
      <c r="E185" s="6">
        <f t="shared" si="14"/>
        <v>1.7698901238941616E-2</v>
      </c>
      <c r="F185" s="3">
        <f t="shared" si="15"/>
        <v>6.0280845916756691E-2</v>
      </c>
      <c r="G185" s="6">
        <f t="shared" si="16"/>
        <v>1.0729669838578306E-2</v>
      </c>
      <c r="H185" s="4">
        <f t="shared" si="17"/>
        <v>5.3107305338570207E-2</v>
      </c>
    </row>
    <row r="186" spans="1:8" x14ac:dyDescent="0.15">
      <c r="A186" s="1">
        <v>33055</v>
      </c>
      <c r="B186" s="2">
        <v>288.2</v>
      </c>
      <c r="C186" s="5">
        <f t="shared" si="12"/>
        <v>2.0747887313966765E-2</v>
      </c>
      <c r="D186" s="6">
        <f t="shared" si="13"/>
        <v>2.8323912971306979E-2</v>
      </c>
      <c r="E186" s="6">
        <f t="shared" si="14"/>
        <v>1.7754998543673236E-2</v>
      </c>
      <c r="F186" s="3">
        <f t="shared" si="15"/>
        <v>6.0283255595739181E-2</v>
      </c>
      <c r="G186" s="6">
        <f t="shared" si="16"/>
        <v>1.0279253347012695E-2</v>
      </c>
      <c r="H186" s="4">
        <f t="shared" si="17"/>
        <v>5.2939574813818287E-2</v>
      </c>
    </row>
    <row r="187" spans="1:8" x14ac:dyDescent="0.15">
      <c r="A187" s="1">
        <v>33147</v>
      </c>
      <c r="B187" s="2">
        <v>289.52999999999997</v>
      </c>
      <c r="C187" s="5">
        <f t="shared" si="12"/>
        <v>4.61485079805685E-3</v>
      </c>
      <c r="D187" s="6">
        <f t="shared" si="13"/>
        <v>2.9125757376190137E-2</v>
      </c>
      <c r="E187" s="6">
        <f t="shared" si="14"/>
        <v>1.7566712068377639E-2</v>
      </c>
      <c r="F187" s="3">
        <f t="shared" si="15"/>
        <v>6.0319946045937461E-2</v>
      </c>
      <c r="G187" s="6">
        <f t="shared" si="16"/>
        <v>9.5772441895976296E-3</v>
      </c>
      <c r="H187" s="4">
        <f t="shared" si="17"/>
        <v>5.2820752047691301E-2</v>
      </c>
    </row>
    <row r="188" spans="1:8" x14ac:dyDescent="0.15">
      <c r="A188" s="1">
        <v>33239</v>
      </c>
      <c r="B188" s="2">
        <v>303.29300000000001</v>
      </c>
      <c r="C188" s="5">
        <f t="shared" si="12"/>
        <v>4.7535661244085363E-2</v>
      </c>
      <c r="D188" s="6">
        <f t="shared" si="13"/>
        <v>3.0752076044911855E-2</v>
      </c>
      <c r="E188" s="6">
        <f t="shared" si="14"/>
        <v>2.8166779908681494E-2</v>
      </c>
      <c r="F188" s="3">
        <f t="shared" si="15"/>
        <v>4.2702479683526341E-2</v>
      </c>
      <c r="G188" s="6">
        <f t="shared" si="16"/>
        <v>1.0251572285630946E-2</v>
      </c>
      <c r="H188" s="4">
        <f t="shared" si="17"/>
        <v>5.31358245205149E-2</v>
      </c>
    </row>
    <row r="189" spans="1:8" x14ac:dyDescent="0.15">
      <c r="A189" s="1">
        <v>33329</v>
      </c>
      <c r="B189" s="2">
        <v>309.45400000000001</v>
      </c>
      <c r="C189" s="5">
        <f t="shared" si="12"/>
        <v>2.0313690062085183E-2</v>
      </c>
      <c r="D189" s="6">
        <f t="shared" si="13"/>
        <v>2.3303022354548539E-2</v>
      </c>
      <c r="E189" s="6">
        <f t="shared" si="14"/>
        <v>3.0276956608121429E-2</v>
      </c>
      <c r="F189" s="3">
        <f t="shared" si="15"/>
        <v>4.1111838586701456E-2</v>
      </c>
      <c r="G189" s="6">
        <f t="shared" si="16"/>
        <v>1.2114670905339941E-2</v>
      </c>
      <c r="H189" s="4">
        <f t="shared" si="17"/>
        <v>5.2114344613499078E-2</v>
      </c>
    </row>
    <row r="190" spans="1:8" x14ac:dyDescent="0.15">
      <c r="A190" s="1">
        <v>33420</v>
      </c>
      <c r="B190" s="2">
        <v>314.815</v>
      </c>
      <c r="C190" s="5">
        <f t="shared" si="12"/>
        <v>1.7324061088239254E-2</v>
      </c>
      <c r="D190" s="6">
        <f t="shared" si="13"/>
        <v>2.2447065798116662E-2</v>
      </c>
      <c r="E190" s="6">
        <f t="shared" si="14"/>
        <v>3.1568091297681886E-2</v>
      </c>
      <c r="F190" s="3">
        <f t="shared" si="15"/>
        <v>4.0225923016328234E-2</v>
      </c>
      <c r="G190" s="6">
        <f t="shared" si="16"/>
        <v>1.1896279976664884E-2</v>
      </c>
      <c r="H190" s="4">
        <f t="shared" si="17"/>
        <v>5.2072695202445285E-2</v>
      </c>
    </row>
    <row r="191" spans="1:8" x14ac:dyDescent="0.15">
      <c r="A191" s="1">
        <v>33512</v>
      </c>
      <c r="B191" s="2">
        <v>318.45499999999998</v>
      </c>
      <c r="C191" s="5">
        <f t="shared" si="12"/>
        <v>1.1562346139796346E-2</v>
      </c>
      <c r="D191" s="6">
        <f t="shared" si="13"/>
        <v>2.4183939633551536E-2</v>
      </c>
      <c r="E191" s="6">
        <f t="shared" si="14"/>
        <v>3.0838620805325928E-2</v>
      </c>
      <c r="F191" s="3">
        <f t="shared" si="15"/>
        <v>4.0460912505602895E-2</v>
      </c>
      <c r="G191" s="6">
        <f t="shared" si="16"/>
        <v>1.2581847515052574E-2</v>
      </c>
      <c r="H191" s="4">
        <f t="shared" si="17"/>
        <v>5.1878046943164176E-2</v>
      </c>
    </row>
    <row r="192" spans="1:8" x14ac:dyDescent="0.15">
      <c r="A192" s="1">
        <v>33604</v>
      </c>
      <c r="B192" s="2">
        <v>328.58600000000001</v>
      </c>
      <c r="C192" s="5">
        <f t="shared" si="12"/>
        <v>3.1812972005463971E-2</v>
      </c>
      <c r="D192" s="6">
        <f t="shared" si="13"/>
        <v>2.025326732389619E-2</v>
      </c>
      <c r="E192" s="6">
        <f t="shared" si="14"/>
        <v>2.9063338411872426E-2</v>
      </c>
      <c r="F192" s="3">
        <f t="shared" si="15"/>
        <v>3.9544611617484869E-2</v>
      </c>
      <c r="G192" s="6">
        <f t="shared" si="16"/>
        <v>1.5847737224571896E-2</v>
      </c>
      <c r="H192" s="4">
        <f t="shared" si="17"/>
        <v>4.869954419349843E-2</v>
      </c>
    </row>
    <row r="193" spans="1:8" x14ac:dyDescent="0.15">
      <c r="A193" s="1">
        <v>33695</v>
      </c>
      <c r="B193" s="2">
        <v>340.74900000000002</v>
      </c>
      <c r="C193" s="5">
        <f t="shared" si="12"/>
        <v>3.7016184499643959E-2</v>
      </c>
      <c r="D193" s="6">
        <f t="shared" si="13"/>
        <v>2.4428890933285881E-2</v>
      </c>
      <c r="E193" s="6">
        <f t="shared" si="14"/>
        <v>2.3592672480996432E-2</v>
      </c>
      <c r="F193" s="3">
        <f t="shared" si="15"/>
        <v>2.8471238747289386E-2</v>
      </c>
      <c r="G193" s="6">
        <f t="shared" si="16"/>
        <v>1.6514786156508345E-2</v>
      </c>
      <c r="H193" s="4">
        <f t="shared" si="17"/>
        <v>4.8804708888488167E-2</v>
      </c>
    </row>
    <row r="194" spans="1:8" x14ac:dyDescent="0.15">
      <c r="A194" s="1">
        <v>33786</v>
      </c>
      <c r="B194" s="2">
        <v>323.23700000000002</v>
      </c>
      <c r="C194" s="5">
        <f t="shared" si="12"/>
        <v>-5.1392667329911455E-2</v>
      </c>
      <c r="D194" s="6">
        <f t="shared" si="13"/>
        <v>7.2497088287482043E-3</v>
      </c>
      <c r="E194" s="6">
        <f t="shared" si="14"/>
        <v>1.7578638529366065E-2</v>
      </c>
      <c r="F194" s="3">
        <f t="shared" si="15"/>
        <v>3.0991831372169789E-2</v>
      </c>
      <c r="G194" s="6">
        <f t="shared" si="16"/>
        <v>1.5855225725823086E-2</v>
      </c>
      <c r="H194" s="4">
        <f t="shared" si="17"/>
        <v>4.9552815020593763E-2</v>
      </c>
    </row>
    <row r="195" spans="1:8" x14ac:dyDescent="0.15">
      <c r="A195" s="1">
        <v>33878</v>
      </c>
      <c r="B195" s="2">
        <v>330.01499999999999</v>
      </c>
      <c r="C195" s="5">
        <f t="shared" si="12"/>
        <v>2.0969134102840833E-2</v>
      </c>
      <c r="D195" s="6">
        <f t="shared" si="13"/>
        <v>9.6014058195093271E-3</v>
      </c>
      <c r="E195" s="6">
        <f t="shared" si="14"/>
        <v>1.6704812042592609E-2</v>
      </c>
      <c r="F195" s="3">
        <f t="shared" si="15"/>
        <v>3.061661905483519E-2</v>
      </c>
      <c r="G195" s="6">
        <f t="shared" si="16"/>
        <v>1.723073334890006E-2</v>
      </c>
      <c r="H195" s="4">
        <f t="shared" si="17"/>
        <v>4.8891192740503193E-2</v>
      </c>
    </row>
    <row r="196" spans="1:8" x14ac:dyDescent="0.15">
      <c r="A196" s="1">
        <v>33970</v>
      </c>
      <c r="B196" s="2">
        <v>328.95699999999999</v>
      </c>
      <c r="C196" s="5">
        <f t="shared" si="12"/>
        <v>-3.2059148826568272E-3</v>
      </c>
      <c r="D196" s="6">
        <f t="shared" si="13"/>
        <v>8.4668409747912742E-4</v>
      </c>
      <c r="E196" s="6">
        <f t="shared" si="14"/>
        <v>1.4322717103420063E-2</v>
      </c>
      <c r="F196" s="3">
        <f t="shared" si="15"/>
        <v>3.0195940396985019E-2</v>
      </c>
      <c r="G196" s="6">
        <f t="shared" si="16"/>
        <v>1.6922029105323567E-2</v>
      </c>
      <c r="H196" s="4">
        <f t="shared" si="17"/>
        <v>4.8982472414657252E-2</v>
      </c>
    </row>
    <row r="197" spans="1:8" x14ac:dyDescent="0.15">
      <c r="A197" s="1">
        <v>34060</v>
      </c>
      <c r="B197" s="2">
        <v>343.279</v>
      </c>
      <c r="C197" s="5">
        <f t="shared" si="12"/>
        <v>4.3537605218919202E-2</v>
      </c>
      <c r="D197" s="6">
        <f t="shared" si="13"/>
        <v>2.4770392772979384E-3</v>
      </c>
      <c r="E197" s="6">
        <f t="shared" si="14"/>
        <v>1.3387102922391817E-2</v>
      </c>
      <c r="F197" s="3">
        <f t="shared" si="15"/>
        <v>2.889462701080318E-2</v>
      </c>
      <c r="G197" s="6">
        <f t="shared" si="16"/>
        <v>1.5286963531079509E-2</v>
      </c>
      <c r="H197" s="4">
        <f t="shared" si="17"/>
        <v>4.6878491022764396E-2</v>
      </c>
    </row>
    <row r="198" spans="1:8" x14ac:dyDescent="0.15">
      <c r="A198" s="1">
        <v>34151</v>
      </c>
      <c r="B198" s="2">
        <v>355.93299999999999</v>
      </c>
      <c r="C198" s="5">
        <f t="shared" si="12"/>
        <v>3.6862144203403051E-2</v>
      </c>
      <c r="D198" s="6">
        <f t="shared" si="13"/>
        <v>2.4540742160626565E-2</v>
      </c>
      <c r="E198" s="6">
        <f t="shared" si="14"/>
        <v>1.5327691456497877E-2</v>
      </c>
      <c r="F198" s="3">
        <f t="shared" si="15"/>
        <v>2.9112878818600228E-2</v>
      </c>
      <c r="G198" s="6">
        <f t="shared" si="16"/>
        <v>1.4780782981108843E-2</v>
      </c>
      <c r="H198" s="4">
        <f t="shared" si="17"/>
        <v>4.6523291715058694E-2</v>
      </c>
    </row>
    <row r="199" spans="1:8" x14ac:dyDescent="0.15">
      <c r="A199" s="1">
        <v>34243</v>
      </c>
      <c r="B199" s="2">
        <v>375.42200000000003</v>
      </c>
      <c r="C199" s="5">
        <f t="shared" si="12"/>
        <v>5.4754686977605431E-2</v>
      </c>
      <c r="D199" s="6">
        <f t="shared" si="13"/>
        <v>3.2987130379317713E-2</v>
      </c>
      <c r="E199" s="6">
        <f t="shared" si="14"/>
        <v>1.5757198708174915E-2</v>
      </c>
      <c r="F199" s="3">
        <f t="shared" si="15"/>
        <v>2.9650172314461178E-2</v>
      </c>
      <c r="G199" s="6">
        <f t="shared" si="16"/>
        <v>1.5507699535993394E-2</v>
      </c>
      <c r="H199" s="4">
        <f t="shared" si="17"/>
        <v>4.6923362783867731E-2</v>
      </c>
    </row>
    <row r="200" spans="1:8" x14ac:dyDescent="0.15">
      <c r="A200" s="1">
        <v>34335</v>
      </c>
      <c r="B200" s="2">
        <v>404.995</v>
      </c>
      <c r="C200" s="5">
        <f t="shared" si="12"/>
        <v>7.8772687801993424E-2</v>
      </c>
      <c r="D200" s="6">
        <f t="shared" si="13"/>
        <v>5.3481781050480279E-2</v>
      </c>
      <c r="E200" s="6">
        <f t="shared" si="14"/>
        <v>2.001727198876866E-2</v>
      </c>
      <c r="F200" s="3">
        <f t="shared" si="15"/>
        <v>3.2297377661042716E-2</v>
      </c>
      <c r="G200" s="6">
        <f t="shared" si="16"/>
        <v>1.6499072985823187E-2</v>
      </c>
      <c r="H200" s="4">
        <f t="shared" si="17"/>
        <v>4.7844831577004074E-2</v>
      </c>
    </row>
    <row r="201" spans="1:8" x14ac:dyDescent="0.15">
      <c r="A201" s="1">
        <v>34425</v>
      </c>
      <c r="B201" s="2">
        <v>418.33300000000003</v>
      </c>
      <c r="C201" s="5">
        <f t="shared" si="12"/>
        <v>3.2933739922715151E-2</v>
      </c>
      <c r="D201" s="6">
        <f t="shared" si="13"/>
        <v>5.0830814726429266E-2</v>
      </c>
      <c r="E201" s="6">
        <f t="shared" si="14"/>
        <v>2.2836986974726303E-2</v>
      </c>
      <c r="F201" s="3">
        <f t="shared" si="15"/>
        <v>3.0725258687554467E-2</v>
      </c>
      <c r="G201" s="6">
        <f t="shared" si="16"/>
        <v>1.7225986549495226E-2</v>
      </c>
      <c r="H201" s="4">
        <f t="shared" si="17"/>
        <v>4.7868712966546129E-2</v>
      </c>
    </row>
    <row r="202" spans="1:8" x14ac:dyDescent="0.15">
      <c r="A202" s="1">
        <v>34516</v>
      </c>
      <c r="B202" s="2">
        <v>439.70400000000001</v>
      </c>
      <c r="C202" s="5">
        <f t="shared" si="12"/>
        <v>5.1086096482945355E-2</v>
      </c>
      <c r="D202" s="6">
        <f t="shared" si="13"/>
        <v>5.4386802796314838E-2</v>
      </c>
      <c r="E202" s="6">
        <f t="shared" si="14"/>
        <v>2.7389646511022648E-2</v>
      </c>
      <c r="F202" s="3">
        <f t="shared" si="15"/>
        <v>2.7506854935360148E-2</v>
      </c>
      <c r="G202" s="6">
        <f t="shared" si="16"/>
        <v>1.9483420192758637E-2</v>
      </c>
      <c r="H202" s="4">
        <f t="shared" si="17"/>
        <v>4.726429745861728E-2</v>
      </c>
    </row>
    <row r="203" spans="1:8" x14ac:dyDescent="0.15">
      <c r="A203" s="1">
        <v>34608</v>
      </c>
      <c r="B203" s="2">
        <v>453.10199999999998</v>
      </c>
      <c r="C203" s="5">
        <f t="shared" si="12"/>
        <v>3.0470498335243637E-2</v>
      </c>
      <c r="D203" s="6">
        <f t="shared" si="13"/>
        <v>4.8315755635724392E-2</v>
      </c>
      <c r="E203" s="6">
        <f t="shared" si="14"/>
        <v>2.8842797768858619E-2</v>
      </c>
      <c r="F203" s="3">
        <f t="shared" si="15"/>
        <v>2.682114213744527E-2</v>
      </c>
      <c r="G203" s="6">
        <f t="shared" si="16"/>
        <v>2.0080080645892267E-2</v>
      </c>
      <c r="H203" s="4">
        <f t="shared" si="17"/>
        <v>4.7248181920217083E-2</v>
      </c>
    </row>
    <row r="204" spans="1:8" x14ac:dyDescent="0.15">
      <c r="A204" s="1">
        <v>34700</v>
      </c>
      <c r="B204" s="2">
        <v>467.60300000000001</v>
      </c>
      <c r="C204" s="5">
        <f t="shared" si="12"/>
        <v>3.2003831366888766E-2</v>
      </c>
      <c r="D204" s="6">
        <f t="shared" si="13"/>
        <v>3.6623541526948231E-2</v>
      </c>
      <c r="E204" s="6">
        <f t="shared" si="14"/>
        <v>2.8391470008743137E-2</v>
      </c>
      <c r="F204" s="3">
        <f t="shared" si="15"/>
        <v>2.6680843239341993E-2</v>
      </c>
      <c r="G204" s="6">
        <f t="shared" si="16"/>
        <v>2.1924538722116239E-2</v>
      </c>
      <c r="H204" s="4">
        <f t="shared" si="17"/>
        <v>4.6200051000486513E-2</v>
      </c>
    </row>
    <row r="205" spans="1:8" x14ac:dyDescent="0.15">
      <c r="A205" s="1">
        <v>34790</v>
      </c>
      <c r="B205" s="2">
        <v>491.19</v>
      </c>
      <c r="C205" s="5">
        <f t="shared" si="12"/>
        <v>5.0442362431378729E-2</v>
      </c>
      <c r="D205" s="6">
        <f t="shared" si="13"/>
        <v>4.1000697154114127E-2</v>
      </c>
      <c r="E205" s="6">
        <f t="shared" si="14"/>
        <v>2.840809288913515E-2</v>
      </c>
      <c r="F205" s="3">
        <f t="shared" si="15"/>
        <v>2.6695186282718272E-2</v>
      </c>
      <c r="G205" s="6">
        <f t="shared" si="16"/>
        <v>2.3053497064038385E-2</v>
      </c>
      <c r="H205" s="4">
        <f t="shared" si="17"/>
        <v>4.6334547559741743E-2</v>
      </c>
    </row>
    <row r="206" spans="1:8" x14ac:dyDescent="0.15">
      <c r="A206" s="1">
        <v>34881</v>
      </c>
      <c r="B206" s="2">
        <v>498.73899999999998</v>
      </c>
      <c r="C206" s="5">
        <f t="shared" ref="C206:C269" si="18">(B206-B205)/B205</f>
        <v>1.5368798224719515E-2</v>
      </c>
      <c r="D206" s="6">
        <f t="shared" si="13"/>
        <v>3.207137258955766E-2</v>
      </c>
      <c r="E206" s="6">
        <f t="shared" si="14"/>
        <v>2.8139138434672785E-2</v>
      </c>
      <c r="F206" s="3">
        <f t="shared" si="15"/>
        <v>2.6803303182759596E-2</v>
      </c>
      <c r="G206" s="6">
        <f t="shared" si="16"/>
        <v>2.2947068489173012E-2</v>
      </c>
      <c r="H206" s="4">
        <f t="shared" si="17"/>
        <v>4.6347509816268014E-2</v>
      </c>
    </row>
    <row r="207" spans="1:8" x14ac:dyDescent="0.15">
      <c r="A207" s="1">
        <v>34973</v>
      </c>
      <c r="B207" s="2">
        <v>505.67700000000002</v>
      </c>
      <c r="C207" s="5">
        <f t="shared" si="18"/>
        <v>1.3911083753225726E-2</v>
      </c>
      <c r="D207" s="6">
        <f t="shared" si="13"/>
        <v>2.7931518944053182E-2</v>
      </c>
      <c r="E207" s="6">
        <f t="shared" si="14"/>
        <v>2.8603950082431228E-2</v>
      </c>
      <c r="F207" s="3">
        <f t="shared" si="15"/>
        <v>2.6452189843168841E-2</v>
      </c>
      <c r="G207" s="6">
        <f t="shared" si="16"/>
        <v>2.3085331075404437E-2</v>
      </c>
      <c r="H207" s="4">
        <f t="shared" si="17"/>
        <v>4.6311176244545789E-2</v>
      </c>
    </row>
    <row r="208" spans="1:8" x14ac:dyDescent="0.15">
      <c r="A208" s="1">
        <v>35065</v>
      </c>
      <c r="B208" s="2">
        <v>524.95799999999997</v>
      </c>
      <c r="C208" s="5">
        <f t="shared" si="18"/>
        <v>3.8129082398447922E-2</v>
      </c>
      <c r="D208" s="6">
        <f t="shared" si="13"/>
        <v>2.9462831701942971E-2</v>
      </c>
      <c r="E208" s="6">
        <f t="shared" si="14"/>
        <v>2.8133621140149355E-2</v>
      </c>
      <c r="F208" s="3">
        <f t="shared" si="15"/>
        <v>2.6180087726856576E-2</v>
      </c>
      <c r="G208" s="6">
        <f t="shared" si="16"/>
        <v>2.8150200524415425E-2</v>
      </c>
      <c r="H208" s="4">
        <f t="shared" si="17"/>
        <v>3.4961182694558356E-2</v>
      </c>
    </row>
    <row r="209" spans="1:8" x14ac:dyDescent="0.15">
      <c r="A209" s="1">
        <v>35156</v>
      </c>
      <c r="B209" s="2">
        <v>526.92399999999998</v>
      </c>
      <c r="C209" s="5">
        <f t="shared" si="18"/>
        <v>3.745061509682695E-3</v>
      </c>
      <c r="D209" s="6">
        <f t="shared" ref="D209:D272" si="19">AVERAGE(C206:C209)</f>
        <v>1.7788506471518962E-2</v>
      </c>
      <c r="E209" s="6">
        <f t="shared" si="14"/>
        <v>2.7305189712529238E-2</v>
      </c>
      <c r="F209" s="3">
        <f t="shared" si="15"/>
        <v>2.6697592460458608E-2</v>
      </c>
      <c r="G209" s="6">
        <f t="shared" si="16"/>
        <v>2.8791073160325337E-2</v>
      </c>
      <c r="H209" s="4">
        <f t="shared" si="17"/>
        <v>3.424806323287917E-2</v>
      </c>
    </row>
    <row r="210" spans="1:8" x14ac:dyDescent="0.15">
      <c r="A210" s="1">
        <v>35247</v>
      </c>
      <c r="B210" s="2">
        <v>522.64400000000001</v>
      </c>
      <c r="C210" s="5">
        <f t="shared" si="18"/>
        <v>-8.1226135078302994E-3</v>
      </c>
      <c r="D210" s="6">
        <f t="shared" si="19"/>
        <v>1.191565353838151E-2</v>
      </c>
      <c r="E210" s="6">
        <f t="shared" si="14"/>
        <v>2.6032855982725762E-2</v>
      </c>
      <c r="F210" s="3">
        <f t="shared" si="15"/>
        <v>2.7782612008721508E-2</v>
      </c>
      <c r="G210" s="6">
        <f t="shared" si="16"/>
        <v>2.8800473640203821E-2</v>
      </c>
      <c r="H210" s="4">
        <f t="shared" si="17"/>
        <v>3.4237615443203639E-2</v>
      </c>
    </row>
    <row r="211" spans="1:8" x14ac:dyDescent="0.15">
      <c r="A211" s="1">
        <v>35339</v>
      </c>
      <c r="B211" s="2">
        <v>534.89</v>
      </c>
      <c r="C211" s="5">
        <f t="shared" si="18"/>
        <v>2.3430863073143442E-2</v>
      </c>
      <c r="D211" s="6">
        <f t="shared" si="19"/>
        <v>1.4295598368360939E-2</v>
      </c>
      <c r="E211" s="6">
        <f t="shared" si="14"/>
        <v>2.6626281829393118E-2</v>
      </c>
      <c r="F211" s="3">
        <f t="shared" si="15"/>
        <v>2.7583298434296025E-2</v>
      </c>
      <c r="G211" s="6">
        <f t="shared" si="16"/>
        <v>2.8732451317359527E-2</v>
      </c>
      <c r="H211" s="4">
        <f t="shared" si="17"/>
        <v>3.4245714711969272E-2</v>
      </c>
    </row>
    <row r="212" spans="1:8" x14ac:dyDescent="0.15">
      <c r="A212" s="1">
        <v>35431</v>
      </c>
      <c r="B212" s="2">
        <v>546.76400000000001</v>
      </c>
      <c r="C212" s="5">
        <f t="shared" si="18"/>
        <v>2.2198956794855063E-2</v>
      </c>
      <c r="D212" s="6">
        <f t="shared" si="19"/>
        <v>1.0313066967462725E-2</v>
      </c>
      <c r="E212" s="6">
        <f t="shared" si="14"/>
        <v>2.6145581068862674E-2</v>
      </c>
      <c r="F212" s="3">
        <f t="shared" si="15"/>
        <v>2.7571921916621053E-2</v>
      </c>
      <c r="G212" s="6">
        <f t="shared" si="16"/>
        <v>2.760445974036755E-2</v>
      </c>
      <c r="H212" s="4">
        <f t="shared" si="17"/>
        <v>3.3680584689505945E-2</v>
      </c>
    </row>
    <row r="213" spans="1:8" x14ac:dyDescent="0.15">
      <c r="A213" s="1">
        <v>35521</v>
      </c>
      <c r="B213" s="2">
        <v>565.26400000000001</v>
      </c>
      <c r="C213" s="5">
        <f t="shared" si="18"/>
        <v>3.3835439055972957E-2</v>
      </c>
      <c r="D213" s="6">
        <f t="shared" si="19"/>
        <v>1.783566135403529E-2</v>
      </c>
      <c r="E213" s="6">
        <f t="shared" si="14"/>
        <v>2.5986543796679119E-2</v>
      </c>
      <c r="F213" s="3">
        <f t="shared" si="15"/>
        <v>2.7515033905104989E-2</v>
      </c>
      <c r="G213" s="6">
        <f t="shared" si="16"/>
        <v>2.4789608138837772E-2</v>
      </c>
      <c r="H213" s="4">
        <f t="shared" si="17"/>
        <v>2.766252125457876E-2</v>
      </c>
    </row>
    <row r="214" spans="1:8" x14ac:dyDescent="0.15">
      <c r="A214" s="1">
        <v>35612</v>
      </c>
      <c r="B214" s="2">
        <v>587.26199999999994</v>
      </c>
      <c r="C214" s="5">
        <f t="shared" si="18"/>
        <v>3.8916329361147944E-2</v>
      </c>
      <c r="D214" s="6">
        <f t="shared" si="19"/>
        <v>2.9595397071279853E-2</v>
      </c>
      <c r="E214" s="6">
        <f t="shared" si="14"/>
        <v>3.0501993631232092E-2</v>
      </c>
      <c r="F214" s="3">
        <f t="shared" si="15"/>
        <v>2.0719068284763085E-2</v>
      </c>
      <c r="G214" s="6">
        <f t="shared" si="16"/>
        <v>2.4040316080299079E-2</v>
      </c>
      <c r="H214" s="4">
        <f t="shared" si="17"/>
        <v>2.6830821215245031E-2</v>
      </c>
    </row>
    <row r="215" spans="1:8" x14ac:dyDescent="0.15">
      <c r="A215" s="1">
        <v>35704</v>
      </c>
      <c r="B215" s="2">
        <v>589.20799999999997</v>
      </c>
      <c r="C215" s="5">
        <f t="shared" si="18"/>
        <v>3.3136828195933442E-3</v>
      </c>
      <c r="D215" s="6">
        <f t="shared" si="19"/>
        <v>2.4566102007892329E-2</v>
      </c>
      <c r="E215" s="6">
        <f t="shared" si="14"/>
        <v>2.9619221067069712E-2</v>
      </c>
      <c r="F215" s="3">
        <f t="shared" si="15"/>
        <v>2.1507720899085613E-2</v>
      </c>
      <c r="G215" s="6">
        <f t="shared" si="16"/>
        <v>2.3162016554831164E-2</v>
      </c>
      <c r="H215" s="4">
        <f t="shared" si="17"/>
        <v>2.6922037773070295E-2</v>
      </c>
    </row>
    <row r="216" spans="1:8" x14ac:dyDescent="0.15">
      <c r="A216" s="1">
        <v>35796</v>
      </c>
      <c r="B216" s="2">
        <v>514.60900000000004</v>
      </c>
      <c r="C216" s="5">
        <f t="shared" si="18"/>
        <v>-0.12660893945771262</v>
      </c>
      <c r="D216" s="6">
        <f t="shared" si="19"/>
        <v>-1.2635872055249592E-2</v>
      </c>
      <c r="E216" s="6">
        <f t="shared" si="14"/>
        <v>2.3449069838316926E-2</v>
      </c>
      <c r="F216" s="3">
        <f t="shared" si="15"/>
        <v>4.0624980890238006E-2</v>
      </c>
      <c r="G216" s="6">
        <f t="shared" si="16"/>
        <v>1.8885893470868491E-2</v>
      </c>
      <c r="H216" s="4">
        <f t="shared" si="17"/>
        <v>3.5631445716272983E-2</v>
      </c>
    </row>
    <row r="217" spans="1:8" x14ac:dyDescent="0.15">
      <c r="A217" s="1">
        <v>35886</v>
      </c>
      <c r="B217" s="2">
        <v>512.23299999999995</v>
      </c>
      <c r="C217" s="5">
        <f t="shared" si="18"/>
        <v>-4.617097641121881E-3</v>
      </c>
      <c r="D217" s="6">
        <f t="shared" si="19"/>
        <v>-2.2249006229523301E-2</v>
      </c>
      <c r="E217" s="6">
        <f t="shared" si="14"/>
        <v>2.1041334695314873E-2</v>
      </c>
      <c r="F217" s="3">
        <f t="shared" si="15"/>
        <v>4.0798354654118296E-2</v>
      </c>
      <c r="G217" s="6">
        <f t="shared" si="16"/>
        <v>1.7214218808853342E-2</v>
      </c>
      <c r="H217" s="4">
        <f t="shared" si="17"/>
        <v>3.5109561733380673E-2</v>
      </c>
    </row>
    <row r="218" spans="1:8" x14ac:dyDescent="0.15">
      <c r="A218" s="1">
        <v>35977</v>
      </c>
      <c r="B218" s="2">
        <v>507.76100000000002</v>
      </c>
      <c r="C218" s="5">
        <f t="shared" si="18"/>
        <v>-8.7304019850340045E-3</v>
      </c>
      <c r="D218" s="6">
        <f t="shared" si="19"/>
        <v>-3.416068906606879E-2</v>
      </c>
      <c r="E218" s="6">
        <f t="shared" si="14"/>
        <v>1.8761707385893021E-2</v>
      </c>
      <c r="F218" s="3">
        <f t="shared" si="15"/>
        <v>4.1140154149377738E-2</v>
      </c>
      <c r="G218" s="6">
        <f t="shared" si="16"/>
        <v>1.7044699421195443E-2</v>
      </c>
      <c r="H218" s="4">
        <f t="shared" si="17"/>
        <v>3.5220657031799274E-2</v>
      </c>
    </row>
    <row r="219" spans="1:8" x14ac:dyDescent="0.15">
      <c r="A219" s="1">
        <v>36069</v>
      </c>
      <c r="B219" s="2">
        <v>490.48700000000002</v>
      </c>
      <c r="C219" s="5">
        <f t="shared" si="18"/>
        <v>-3.4019942453240797E-2</v>
      </c>
      <c r="D219" s="6">
        <f t="shared" si="19"/>
        <v>-4.3494095384277329E-2</v>
      </c>
      <c r="E219" s="6">
        <f t="shared" si="14"/>
        <v>1.4322975914350708E-2</v>
      </c>
      <c r="F219" s="3">
        <f t="shared" si="15"/>
        <v>4.1835577042801234E-2</v>
      </c>
      <c r="G219" s="6">
        <f t="shared" si="16"/>
        <v>1.504008731126281E-2</v>
      </c>
      <c r="H219" s="4">
        <f t="shared" si="17"/>
        <v>3.579793226411835E-2</v>
      </c>
    </row>
    <row r="220" spans="1:8" x14ac:dyDescent="0.15">
      <c r="A220" s="1">
        <v>36161</v>
      </c>
      <c r="B220" s="2">
        <v>523.03899999999999</v>
      </c>
      <c r="C220" s="5">
        <f t="shared" si="18"/>
        <v>6.6366692695219165E-2</v>
      </c>
      <c r="D220" s="6">
        <f t="shared" si="19"/>
        <v>4.7498126539556214E-3</v>
      </c>
      <c r="E220" s="6">
        <f t="shared" si="14"/>
        <v>1.370267615901199E-2</v>
      </c>
      <c r="F220" s="3">
        <f t="shared" si="15"/>
        <v>4.0911446269779876E-2</v>
      </c>
      <c r="G220" s="6">
        <f t="shared" si="16"/>
        <v>1.6859974073890328E-2</v>
      </c>
      <c r="H220" s="4">
        <f t="shared" si="17"/>
        <v>3.652158299661569E-2</v>
      </c>
    </row>
    <row r="221" spans="1:8" x14ac:dyDescent="0.15">
      <c r="A221" s="1">
        <v>36251</v>
      </c>
      <c r="B221" s="2">
        <v>537.85299999999995</v>
      </c>
      <c r="C221" s="5">
        <f t="shared" si="18"/>
        <v>2.8322935765784128E-2</v>
      </c>
      <c r="D221" s="6">
        <f t="shared" si="19"/>
        <v>1.2984821005682122E-2</v>
      </c>
      <c r="E221" s="6">
        <f t="shared" si="14"/>
        <v>1.3472135951165443E-2</v>
      </c>
      <c r="F221" s="3">
        <f t="shared" si="15"/>
        <v>4.0810239610043264E-2</v>
      </c>
      <c r="G221" s="6">
        <f t="shared" si="16"/>
        <v>1.8154561462945872E-2</v>
      </c>
      <c r="H221" s="4">
        <f t="shared" si="17"/>
        <v>3.5969299850408164E-2</v>
      </c>
    </row>
    <row r="222" spans="1:8" x14ac:dyDescent="0.15">
      <c r="A222" s="1">
        <v>36342</v>
      </c>
      <c r="B222" s="2">
        <v>536.77499999999998</v>
      </c>
      <c r="C222" s="5">
        <f t="shared" si="18"/>
        <v>-2.0042651058931986E-3</v>
      </c>
      <c r="D222" s="6">
        <f t="shared" si="19"/>
        <v>1.4666355225467324E-2</v>
      </c>
      <c r="E222" s="6">
        <f t="shared" si="14"/>
        <v>1.0817617871723507E-2</v>
      </c>
      <c r="F222" s="3">
        <f t="shared" si="15"/>
        <v>3.9952483040985663E-2</v>
      </c>
      <c r="G222" s="6">
        <f t="shared" si="16"/>
        <v>1.9103632191373079E-2</v>
      </c>
      <c r="H222" s="4">
        <f t="shared" si="17"/>
        <v>3.4880768617349615E-2</v>
      </c>
    </row>
    <row r="223" spans="1:8" x14ac:dyDescent="0.15">
      <c r="A223" s="1">
        <v>36434</v>
      </c>
      <c r="B223" s="2">
        <v>556.245</v>
      </c>
      <c r="C223" s="5">
        <f t="shared" si="18"/>
        <v>3.6272181081458764E-2</v>
      </c>
      <c r="D223" s="6">
        <f t="shared" si="19"/>
        <v>3.2239386109142211E-2</v>
      </c>
      <c r="E223" s="6">
        <f t="shared" si="14"/>
        <v>1.1107702009034265E-2</v>
      </c>
      <c r="F223" s="3">
        <f t="shared" si="15"/>
        <v>4.0123384193218238E-2</v>
      </c>
      <c r="G223" s="6">
        <f t="shared" si="16"/>
        <v>1.9975249888946441E-2</v>
      </c>
      <c r="H223" s="4">
        <f t="shared" si="17"/>
        <v>3.4862833448001472E-2</v>
      </c>
    </row>
    <row r="224" spans="1:8" x14ac:dyDescent="0.15">
      <c r="A224" s="1">
        <v>36526</v>
      </c>
      <c r="B224" s="2">
        <v>527.57399999999996</v>
      </c>
      <c r="C224" s="5">
        <f t="shared" si="18"/>
        <v>-5.1543834101879654E-2</v>
      </c>
      <c r="D224" s="6">
        <f t="shared" si="19"/>
        <v>2.7617544098675097E-3</v>
      </c>
      <c r="E224" s="6">
        <f t="shared" si="14"/>
        <v>6.9303187355958459E-3</v>
      </c>
      <c r="F224" s="3">
        <f t="shared" si="15"/>
        <v>4.2132241284760466E-2</v>
      </c>
      <c r="G224" s="6">
        <f t="shared" si="16"/>
        <v>1.7660894372169493E-2</v>
      </c>
      <c r="H224" s="4">
        <f t="shared" si="17"/>
        <v>3.6465185370763556E-2</v>
      </c>
    </row>
    <row r="225" spans="1:8" x14ac:dyDescent="0.15">
      <c r="A225" s="1">
        <v>36617</v>
      </c>
      <c r="B225" s="2">
        <v>519.81100000000004</v>
      </c>
      <c r="C225" s="5">
        <f t="shared" si="18"/>
        <v>-1.4714523460215857E-2</v>
      </c>
      <c r="D225" s="6">
        <f t="shared" si="19"/>
        <v>-7.997610396632486E-3</v>
      </c>
      <c r="E225" s="6">
        <f t="shared" ref="E225:E288" si="20">AVERAGE(C206:C225)</f>
        <v>3.6724744410161179E-3</v>
      </c>
      <c r="F225" s="3">
        <f t="shared" ref="F225:F288" si="21">_xlfn.STDEV.S(C206:C225)</f>
        <v>4.1097009505758425E-2</v>
      </c>
      <c r="G225" s="6">
        <f t="shared" si="16"/>
        <v>1.6040283665075632E-2</v>
      </c>
      <c r="H225" s="4">
        <f t="shared" si="17"/>
        <v>3.6426552114418136E-2</v>
      </c>
    </row>
    <row r="226" spans="1:8" x14ac:dyDescent="0.15">
      <c r="A226" s="1">
        <v>36708</v>
      </c>
      <c r="B226" s="2">
        <v>513.298</v>
      </c>
      <c r="C226" s="5">
        <f t="shared" si="18"/>
        <v>-1.2529554010977131E-2</v>
      </c>
      <c r="D226" s="6">
        <f t="shared" si="19"/>
        <v>-1.0628932622903469E-2</v>
      </c>
      <c r="E226" s="6">
        <f t="shared" si="20"/>
        <v>2.2775568292312857E-3</v>
      </c>
      <c r="F226" s="3">
        <f t="shared" si="21"/>
        <v>4.1152543855017862E-2</v>
      </c>
      <c r="G226" s="6">
        <f t="shared" si="16"/>
        <v>1.5208347631952035E-2</v>
      </c>
      <c r="H226" s="4">
        <f t="shared" si="17"/>
        <v>3.669529546071755E-2</v>
      </c>
    </row>
    <row r="227" spans="1:8" x14ac:dyDescent="0.15">
      <c r="A227" s="1">
        <v>36800</v>
      </c>
      <c r="B227" s="2">
        <v>491.81</v>
      </c>
      <c r="C227" s="5">
        <f t="shared" si="18"/>
        <v>-4.1862621712923098E-2</v>
      </c>
      <c r="D227" s="6">
        <f t="shared" si="19"/>
        <v>-3.0162633321498936E-2</v>
      </c>
      <c r="E227" s="6">
        <f t="shared" si="20"/>
        <v>-5.1112844407615531E-4</v>
      </c>
      <c r="F227" s="3">
        <f t="shared" si="21"/>
        <v>4.2199143512769439E-2</v>
      </c>
      <c r="G227" s="6">
        <f t="shared" si="16"/>
        <v>1.4046410819177537E-2</v>
      </c>
      <c r="H227" s="4">
        <f t="shared" si="17"/>
        <v>3.775973745343579E-2</v>
      </c>
    </row>
    <row r="228" spans="1:8" x14ac:dyDescent="0.15">
      <c r="A228" s="1">
        <v>36892</v>
      </c>
      <c r="B228" s="2">
        <v>528.83600000000001</v>
      </c>
      <c r="C228" s="5">
        <f t="shared" si="18"/>
        <v>7.5285171102661613E-2</v>
      </c>
      <c r="D228" s="6">
        <f t="shared" si="19"/>
        <v>1.544617979636384E-3</v>
      </c>
      <c r="E228" s="6">
        <f t="shared" si="20"/>
        <v>1.3466759911345296E-3</v>
      </c>
      <c r="F228" s="3">
        <f t="shared" si="21"/>
        <v>4.4731697777826429E-2</v>
      </c>
      <c r="G228" s="6">
        <f t="shared" si="16"/>
        <v>1.4740148565641945E-2</v>
      </c>
      <c r="H228" s="4">
        <f t="shared" si="17"/>
        <v>3.8635548302960288E-2</v>
      </c>
    </row>
    <row r="229" spans="1:8" x14ac:dyDescent="0.15">
      <c r="A229" s="1">
        <v>36982</v>
      </c>
      <c r="B229" s="2">
        <v>551.68399999999997</v>
      </c>
      <c r="C229" s="5">
        <f t="shared" si="18"/>
        <v>4.3204320432043121E-2</v>
      </c>
      <c r="D229" s="6">
        <f t="shared" si="19"/>
        <v>1.6024328952701124E-2</v>
      </c>
      <c r="E229" s="6">
        <f t="shared" si="20"/>
        <v>3.3196389372525505E-3</v>
      </c>
      <c r="F229" s="3">
        <f t="shared" si="21"/>
        <v>4.5702717542695129E-2</v>
      </c>
      <c r="G229" s="6">
        <f t="shared" si="16"/>
        <v>1.5312414324890897E-2</v>
      </c>
      <c r="H229" s="4">
        <f t="shared" si="17"/>
        <v>3.888891586379898E-2</v>
      </c>
    </row>
    <row r="230" spans="1:8" x14ac:dyDescent="0.15">
      <c r="A230" s="1">
        <v>37073</v>
      </c>
      <c r="B230" s="2">
        <v>505.61</v>
      </c>
      <c r="C230" s="5">
        <f t="shared" si="18"/>
        <v>-8.3515200730853098E-2</v>
      </c>
      <c r="D230" s="6">
        <f t="shared" si="19"/>
        <v>-1.7220827272678672E-3</v>
      </c>
      <c r="E230" s="6">
        <f t="shared" si="20"/>
        <v>-4.4999042389858924E-4</v>
      </c>
      <c r="F230" s="3">
        <f t="shared" si="21"/>
        <v>4.9636145336639313E-2</v>
      </c>
      <c r="G230" s="6">
        <f t="shared" si="16"/>
        <v>1.2791432779413589E-2</v>
      </c>
      <c r="H230" s="4">
        <f t="shared" si="17"/>
        <v>4.1906550544253282E-2</v>
      </c>
    </row>
    <row r="231" spans="1:8" x14ac:dyDescent="0.15">
      <c r="A231" s="1">
        <v>37165</v>
      </c>
      <c r="B231" s="2">
        <v>489.45299999999997</v>
      </c>
      <c r="C231" s="5">
        <f t="shared" si="18"/>
        <v>-3.1955459741698222E-2</v>
      </c>
      <c r="D231" s="6">
        <f t="shared" si="19"/>
        <v>7.5470776553835175E-4</v>
      </c>
      <c r="E231" s="6">
        <f t="shared" si="20"/>
        <v>-3.2193065646406727E-3</v>
      </c>
      <c r="F231" s="3">
        <f t="shared" si="21"/>
        <v>4.9778514044536259E-2</v>
      </c>
      <c r="G231" s="6">
        <f t="shared" si="16"/>
        <v>1.1703487632376228E-2</v>
      </c>
      <c r="H231" s="4">
        <f t="shared" si="17"/>
        <v>4.2499963472929676E-2</v>
      </c>
    </row>
    <row r="232" spans="1:8" x14ac:dyDescent="0.15">
      <c r="A232" s="1">
        <v>37257</v>
      </c>
      <c r="B232" s="2">
        <v>538.08799999999997</v>
      </c>
      <c r="C232" s="5">
        <f t="shared" si="18"/>
        <v>9.9366026972967772E-2</v>
      </c>
      <c r="D232" s="6">
        <f t="shared" si="19"/>
        <v>6.7749217331148949E-3</v>
      </c>
      <c r="E232" s="6">
        <f t="shared" si="20"/>
        <v>6.3904694426496276E-4</v>
      </c>
      <c r="F232" s="3">
        <f t="shared" si="21"/>
        <v>5.4608671693275858E-2</v>
      </c>
      <c r="G232" s="6">
        <f t="shared" si="16"/>
        <v>1.3392314006563818E-2</v>
      </c>
      <c r="H232" s="4">
        <f t="shared" si="17"/>
        <v>4.4609379539715506E-2</v>
      </c>
    </row>
    <row r="233" spans="1:8" x14ac:dyDescent="0.15">
      <c r="A233" s="1">
        <v>37347</v>
      </c>
      <c r="B233" s="2">
        <v>596.15200000000004</v>
      </c>
      <c r="C233" s="5">
        <f t="shared" si="18"/>
        <v>0.10790800017840964</v>
      </c>
      <c r="D233" s="6">
        <f t="shared" si="19"/>
        <v>2.2950841669706522E-2</v>
      </c>
      <c r="E233" s="6">
        <f t="shared" si="20"/>
        <v>4.3426750003867963E-3</v>
      </c>
      <c r="F233" s="3">
        <f t="shared" si="21"/>
        <v>5.9289798590495428E-2</v>
      </c>
      <c r="G233" s="6">
        <f t="shared" si="16"/>
        <v>1.5164609398532957E-2</v>
      </c>
      <c r="H233" s="4">
        <f t="shared" si="17"/>
        <v>4.6920379753152691E-2</v>
      </c>
    </row>
    <row r="234" spans="1:8" x14ac:dyDescent="0.15">
      <c r="A234" s="1">
        <v>37438</v>
      </c>
      <c r="B234" s="2">
        <v>652.13900000000001</v>
      </c>
      <c r="C234" s="5">
        <f t="shared" si="18"/>
        <v>9.391396824970806E-2</v>
      </c>
      <c r="D234" s="6">
        <f t="shared" si="19"/>
        <v>6.7308133914846816E-2</v>
      </c>
      <c r="E234" s="6">
        <f t="shared" si="20"/>
        <v>7.0925569448148009E-3</v>
      </c>
      <c r="F234" s="3">
        <f t="shared" si="21"/>
        <v>6.2182569103306162E-2</v>
      </c>
      <c r="G234" s="6">
        <f t="shared" si="16"/>
        <v>1.8797275288023448E-2</v>
      </c>
      <c r="H234" s="4">
        <f t="shared" si="17"/>
        <v>4.7258997077588197E-2</v>
      </c>
    </row>
    <row r="235" spans="1:8" x14ac:dyDescent="0.15">
      <c r="A235" s="1">
        <v>37530</v>
      </c>
      <c r="B235" s="2">
        <v>725.11300000000006</v>
      </c>
      <c r="C235" s="5">
        <f t="shared" si="18"/>
        <v>0.11189945701759908</v>
      </c>
      <c r="D235" s="6">
        <f t="shared" si="19"/>
        <v>0.10327186310467114</v>
      </c>
      <c r="E235" s="6">
        <f t="shared" si="20"/>
        <v>1.2521845654715086E-2</v>
      </c>
      <c r="F235" s="3">
        <f t="shared" si="21"/>
        <v>6.6430584665405593E-2</v>
      </c>
      <c r="G235" s="6">
        <f t="shared" si="16"/>
        <v>2.1070533360892402E-2</v>
      </c>
      <c r="H235" s="4">
        <f t="shared" si="17"/>
        <v>4.9499984607058206E-2</v>
      </c>
    </row>
    <row r="236" spans="1:8" x14ac:dyDescent="0.15">
      <c r="A236" s="1">
        <v>37622</v>
      </c>
      <c r="B236" s="2">
        <v>721.524</v>
      </c>
      <c r="C236" s="5">
        <f t="shared" si="18"/>
        <v>-4.9495733768392721E-3</v>
      </c>
      <c r="D236" s="6">
        <f t="shared" si="19"/>
        <v>7.7192963017219382E-2</v>
      </c>
      <c r="E236" s="6">
        <f t="shared" si="20"/>
        <v>1.8604813958758758E-2</v>
      </c>
      <c r="F236" s="3">
        <f t="shared" si="21"/>
        <v>5.8063148041811202E-2</v>
      </c>
      <c r="G236" s="6">
        <f t="shared" si="16"/>
        <v>2.1026941898537842E-2</v>
      </c>
      <c r="H236" s="4">
        <f t="shared" si="17"/>
        <v>4.9522674054431899E-2</v>
      </c>
    </row>
    <row r="237" spans="1:8" x14ac:dyDescent="0.15">
      <c r="A237" s="1">
        <v>37712</v>
      </c>
      <c r="B237" s="2">
        <v>723.37699999999995</v>
      </c>
      <c r="C237" s="5">
        <f t="shared" si="18"/>
        <v>2.5681751403972032E-3</v>
      </c>
      <c r="D237" s="6">
        <f t="shared" si="19"/>
        <v>5.0858006757716269E-2</v>
      </c>
      <c r="E237" s="6">
        <f t="shared" si="20"/>
        <v>1.8964077597834708E-2</v>
      </c>
      <c r="F237" s="3">
        <f t="shared" si="21"/>
        <v>5.7933986593168479E-2</v>
      </c>
      <c r="G237" s="6">
        <f t="shared" si="16"/>
        <v>2.0002706146574793E-2</v>
      </c>
      <c r="H237" s="4">
        <f t="shared" si="17"/>
        <v>4.9468806106537658E-2</v>
      </c>
    </row>
    <row r="238" spans="1:8" x14ac:dyDescent="0.15">
      <c r="A238" s="1">
        <v>37803</v>
      </c>
      <c r="B238" s="2">
        <v>763.91499999999996</v>
      </c>
      <c r="C238" s="5">
        <f t="shared" si="18"/>
        <v>5.603993491637143E-2</v>
      </c>
      <c r="D238" s="6">
        <f t="shared" si="19"/>
        <v>4.138949842438211E-2</v>
      </c>
      <c r="E238" s="6">
        <f t="shared" si="20"/>
        <v>2.2202594442904983E-2</v>
      </c>
      <c r="F238" s="3">
        <f t="shared" si="21"/>
        <v>5.8114435392319537E-2</v>
      </c>
      <c r="G238" s="6">
        <f t="shared" si="16"/>
        <v>2.0482150914398999E-2</v>
      </c>
      <c r="H238" s="4">
        <f t="shared" si="17"/>
        <v>4.9728646967894384E-2</v>
      </c>
    </row>
    <row r="239" spans="1:8" x14ac:dyDescent="0.15">
      <c r="A239" s="1">
        <v>37895</v>
      </c>
      <c r="B239" s="2">
        <v>816.61199999999997</v>
      </c>
      <c r="C239" s="5">
        <f t="shared" si="18"/>
        <v>6.8982805678642262E-2</v>
      </c>
      <c r="D239" s="6">
        <f t="shared" si="19"/>
        <v>3.0660335589642908E-2</v>
      </c>
      <c r="E239" s="6">
        <f t="shared" si="20"/>
        <v>2.7352731849499136E-2</v>
      </c>
      <c r="F239" s="3">
        <f t="shared" si="21"/>
        <v>5.7429774333748046E-2</v>
      </c>
      <c r="G239" s="6">
        <f t="shared" si="16"/>
        <v>2.0837853881924918E-2</v>
      </c>
      <c r="H239" s="4">
        <f t="shared" si="17"/>
        <v>5.0030052671280675E-2</v>
      </c>
    </row>
    <row r="240" spans="1:8" x14ac:dyDescent="0.15">
      <c r="A240" s="1">
        <v>37987</v>
      </c>
      <c r="B240" s="2">
        <v>928.22900000000004</v>
      </c>
      <c r="C240" s="5">
        <f t="shared" si="18"/>
        <v>0.13668302694547727</v>
      </c>
      <c r="D240" s="6">
        <f t="shared" si="19"/>
        <v>6.6068485670222041E-2</v>
      </c>
      <c r="E240" s="6">
        <f t="shared" si="20"/>
        <v>3.0868548562012044E-2</v>
      </c>
      <c r="F240" s="3">
        <f t="shared" si="21"/>
        <v>6.1920664675076405E-2</v>
      </c>
      <c r="G240" s="6">
        <f t="shared" si="16"/>
        <v>2.2285612360512012E-2</v>
      </c>
      <c r="H240" s="4">
        <f t="shared" si="17"/>
        <v>5.2525222170325306E-2</v>
      </c>
    </row>
    <row r="241" spans="1:8" x14ac:dyDescent="0.15">
      <c r="A241" s="1">
        <v>38078</v>
      </c>
      <c r="B241" s="2">
        <v>967.70299999999997</v>
      </c>
      <c r="C241" s="5">
        <f t="shared" si="18"/>
        <v>4.2526143871824656E-2</v>
      </c>
      <c r="D241" s="6">
        <f t="shared" si="19"/>
        <v>7.6057977853078912E-2</v>
      </c>
      <c r="E241" s="6">
        <f t="shared" si="20"/>
        <v>3.1578708967314066E-2</v>
      </c>
      <c r="F241" s="3">
        <f t="shared" si="21"/>
        <v>6.19713594247739E-2</v>
      </c>
      <c r="G241" s="6">
        <f t="shared" si="16"/>
        <v>2.252542245923975E-2</v>
      </c>
      <c r="H241" s="4">
        <f t="shared" si="17"/>
        <v>5.2596932672967091E-2</v>
      </c>
    </row>
    <row r="242" spans="1:8" x14ac:dyDescent="0.15">
      <c r="A242" s="1">
        <v>38169</v>
      </c>
      <c r="B242" s="2">
        <v>1010.194</v>
      </c>
      <c r="C242" s="5">
        <f t="shared" si="18"/>
        <v>4.3909133277462181E-2</v>
      </c>
      <c r="D242" s="6">
        <f t="shared" si="19"/>
        <v>7.3025277443351591E-2</v>
      </c>
      <c r="E242" s="6">
        <f t="shared" si="20"/>
        <v>3.3874378886481829E-2</v>
      </c>
      <c r="F242" s="3">
        <f t="shared" si="21"/>
        <v>6.1510529521652202E-2</v>
      </c>
      <c r="G242" s="6">
        <f t="shared" si="16"/>
        <v>2.2345998379102665E-2</v>
      </c>
      <c r="H242" s="4">
        <f t="shared" si="17"/>
        <v>5.2509173558782749E-2</v>
      </c>
    </row>
    <row r="243" spans="1:8" x14ac:dyDescent="0.15">
      <c r="A243" s="1">
        <v>38261</v>
      </c>
      <c r="B243" s="2">
        <v>1010.647</v>
      </c>
      <c r="C243" s="5">
        <f t="shared" si="18"/>
        <v>4.4842871765234029E-4</v>
      </c>
      <c r="D243" s="6">
        <f t="shared" si="19"/>
        <v>5.5891683203104107E-2</v>
      </c>
      <c r="E243" s="6">
        <f t="shared" si="20"/>
        <v>3.2083191268291518E-2</v>
      </c>
      <c r="F243" s="3">
        <f t="shared" si="21"/>
        <v>6.1957004287905196E-2</v>
      </c>
      <c r="G243" s="6">
        <f t="shared" si="16"/>
        <v>2.1595446638662884E-2</v>
      </c>
      <c r="H243" s="4">
        <f t="shared" si="17"/>
        <v>5.260454351688304E-2</v>
      </c>
    </row>
    <row r="244" spans="1:8" x14ac:dyDescent="0.15">
      <c r="A244" s="1">
        <v>38353</v>
      </c>
      <c r="B244" s="2">
        <v>1228.6569999999999</v>
      </c>
      <c r="C244" s="5">
        <f t="shared" si="18"/>
        <v>0.21571330048968618</v>
      </c>
      <c r="D244" s="6">
        <f t="shared" si="19"/>
        <v>7.5649251589156336E-2</v>
      </c>
      <c r="E244" s="6">
        <f t="shared" si="20"/>
        <v>4.5446047997869811E-2</v>
      </c>
      <c r="F244" s="3">
        <f t="shared" si="21"/>
        <v>7.1115160892734924E-2</v>
      </c>
      <c r="G244" s="6">
        <f t="shared" si="16"/>
        <v>2.6188183366732821E-2</v>
      </c>
      <c r="H244" s="4">
        <f t="shared" si="17"/>
        <v>6.0901761885824295E-2</v>
      </c>
    </row>
    <row r="245" spans="1:8" x14ac:dyDescent="0.15">
      <c r="A245" s="1">
        <v>38443</v>
      </c>
      <c r="B245" s="2">
        <v>1252.5840000000001</v>
      </c>
      <c r="C245" s="5">
        <f t="shared" si="18"/>
        <v>1.9474108721962383E-2</v>
      </c>
      <c r="D245" s="6">
        <f t="shared" si="19"/>
        <v>6.9886242801690771E-2</v>
      </c>
      <c r="E245" s="6">
        <f t="shared" si="20"/>
        <v>4.7155479606978717E-2</v>
      </c>
      <c r="F245" s="3">
        <f t="shared" si="21"/>
        <v>6.9995022458463549E-2</v>
      </c>
      <c r="G245" s="6">
        <f t="shared" ref="G245:G307" si="22">AVERAGE(C206:C245)</f>
        <v>2.5413977023997419E-2</v>
      </c>
      <c r="H245" s="4">
        <f t="shared" ref="H245:H307" si="23">_xlfn.STDEV.S(C206:C245)</f>
        <v>6.0782250531839818E-2</v>
      </c>
    </row>
    <row r="246" spans="1:8" x14ac:dyDescent="0.15">
      <c r="A246" s="1">
        <v>38534</v>
      </c>
      <c r="B246" s="2">
        <v>1296.981</v>
      </c>
      <c r="C246" s="5">
        <f t="shared" si="18"/>
        <v>3.5444329482094562E-2</v>
      </c>
      <c r="D246" s="6">
        <f t="shared" si="19"/>
        <v>6.7770041852848864E-2</v>
      </c>
      <c r="E246" s="6">
        <f t="shared" si="20"/>
        <v>4.9554173781632307E-2</v>
      </c>
      <c r="F246" s="3">
        <f t="shared" si="21"/>
        <v>6.8651113892391549E-2</v>
      </c>
      <c r="G246" s="6">
        <f t="shared" si="22"/>
        <v>2.5915865305431794E-2</v>
      </c>
      <c r="H246" s="4">
        <f t="shared" si="23"/>
        <v>6.0780062496981244E-2</v>
      </c>
    </row>
    <row r="247" spans="1:8" x14ac:dyDescent="0.15">
      <c r="A247" s="1">
        <v>38626</v>
      </c>
      <c r="B247" s="2">
        <v>1363.54</v>
      </c>
      <c r="C247" s="5">
        <f t="shared" si="18"/>
        <v>5.1318407902660075E-2</v>
      </c>
      <c r="D247" s="6">
        <f t="shared" si="19"/>
        <v>8.0487536649100799E-2</v>
      </c>
      <c r="E247" s="6">
        <f t="shared" si="20"/>
        <v>5.4213225262411471E-2</v>
      </c>
      <c r="F247" s="3">
        <f t="shared" si="21"/>
        <v>6.5195447106206644E-2</v>
      </c>
      <c r="G247" s="6">
        <f t="shared" si="22"/>
        <v>2.6851048409167654E-2</v>
      </c>
      <c r="H247" s="4">
        <f t="shared" si="23"/>
        <v>6.0878318228128947E-2</v>
      </c>
    </row>
    <row r="248" spans="1:8" x14ac:dyDescent="0.15">
      <c r="A248" s="1">
        <v>38718</v>
      </c>
      <c r="B248" s="2">
        <v>1387.9110000000001</v>
      </c>
      <c r="C248" s="5">
        <f t="shared" si="18"/>
        <v>1.7873329715299952E-2</v>
      </c>
      <c r="D248" s="6">
        <f t="shared" si="19"/>
        <v>3.1027543955504243E-2</v>
      </c>
      <c r="E248" s="6">
        <f t="shared" si="20"/>
        <v>5.1342633193043385E-2</v>
      </c>
      <c r="F248" s="3">
        <f t="shared" si="21"/>
        <v>6.5482112975301057E-2</v>
      </c>
      <c r="G248" s="6">
        <f t="shared" si="22"/>
        <v>2.6344654592088956E-2</v>
      </c>
      <c r="H248" s="4">
        <f t="shared" si="23"/>
        <v>6.0866344448726968E-2</v>
      </c>
    </row>
    <row r="249" spans="1:8" x14ac:dyDescent="0.15">
      <c r="A249" s="1">
        <v>38808</v>
      </c>
      <c r="B249" s="2">
        <v>1425.152</v>
      </c>
      <c r="C249" s="5">
        <f t="shared" si="18"/>
        <v>2.6832412164756951E-2</v>
      </c>
      <c r="D249" s="6">
        <f t="shared" si="19"/>
        <v>3.2867119816202883E-2</v>
      </c>
      <c r="E249" s="6">
        <f t="shared" si="20"/>
        <v>5.0524037779679065E-2</v>
      </c>
      <c r="F249" s="3">
        <f t="shared" si="21"/>
        <v>6.5691204292161617E-2</v>
      </c>
      <c r="G249" s="6">
        <f t="shared" si="22"/>
        <v>2.6921838358465809E-2</v>
      </c>
      <c r="H249" s="4">
        <f t="shared" si="23"/>
        <v>6.0755908065873193E-2</v>
      </c>
    </row>
    <row r="250" spans="1:8" x14ac:dyDescent="0.15">
      <c r="A250" s="1">
        <v>38899</v>
      </c>
      <c r="B250" s="2">
        <v>1444.7909999999999</v>
      </c>
      <c r="C250" s="5">
        <f t="shared" si="18"/>
        <v>1.3780284488952684E-2</v>
      </c>
      <c r="D250" s="6">
        <f t="shared" si="19"/>
        <v>2.7451108567917416E-2</v>
      </c>
      <c r="E250" s="6">
        <f t="shared" si="20"/>
        <v>5.5388812040669366E-2</v>
      </c>
      <c r="F250" s="3">
        <f t="shared" si="21"/>
        <v>5.8445484035590259E-2</v>
      </c>
      <c r="G250" s="6">
        <f t="shared" si="22"/>
        <v>2.7469410808385386E-2</v>
      </c>
      <c r="H250" s="4">
        <f t="shared" si="23"/>
        <v>6.0530248348354271E-2</v>
      </c>
    </row>
    <row r="251" spans="1:8" x14ac:dyDescent="0.15">
      <c r="A251" s="1">
        <v>38991</v>
      </c>
      <c r="B251" s="2">
        <v>1398.202</v>
      </c>
      <c r="C251" s="5">
        <f t="shared" si="18"/>
        <v>-3.2246186472645488E-2</v>
      </c>
      <c r="D251" s="6">
        <f t="shared" si="19"/>
        <v>6.5599599740910237E-3</v>
      </c>
      <c r="E251" s="6">
        <f>AVERAGE(C232:C251)</f>
        <v>5.5374275704121997E-2</v>
      </c>
      <c r="F251" s="3">
        <f t="shared" si="21"/>
        <v>5.8468383000904775E-2</v>
      </c>
      <c r="G251" s="6">
        <f t="shared" si="22"/>
        <v>2.6077484569740666E-2</v>
      </c>
      <c r="H251" s="4">
        <f t="shared" si="23"/>
        <v>6.1261246373905925E-2</v>
      </c>
    </row>
    <row r="252" spans="1:8" x14ac:dyDescent="0.15">
      <c r="A252" s="1">
        <v>39083</v>
      </c>
      <c r="B252" s="2">
        <v>1325.943</v>
      </c>
      <c r="C252" s="5">
        <f t="shared" si="18"/>
        <v>-5.1679943241391454E-2</v>
      </c>
      <c r="D252" s="6">
        <f t="shared" si="19"/>
        <v>-1.0828358265081828E-2</v>
      </c>
      <c r="E252" s="6">
        <f t="shared" si="20"/>
        <v>4.7821977193404031E-2</v>
      </c>
      <c r="F252" s="3">
        <f t="shared" si="21"/>
        <v>6.2127657949073059E-2</v>
      </c>
      <c r="G252" s="6">
        <f t="shared" si="22"/>
        <v>2.4230512068834496E-2</v>
      </c>
      <c r="H252" s="4">
        <f t="shared" si="23"/>
        <v>6.2482693868481029E-2</v>
      </c>
    </row>
    <row r="253" spans="1:8" x14ac:dyDescent="0.15">
      <c r="A253" s="1">
        <v>39173</v>
      </c>
      <c r="B253" s="2">
        <v>1400.8040000000001</v>
      </c>
      <c r="C253" s="5">
        <f t="shared" si="18"/>
        <v>5.6458686383954744E-2</v>
      </c>
      <c r="D253" s="6">
        <f t="shared" si="19"/>
        <v>-3.4217897102823778E-3</v>
      </c>
      <c r="E253" s="6">
        <f t="shared" si="20"/>
        <v>4.524951150368129E-2</v>
      </c>
      <c r="F253" s="3">
        <f t="shared" si="21"/>
        <v>6.055401362485132E-2</v>
      </c>
      <c r="G253" s="6">
        <f t="shared" si="22"/>
        <v>2.4796093252034045E-2</v>
      </c>
      <c r="H253" s="4">
        <f t="shared" si="23"/>
        <v>6.2673962942070352E-2</v>
      </c>
    </row>
    <row r="254" spans="1:8" x14ac:dyDescent="0.15">
      <c r="A254" s="1">
        <v>39264</v>
      </c>
      <c r="B254" s="2">
        <v>1345.84</v>
      </c>
      <c r="C254" s="5">
        <f t="shared" si="18"/>
        <v>-3.9237466483533857E-2</v>
      </c>
      <c r="D254" s="6">
        <f t="shared" si="19"/>
        <v>-1.6676227453404014E-2</v>
      </c>
      <c r="E254" s="6">
        <f t="shared" si="20"/>
        <v>3.859193976701919E-2</v>
      </c>
      <c r="F254" s="3">
        <f t="shared" si="21"/>
        <v>6.2218772605407681E-2</v>
      </c>
      <c r="G254" s="6">
        <f t="shared" si="22"/>
        <v>2.2842248355917E-2</v>
      </c>
      <c r="H254" s="4">
        <f t="shared" si="23"/>
        <v>6.343606005832321E-2</v>
      </c>
    </row>
    <row r="255" spans="1:8" x14ac:dyDescent="0.15">
      <c r="A255" s="1">
        <v>39356</v>
      </c>
      <c r="B255" s="2">
        <v>1368.0630000000001</v>
      </c>
      <c r="C255" s="5">
        <f t="shared" si="18"/>
        <v>1.6512364025441498E-2</v>
      </c>
      <c r="D255" s="6">
        <f t="shared" si="19"/>
        <v>-4.4865898288822675E-3</v>
      </c>
      <c r="E255" s="6">
        <f t="shared" si="20"/>
        <v>3.3822585117411312E-2</v>
      </c>
      <c r="F255" s="3">
        <f t="shared" si="21"/>
        <v>5.991701205129888E-2</v>
      </c>
      <c r="G255" s="6">
        <f t="shared" si="22"/>
        <v>2.3172215386063202E-2</v>
      </c>
      <c r="H255" s="4">
        <f t="shared" si="23"/>
        <v>6.3366164704973596E-2</v>
      </c>
    </row>
    <row r="256" spans="1:8" x14ac:dyDescent="0.15">
      <c r="A256" s="1">
        <v>39448</v>
      </c>
      <c r="B256" s="2">
        <v>1260.771</v>
      </c>
      <c r="C256" s="5">
        <f t="shared" si="18"/>
        <v>-7.8426212827918118E-2</v>
      </c>
      <c r="D256" s="6">
        <f t="shared" si="19"/>
        <v>-1.1173157225513933E-2</v>
      </c>
      <c r="E256" s="6">
        <f t="shared" si="20"/>
        <v>3.0148753144857366E-2</v>
      </c>
      <c r="F256" s="3">
        <f t="shared" si="21"/>
        <v>6.4497037822054612E-2</v>
      </c>
      <c r="G256" s="6">
        <f t="shared" si="22"/>
        <v>2.4376783551808067E-2</v>
      </c>
      <c r="H256" s="4">
        <f t="shared" si="23"/>
        <v>6.085404338121627E-2</v>
      </c>
    </row>
    <row r="257" spans="1:8" x14ac:dyDescent="0.15">
      <c r="A257" s="1">
        <v>39539</v>
      </c>
      <c r="B257" s="2">
        <v>1285.329</v>
      </c>
      <c r="C257" s="5">
        <f t="shared" si="18"/>
        <v>1.9478557168589691E-2</v>
      </c>
      <c r="D257" s="6">
        <f t="shared" si="19"/>
        <v>-2.0418189529355198E-2</v>
      </c>
      <c r="E257" s="6">
        <f t="shared" si="20"/>
        <v>3.0994272246266989E-2</v>
      </c>
      <c r="F257" s="3">
        <f t="shared" si="21"/>
        <v>6.4226718745995184E-2</v>
      </c>
      <c r="G257" s="6">
        <f t="shared" si="22"/>
        <v>2.4979174922050852E-2</v>
      </c>
      <c r="H257" s="4">
        <f t="shared" si="23"/>
        <v>6.0678683305193951E-2</v>
      </c>
    </row>
    <row r="258" spans="1:8" x14ac:dyDescent="0.15">
      <c r="A258" s="1">
        <v>39630</v>
      </c>
      <c r="B258" s="2">
        <v>1226.0429999999999</v>
      </c>
      <c r="C258" s="5">
        <f t="shared" si="18"/>
        <v>-4.6125155504933027E-2</v>
      </c>
      <c r="D258" s="6">
        <f t="shared" si="19"/>
        <v>-2.2140111784704989E-2</v>
      </c>
      <c r="E258" s="6">
        <f t="shared" si="20"/>
        <v>2.5886017725201771E-2</v>
      </c>
      <c r="F258" s="3">
        <f t="shared" si="21"/>
        <v>6.6163510475231155E-2</v>
      </c>
      <c r="G258" s="6">
        <f t="shared" si="22"/>
        <v>2.4044306084053377E-2</v>
      </c>
      <c r="H258" s="4">
        <f t="shared" si="23"/>
        <v>6.1493950659096748E-2</v>
      </c>
    </row>
    <row r="259" spans="1:8" x14ac:dyDescent="0.15">
      <c r="A259" s="1">
        <v>39722</v>
      </c>
      <c r="B259" s="2">
        <v>721.41399999999999</v>
      </c>
      <c r="C259" s="5">
        <f t="shared" si="18"/>
        <v>-0.41159159996835343</v>
      </c>
      <c r="D259" s="6">
        <f t="shared" si="19"/>
        <v>-0.12916610278315371</v>
      </c>
      <c r="E259" s="6">
        <f t="shared" si="20"/>
        <v>1.8572974428519961E-3</v>
      </c>
      <c r="F259" s="3">
        <f t="shared" si="21"/>
        <v>0.11723937212128978</v>
      </c>
      <c r="G259" s="6">
        <f t="shared" si="22"/>
        <v>1.4605014646175562E-2</v>
      </c>
      <c r="H259" s="4">
        <f t="shared" si="23"/>
        <v>9.2031475873789306E-2</v>
      </c>
    </row>
    <row r="260" spans="1:8" x14ac:dyDescent="0.15">
      <c r="A260" s="1">
        <v>39814</v>
      </c>
      <c r="B260" s="2">
        <v>1082.7080000000001</v>
      </c>
      <c r="C260" s="5">
        <f t="shared" si="18"/>
        <v>0.50081367980105751</v>
      </c>
      <c r="D260" s="6">
        <f t="shared" si="19"/>
        <v>1.564387037409018E-2</v>
      </c>
      <c r="E260" s="6">
        <f t="shared" si="20"/>
        <v>2.0063830085631E-2</v>
      </c>
      <c r="F260" s="3">
        <f>_xlfn.STDEV.S(C241:C260)</f>
        <v>0.15982000972724419</v>
      </c>
      <c r="G260" s="6">
        <f t="shared" si="22"/>
        <v>2.5466189323821518E-2</v>
      </c>
      <c r="H260" s="4">
        <f t="shared" si="23"/>
        <v>0.11975647294222494</v>
      </c>
    </row>
    <row r="261" spans="1:8" x14ac:dyDescent="0.15">
      <c r="A261" s="1">
        <v>39904</v>
      </c>
      <c r="B261" s="2">
        <v>1161.627</v>
      </c>
      <c r="C261" s="5">
        <f t="shared" si="18"/>
        <v>7.2890382263731179E-2</v>
      </c>
      <c r="D261" s="6">
        <f t="shared" si="19"/>
        <v>2.8996826647875562E-2</v>
      </c>
      <c r="E261" s="6">
        <f t="shared" si="20"/>
        <v>2.1582042005226329E-2</v>
      </c>
      <c r="F261" s="3">
        <f t="shared" si="21"/>
        <v>0.16018841938575962</v>
      </c>
      <c r="G261" s="6">
        <f t="shared" si="22"/>
        <v>2.6580375486270201E-2</v>
      </c>
      <c r="H261" s="4">
        <f t="shared" si="23"/>
        <v>0.11999082617652718</v>
      </c>
    </row>
    <row r="262" spans="1:8" x14ac:dyDescent="0.15">
      <c r="A262" s="1">
        <v>39995</v>
      </c>
      <c r="B262" s="2">
        <v>1346.9570000000001</v>
      </c>
      <c r="C262" s="5">
        <f t="shared" si="18"/>
        <v>0.15954346791181692</v>
      </c>
      <c r="D262" s="6">
        <f t="shared" si="19"/>
        <v>8.0413982502063053E-2</v>
      </c>
      <c r="E262" s="6">
        <f t="shared" si="20"/>
        <v>2.736375873694406E-2</v>
      </c>
      <c r="F262" s="3">
        <f t="shared" si="21"/>
        <v>0.16309709014588383</v>
      </c>
      <c r="G262" s="6">
        <f t="shared" si="22"/>
        <v>3.0619068811712953E-2</v>
      </c>
      <c r="H262" s="4">
        <f t="shared" si="23"/>
        <v>0.1217104378741314</v>
      </c>
    </row>
    <row r="263" spans="1:8" x14ac:dyDescent="0.15">
      <c r="A263" s="1">
        <v>40087</v>
      </c>
      <c r="B263" s="2">
        <v>1462.942</v>
      </c>
      <c r="C263" s="5">
        <f t="shared" si="18"/>
        <v>8.6108910677920592E-2</v>
      </c>
      <c r="D263" s="6">
        <f t="shared" si="19"/>
        <v>0.20483911016363154</v>
      </c>
      <c r="E263" s="6">
        <f t="shared" si="20"/>
        <v>3.1646782834957476E-2</v>
      </c>
      <c r="F263" s="3">
        <f t="shared" si="21"/>
        <v>0.16347738093099162</v>
      </c>
      <c r="G263" s="6">
        <f t="shared" si="22"/>
        <v>3.1864987051624494E-2</v>
      </c>
      <c r="H263" s="4">
        <f t="shared" si="23"/>
        <v>0.12202446887812797</v>
      </c>
    </row>
    <row r="264" spans="1:8" x14ac:dyDescent="0.15">
      <c r="A264" s="1">
        <v>40179</v>
      </c>
      <c r="B264" s="2">
        <v>1530.604</v>
      </c>
      <c r="C264" s="5">
        <f t="shared" si="18"/>
        <v>4.6250637414196896E-2</v>
      </c>
      <c r="D264" s="6">
        <f t="shared" si="19"/>
        <v>9.1198349566916387E-2</v>
      </c>
      <c r="E264" s="6">
        <f t="shared" si="20"/>
        <v>2.317364968118301E-2</v>
      </c>
      <c r="F264" s="3">
        <f t="shared" si="21"/>
        <v>0.15772546725298484</v>
      </c>
      <c r="G264" s="6">
        <f t="shared" si="22"/>
        <v>3.4309848839526411E-2</v>
      </c>
      <c r="H264" s="4">
        <f t="shared" si="23"/>
        <v>0.12128792726593882</v>
      </c>
    </row>
    <row r="265" spans="1:8" x14ac:dyDescent="0.15">
      <c r="A265" s="1">
        <v>40269</v>
      </c>
      <c r="B265" s="2">
        <v>1517.068</v>
      </c>
      <c r="C265" s="5">
        <f t="shared" si="18"/>
        <v>-8.8435676373510436E-3</v>
      </c>
      <c r="D265" s="6">
        <f t="shared" si="19"/>
        <v>7.0764862091645842E-2</v>
      </c>
      <c r="E265" s="6">
        <f t="shared" si="20"/>
        <v>2.1757765863217343E-2</v>
      </c>
      <c r="F265" s="3">
        <f t="shared" si="21"/>
        <v>0.15788744466017376</v>
      </c>
      <c r="G265" s="6">
        <f t="shared" si="22"/>
        <v>3.4456622735098023E-2</v>
      </c>
      <c r="H265" s="4">
        <f t="shared" si="23"/>
        <v>0.12123061910021395</v>
      </c>
    </row>
    <row r="266" spans="1:8" x14ac:dyDescent="0.15">
      <c r="A266" s="1">
        <v>40360</v>
      </c>
      <c r="B266" s="2">
        <v>1600.154</v>
      </c>
      <c r="C266" s="5">
        <f t="shared" si="18"/>
        <v>5.4767485702684394E-2</v>
      </c>
      <c r="D266" s="6">
        <f t="shared" si="19"/>
        <v>4.4570866539362708E-2</v>
      </c>
      <c r="E266" s="6">
        <f t="shared" si="20"/>
        <v>2.2723923674246832E-2</v>
      </c>
      <c r="F266" s="3">
        <f t="shared" si="21"/>
        <v>0.15803465789219173</v>
      </c>
      <c r="G266" s="6">
        <f t="shared" si="22"/>
        <v>3.6139048727939563E-2</v>
      </c>
      <c r="H266" s="4">
        <f t="shared" si="23"/>
        <v>0.12102863248324852</v>
      </c>
    </row>
    <row r="267" spans="1:8" x14ac:dyDescent="0.15">
      <c r="A267" s="1">
        <v>40452</v>
      </c>
      <c r="B267" s="2">
        <v>1599.1590000000001</v>
      </c>
      <c r="C267" s="5">
        <f t="shared" si="18"/>
        <v>-6.218151502917162E-4</v>
      </c>
      <c r="D267" s="6">
        <f t="shared" si="19"/>
        <v>2.288818508230963E-2</v>
      </c>
      <c r="E267" s="6">
        <f t="shared" si="20"/>
        <v>2.0126912521599243E-2</v>
      </c>
      <c r="F267" s="3">
        <f t="shared" si="21"/>
        <v>0.15796678505995371</v>
      </c>
      <c r="G267" s="6">
        <f t="shared" si="22"/>
        <v>3.7170068892005345E-2</v>
      </c>
      <c r="H267" s="4">
        <f t="shared" si="23"/>
        <v>0.12052171266965037</v>
      </c>
    </row>
    <row r="268" spans="1:8" x14ac:dyDescent="0.15">
      <c r="A268" s="1">
        <v>40544</v>
      </c>
      <c r="B268" s="2">
        <v>1464.223</v>
      </c>
      <c r="C268" s="5">
        <f t="shared" si="18"/>
        <v>-8.4379351896840871E-2</v>
      </c>
      <c r="D268" s="6">
        <f t="shared" si="19"/>
        <v>-9.7693122454498085E-3</v>
      </c>
      <c r="E268" s="6">
        <f t="shared" si="20"/>
        <v>1.5014278440992202E-2</v>
      </c>
      <c r="F268" s="3">
        <f t="shared" si="21"/>
        <v>0.15968889138172501</v>
      </c>
      <c r="G268" s="6">
        <f t="shared" si="22"/>
        <v>3.3178455817017796E-2</v>
      </c>
      <c r="H268" s="4">
        <f t="shared" si="23"/>
        <v>0.12186352470085957</v>
      </c>
    </row>
    <row r="269" spans="1:8" x14ac:dyDescent="0.15">
      <c r="A269" s="1">
        <v>40634</v>
      </c>
      <c r="B269" s="2">
        <v>1529.0840000000001</v>
      </c>
      <c r="C269" s="5">
        <f t="shared" si="18"/>
        <v>4.4297214290446266E-2</v>
      </c>
      <c r="D269" s="6">
        <f t="shared" si="19"/>
        <v>3.5158832364995188E-3</v>
      </c>
      <c r="E269" s="6">
        <f t="shared" si="20"/>
        <v>1.5887518547276665E-2</v>
      </c>
      <c r="F269" s="3">
        <f t="shared" si="21"/>
        <v>0.15980462901953432</v>
      </c>
      <c r="G269" s="6">
        <f t="shared" si="22"/>
        <v>3.3205778163477868E-2</v>
      </c>
      <c r="H269" s="4">
        <f t="shared" si="23"/>
        <v>0.12186595267315078</v>
      </c>
    </row>
    <row r="270" spans="1:8" x14ac:dyDescent="0.15">
      <c r="A270" s="1">
        <v>40725</v>
      </c>
      <c r="B270" s="2">
        <v>1539.4649999999999</v>
      </c>
      <c r="C270" s="5">
        <f t="shared" ref="C270:C307" si="24">(B270-B269)/B269</f>
        <v>6.789031864828785E-3</v>
      </c>
      <c r="D270" s="6">
        <f t="shared" si="19"/>
        <v>-8.4787302229643851E-3</v>
      </c>
      <c r="E270" s="6">
        <f t="shared" si="20"/>
        <v>1.5537955916070472E-2</v>
      </c>
      <c r="F270" s="3">
        <f t="shared" si="21"/>
        <v>0.15981712703969536</v>
      </c>
      <c r="G270" s="6">
        <f t="shared" si="22"/>
        <v>3.5463383978369914E-2</v>
      </c>
      <c r="H270" s="4">
        <f t="shared" si="23"/>
        <v>0.12047675513928834</v>
      </c>
    </row>
    <row r="271" spans="1:8" x14ac:dyDescent="0.15">
      <c r="A271" s="1">
        <v>40817</v>
      </c>
      <c r="B271" s="2">
        <v>1617.095</v>
      </c>
      <c r="C271" s="5">
        <f t="shared" si="24"/>
        <v>5.0426609244120596E-2</v>
      </c>
      <c r="D271" s="6">
        <f t="shared" si="19"/>
        <v>4.2833758756386942E-3</v>
      </c>
      <c r="E271" s="6">
        <f t="shared" si="20"/>
        <v>1.9671595701908774E-2</v>
      </c>
      <c r="F271" s="3">
        <f t="shared" si="21"/>
        <v>0.1595851401403782</v>
      </c>
      <c r="G271" s="6">
        <f t="shared" si="22"/>
        <v>3.7522935703015389E-2</v>
      </c>
      <c r="H271" s="4">
        <f t="shared" si="23"/>
        <v>0.11999788674595775</v>
      </c>
    </row>
    <row r="272" spans="1:8" x14ac:dyDescent="0.15">
      <c r="A272" s="1">
        <v>40909</v>
      </c>
      <c r="B272" s="2">
        <v>1880.0219999999999</v>
      </c>
      <c r="C272" s="5">
        <f t="shared" si="24"/>
        <v>0.16259217918551472</v>
      </c>
      <c r="D272" s="6">
        <f t="shared" si="19"/>
        <v>6.602625864622759E-2</v>
      </c>
      <c r="E272" s="6">
        <f t="shared" si="20"/>
        <v>3.0385201823254084E-2</v>
      </c>
      <c r="F272" s="3">
        <f t="shared" si="21"/>
        <v>0.16172109618432096</v>
      </c>
      <c r="G272" s="6">
        <f t="shared" si="22"/>
        <v>3.910358950832906E-2</v>
      </c>
      <c r="H272" s="4">
        <f t="shared" si="23"/>
        <v>0.12124334813217626</v>
      </c>
    </row>
    <row r="273" spans="1:8" x14ac:dyDescent="0.15">
      <c r="A273" s="1">
        <v>41000</v>
      </c>
      <c r="B273" s="2">
        <v>1801.7429999999999</v>
      </c>
      <c r="C273" s="5">
        <f t="shared" si="24"/>
        <v>-4.1637278712695916E-2</v>
      </c>
      <c r="D273" s="6">
        <f t="shared" ref="D273:D307" si="25">AVERAGE(C270:C273)</f>
        <v>4.4542635395442051E-2</v>
      </c>
      <c r="E273" s="6">
        <f t="shared" si="20"/>
        <v>2.5480403568421552E-2</v>
      </c>
      <c r="F273" s="3">
        <f t="shared" si="21"/>
        <v>0.16237494236571423</v>
      </c>
      <c r="G273" s="6">
        <f t="shared" si="22"/>
        <v>3.5364957536051414E-2</v>
      </c>
      <c r="H273" s="4">
        <f t="shared" si="23"/>
        <v>0.12137291288423561</v>
      </c>
    </row>
    <row r="274" spans="1:8" x14ac:dyDescent="0.15">
      <c r="A274" s="1">
        <v>41091</v>
      </c>
      <c r="B274" s="2">
        <v>1818.3309999999999</v>
      </c>
      <c r="C274" s="5">
        <f t="shared" si="24"/>
        <v>9.2066404587113505E-3</v>
      </c>
      <c r="D274" s="6">
        <f t="shared" si="25"/>
        <v>4.5147037543912687E-2</v>
      </c>
      <c r="E274" s="6">
        <f t="shared" si="20"/>
        <v>2.7902608915533804E-2</v>
      </c>
      <c r="F274" s="3">
        <f t="shared" si="21"/>
        <v>0.16171871410503399</v>
      </c>
      <c r="G274" s="6">
        <f t="shared" si="22"/>
        <v>3.32472743412765E-2</v>
      </c>
      <c r="H274" s="4">
        <f t="shared" si="23"/>
        <v>0.12106375337944024</v>
      </c>
    </row>
    <row r="275" spans="1:8" x14ac:dyDescent="0.15">
      <c r="A275" s="1">
        <v>41183</v>
      </c>
      <c r="B275" s="2">
        <v>1785.961</v>
      </c>
      <c r="C275" s="5">
        <f t="shared" si="24"/>
        <v>-1.7802039342671876E-2</v>
      </c>
      <c r="D275" s="6">
        <f t="shared" si="25"/>
        <v>2.8089875397214567E-2</v>
      </c>
      <c r="E275" s="6">
        <f t="shared" si="20"/>
        <v>2.6186888747128139E-2</v>
      </c>
      <c r="F275" s="3">
        <f t="shared" si="21"/>
        <v>0.16202764718986004</v>
      </c>
      <c r="G275" s="6">
        <f t="shared" si="22"/>
        <v>3.0004736932269727E-2</v>
      </c>
      <c r="H275" s="4">
        <f t="shared" si="23"/>
        <v>0.12063934039049548</v>
      </c>
    </row>
    <row r="276" spans="1:8" x14ac:dyDescent="0.15">
      <c r="A276" s="1">
        <v>41275</v>
      </c>
      <c r="B276" s="2">
        <v>1766.3720000000001</v>
      </c>
      <c r="C276" s="5">
        <f t="shared" si="24"/>
        <v>-1.0968324616270984E-2</v>
      </c>
      <c r="D276" s="6">
        <f t="shared" si="25"/>
        <v>-1.5300250553231858E-2</v>
      </c>
      <c r="E276" s="6">
        <f t="shared" si="20"/>
        <v>2.9559783157710497E-2</v>
      </c>
      <c r="F276" s="3">
        <f t="shared" si="21"/>
        <v>0.16042956991327073</v>
      </c>
      <c r="G276" s="6">
        <f t="shared" si="22"/>
        <v>2.985426815128393E-2</v>
      </c>
      <c r="H276" s="4">
        <f t="shared" si="23"/>
        <v>0.12068779917023165</v>
      </c>
    </row>
    <row r="277" spans="1:8" x14ac:dyDescent="0.15">
      <c r="A277" s="1">
        <v>41365</v>
      </c>
      <c r="B277" s="2">
        <v>1757.557</v>
      </c>
      <c r="C277" s="5">
        <f t="shared" si="24"/>
        <v>-4.9904550117416116E-3</v>
      </c>
      <c r="D277" s="6">
        <f t="shared" si="25"/>
        <v>-6.1385446279932799E-3</v>
      </c>
      <c r="E277" s="6">
        <f t="shared" si="20"/>
        <v>2.8336332548693936E-2</v>
      </c>
      <c r="F277" s="3">
        <f t="shared" si="21"/>
        <v>0.16060370356233869</v>
      </c>
      <c r="G277" s="6">
        <f t="shared" si="22"/>
        <v>2.9665302397480459E-2</v>
      </c>
      <c r="H277" s="4">
        <f t="shared" si="23"/>
        <v>0.12073752474833922</v>
      </c>
    </row>
    <row r="278" spans="1:8" x14ac:dyDescent="0.15">
      <c r="A278" s="1">
        <v>41456</v>
      </c>
      <c r="B278" s="2">
        <v>1792.7570000000001</v>
      </c>
      <c r="C278" s="5">
        <f t="shared" si="24"/>
        <v>2.002779995186503E-2</v>
      </c>
      <c r="D278" s="6">
        <f t="shared" si="25"/>
        <v>-3.4332547547048595E-3</v>
      </c>
      <c r="E278" s="6">
        <f t="shared" si="20"/>
        <v>3.1643980321533836E-2</v>
      </c>
      <c r="F278" s="3">
        <f t="shared" si="21"/>
        <v>0.15966793670084903</v>
      </c>
      <c r="G278" s="6">
        <f t="shared" si="22"/>
        <v>2.8764999023367804E-2</v>
      </c>
      <c r="H278" s="4">
        <f t="shared" si="23"/>
        <v>0.1206700612688128</v>
      </c>
    </row>
    <row r="279" spans="1:8" x14ac:dyDescent="0.15">
      <c r="A279" s="1">
        <v>41548</v>
      </c>
      <c r="B279" s="2">
        <v>1838.838</v>
      </c>
      <c r="C279" s="5">
        <f t="shared" si="24"/>
        <v>2.5703985537359444E-2</v>
      </c>
      <c r="D279" s="6">
        <f t="shared" si="25"/>
        <v>7.4432514653029695E-3</v>
      </c>
      <c r="E279" s="6">
        <f t="shared" si="20"/>
        <v>5.3508759596819479E-2</v>
      </c>
      <c r="F279" s="3">
        <f t="shared" si="21"/>
        <v>0.12104789888039406</v>
      </c>
      <c r="G279" s="6">
        <f t="shared" si="22"/>
        <v>2.7683028519835746E-2</v>
      </c>
      <c r="H279" s="4">
        <f t="shared" si="23"/>
        <v>0.12049410616533333</v>
      </c>
    </row>
    <row r="280" spans="1:8" x14ac:dyDescent="0.15">
      <c r="A280" s="1">
        <v>41640</v>
      </c>
      <c r="B280" s="2">
        <v>1767.596</v>
      </c>
      <c r="C280" s="5">
        <f t="shared" si="24"/>
        <v>-3.8742945273047412E-2</v>
      </c>
      <c r="D280" s="6">
        <f t="shared" si="25"/>
        <v>4.9959630110886326E-4</v>
      </c>
      <c r="E280" s="6">
        <f t="shared" si="20"/>
        <v>2.653092834311423E-2</v>
      </c>
      <c r="F280" s="3">
        <f t="shared" si="21"/>
        <v>6.1674826594261982E-2</v>
      </c>
      <c r="G280" s="6">
        <f t="shared" si="22"/>
        <v>2.3297379214372617E-2</v>
      </c>
      <c r="H280" s="4">
        <f t="shared" si="23"/>
        <v>0.11961438134389693</v>
      </c>
    </row>
    <row r="281" spans="1:8" x14ac:dyDescent="0.15">
      <c r="A281" s="1">
        <v>41730</v>
      </c>
      <c r="B281" s="2">
        <v>1865.14</v>
      </c>
      <c r="C281" s="5">
        <f t="shared" si="24"/>
        <v>5.5184555746901495E-2</v>
      </c>
      <c r="D281" s="6">
        <f t="shared" si="25"/>
        <v>1.554334899076964E-2</v>
      </c>
      <c r="E281" s="6">
        <f t="shared" si="20"/>
        <v>2.5645637017272748E-2</v>
      </c>
      <c r="F281" s="3">
        <f t="shared" si="21"/>
        <v>6.1098736766232675E-2</v>
      </c>
      <c r="G281" s="6">
        <f t="shared" si="22"/>
        <v>2.361383951124954E-2</v>
      </c>
      <c r="H281" s="4">
        <f t="shared" si="23"/>
        <v>0.11968328391508232</v>
      </c>
    </row>
    <row r="282" spans="1:8" x14ac:dyDescent="0.15">
      <c r="A282" s="1">
        <v>41821</v>
      </c>
      <c r="B282" s="2">
        <v>1917.769</v>
      </c>
      <c r="C282" s="5">
        <f t="shared" si="24"/>
        <v>2.8217184768971715E-2</v>
      </c>
      <c r="D282" s="6">
        <f t="shared" si="25"/>
        <v>1.7590695195046309E-2</v>
      </c>
      <c r="E282" s="6">
        <f t="shared" si="20"/>
        <v>1.9079322860130494E-2</v>
      </c>
      <c r="F282" s="3">
        <f t="shared" si="21"/>
        <v>5.2387077133647562E-2</v>
      </c>
      <c r="G282" s="6">
        <f t="shared" si="22"/>
        <v>2.3221540798537277E-2</v>
      </c>
      <c r="H282" s="4">
        <f t="shared" si="23"/>
        <v>0.11964076414968856</v>
      </c>
    </row>
    <row r="283" spans="1:8" x14ac:dyDescent="0.15">
      <c r="A283" s="1">
        <v>41913</v>
      </c>
      <c r="B283" s="2">
        <v>1879.1089999999999</v>
      </c>
      <c r="C283" s="5">
        <f t="shared" si="24"/>
        <v>-2.0158840819723377E-2</v>
      </c>
      <c r="D283" s="6">
        <f t="shared" si="25"/>
        <v>6.1249886057756064E-3</v>
      </c>
      <c r="E283" s="6">
        <f t="shared" si="20"/>
        <v>1.3765935285248294E-2</v>
      </c>
      <c r="F283" s="3">
        <f t="shared" si="21"/>
        <v>5.0589023802783836E-2</v>
      </c>
      <c r="G283" s="6">
        <f t="shared" si="22"/>
        <v>2.2706359060102883E-2</v>
      </c>
      <c r="H283" s="4">
        <f t="shared" si="23"/>
        <v>0.11978562173391985</v>
      </c>
    </row>
    <row r="284" spans="1:8" x14ac:dyDescent="0.15">
      <c r="A284" s="1">
        <v>42005</v>
      </c>
      <c r="B284" s="2">
        <v>1770.989</v>
      </c>
      <c r="C284" s="5">
        <f t="shared" si="24"/>
        <v>-5.7537907593439172E-2</v>
      </c>
      <c r="D284" s="6">
        <f t="shared" si="25"/>
        <v>1.4262480256776629E-3</v>
      </c>
      <c r="E284" s="6">
        <f t="shared" si="20"/>
        <v>8.5765080348664917E-3</v>
      </c>
      <c r="F284" s="3">
        <f t="shared" si="21"/>
        <v>5.2373213467922952E-2</v>
      </c>
      <c r="G284" s="6">
        <f t="shared" si="22"/>
        <v>1.5875078858024749E-2</v>
      </c>
      <c r="H284" s="4">
        <f t="shared" si="23"/>
        <v>0.11623539545602009</v>
      </c>
    </row>
    <row r="285" spans="1:8" x14ac:dyDescent="0.15">
      <c r="A285" s="1">
        <v>42095</v>
      </c>
      <c r="B285" s="2">
        <v>1789.3209999999999</v>
      </c>
      <c r="C285" s="5">
        <f t="shared" si="24"/>
        <v>1.0351278297041867E-2</v>
      </c>
      <c r="D285" s="6">
        <f t="shared" si="25"/>
        <v>-9.7820713367872403E-3</v>
      </c>
      <c r="E285" s="6">
        <f t="shared" si="20"/>
        <v>9.5362503315861383E-3</v>
      </c>
      <c r="F285" s="3">
        <f t="shared" si="21"/>
        <v>5.2212816009759695E-2</v>
      </c>
      <c r="G285" s="6">
        <f t="shared" si="22"/>
        <v>1.5647008097401736E-2</v>
      </c>
      <c r="H285" s="4">
        <f t="shared" si="23"/>
        <v>0.11623710271126741</v>
      </c>
    </row>
    <row r="286" spans="1:8" x14ac:dyDescent="0.15">
      <c r="A286" s="1">
        <v>42186</v>
      </c>
      <c r="B286" s="2">
        <v>1732.347</v>
      </c>
      <c r="C286" s="5">
        <f t="shared" si="24"/>
        <v>-3.1841128562175226E-2</v>
      </c>
      <c r="D286" s="6">
        <f t="shared" si="25"/>
        <v>-2.4796649669573977E-2</v>
      </c>
      <c r="E286" s="6">
        <f t="shared" si="20"/>
        <v>5.2058196183431566E-3</v>
      </c>
      <c r="F286" s="3">
        <f t="shared" si="21"/>
        <v>5.1854327934578615E-2</v>
      </c>
      <c r="G286" s="6">
        <f t="shared" si="22"/>
        <v>1.396487164629499E-2</v>
      </c>
      <c r="H286" s="4">
        <f t="shared" si="23"/>
        <v>0.11642996174540955</v>
      </c>
    </row>
    <row r="287" spans="1:8" x14ac:dyDescent="0.15">
      <c r="A287" s="1">
        <v>42278</v>
      </c>
      <c r="B287" s="2">
        <v>1635.297</v>
      </c>
      <c r="C287" s="5">
        <f t="shared" si="24"/>
        <v>-5.6022263437983243E-2</v>
      </c>
      <c r="D287" s="6">
        <f t="shared" si="25"/>
        <v>-3.3762505324138943E-2</v>
      </c>
      <c r="E287" s="6">
        <f t="shared" si="20"/>
        <v>2.4357972039585818E-3</v>
      </c>
      <c r="F287" s="3">
        <f t="shared" si="21"/>
        <v>5.3631300527731657E-2</v>
      </c>
      <c r="G287" s="6">
        <f t="shared" si="22"/>
        <v>1.1281354862778908E-2</v>
      </c>
      <c r="H287" s="4">
        <f t="shared" si="23"/>
        <v>0.11678342497456635</v>
      </c>
    </row>
    <row r="288" spans="1:8" x14ac:dyDescent="0.15">
      <c r="A288" s="1">
        <v>42370</v>
      </c>
      <c r="B288" s="2">
        <v>1693.864</v>
      </c>
      <c r="C288" s="5">
        <f t="shared" si="24"/>
        <v>3.5814289392079854E-2</v>
      </c>
      <c r="D288" s="6">
        <f t="shared" si="25"/>
        <v>-1.0424456077759187E-2</v>
      </c>
      <c r="E288" s="6">
        <f t="shared" si="20"/>
        <v>8.4454792684046185E-3</v>
      </c>
      <c r="F288" s="3">
        <f t="shared" si="21"/>
        <v>5.0002599714870331E-2</v>
      </c>
      <c r="G288" s="6">
        <f t="shared" si="22"/>
        <v>1.1729878854698405E-2</v>
      </c>
      <c r="H288" s="4">
        <f t="shared" si="23"/>
        <v>0.11684382842463831</v>
      </c>
    </row>
    <row r="289" spans="1:8" x14ac:dyDescent="0.15">
      <c r="A289" s="1">
        <v>42461</v>
      </c>
      <c r="B289" s="2">
        <v>1752.403</v>
      </c>
      <c r="C289" s="5">
        <f t="shared" si="24"/>
        <v>3.4559445150259986E-2</v>
      </c>
      <c r="D289" s="6">
        <f t="shared" si="25"/>
        <v>-4.3724143644546572E-3</v>
      </c>
      <c r="E289" s="6">
        <f t="shared" ref="E289:E307" si="26">AVERAGE(C270:C289)</f>
        <v>7.9585908113953031E-3</v>
      </c>
      <c r="F289" s="3">
        <f t="shared" ref="F289:F307" si="27">_xlfn.STDEV.S(C270:C289)</f>
        <v>4.9681507037730964E-2</v>
      </c>
      <c r="G289" s="6">
        <f t="shared" si="22"/>
        <v>1.1923054679335982E-2</v>
      </c>
      <c r="H289" s="4">
        <f t="shared" si="23"/>
        <v>0.11687582050226393</v>
      </c>
    </row>
    <row r="290" spans="1:8" x14ac:dyDescent="0.15">
      <c r="A290" s="1">
        <v>42552</v>
      </c>
      <c r="B290" s="2">
        <v>1743.1959999999999</v>
      </c>
      <c r="C290" s="5">
        <f t="shared" si="24"/>
        <v>-5.2539284628022823E-3</v>
      </c>
      <c r="D290" s="6">
        <f t="shared" si="25"/>
        <v>2.2743856603885788E-3</v>
      </c>
      <c r="E290" s="6">
        <f t="shared" si="26"/>
        <v>7.3564427950137488E-3</v>
      </c>
      <c r="F290" s="3">
        <f t="shared" si="27"/>
        <v>4.9769332050354803E-2</v>
      </c>
      <c r="G290" s="6">
        <f t="shared" si="22"/>
        <v>1.1447199355542108E-2</v>
      </c>
      <c r="H290" s="4">
        <f t="shared" si="23"/>
        <v>0.11690680939356515</v>
      </c>
    </row>
    <row r="291" spans="1:8" x14ac:dyDescent="0.15">
      <c r="A291" s="1">
        <v>42644</v>
      </c>
      <c r="B291" s="2">
        <v>1805.9590000000001</v>
      </c>
      <c r="C291" s="5">
        <f t="shared" si="24"/>
        <v>3.6004557146758112E-2</v>
      </c>
      <c r="D291" s="6">
        <f t="shared" si="25"/>
        <v>2.5281090806573914E-2</v>
      </c>
      <c r="E291" s="6">
        <f t="shared" si="26"/>
        <v>6.6353401901456249E-3</v>
      </c>
      <c r="F291" s="3">
        <f t="shared" si="27"/>
        <v>4.9213828437828816E-2</v>
      </c>
      <c r="G291" s="6">
        <f t="shared" si="22"/>
        <v>1.3153467946027194E-2</v>
      </c>
      <c r="H291" s="4">
        <f t="shared" si="23"/>
        <v>0.11675070734724408</v>
      </c>
    </row>
    <row r="292" spans="1:8" x14ac:dyDescent="0.15">
      <c r="A292" s="1">
        <v>42736</v>
      </c>
      <c r="B292" s="2">
        <v>1899.067</v>
      </c>
      <c r="C292" s="5">
        <f t="shared" si="24"/>
        <v>5.1555987705147209E-2</v>
      </c>
      <c r="D292" s="6">
        <f t="shared" si="25"/>
        <v>2.9216515384840755E-2</v>
      </c>
      <c r="E292" s="6">
        <f t="shared" si="26"/>
        <v>1.083530616127248E-3</v>
      </c>
      <c r="F292" s="3">
        <f t="shared" si="27"/>
        <v>3.4865828870316119E-2</v>
      </c>
      <c r="G292" s="6">
        <f t="shared" si="22"/>
        <v>1.5734366219690665E-2</v>
      </c>
      <c r="H292" s="4">
        <f t="shared" si="23"/>
        <v>0.11642135233037335</v>
      </c>
    </row>
    <row r="293" spans="1:8" x14ac:dyDescent="0.15">
      <c r="A293" s="1">
        <v>42826</v>
      </c>
      <c r="B293" s="2">
        <v>1885.4359999999999</v>
      </c>
      <c r="C293" s="5">
        <f t="shared" si="24"/>
        <v>-7.1777351720608519E-3</v>
      </c>
      <c r="D293" s="6">
        <f t="shared" si="25"/>
        <v>1.8782220304260546E-2</v>
      </c>
      <c r="E293" s="6">
        <f t="shared" si="26"/>
        <v>2.8065077931590026E-3</v>
      </c>
      <c r="F293" s="3">
        <f t="shared" si="27"/>
        <v>3.3466953369690078E-2</v>
      </c>
      <c r="G293" s="6">
        <f t="shared" si="22"/>
        <v>1.4143455680790274E-2</v>
      </c>
      <c r="H293" s="4">
        <f t="shared" si="23"/>
        <v>0.11628530058377722</v>
      </c>
    </row>
    <row r="294" spans="1:8" x14ac:dyDescent="0.15">
      <c r="A294" s="1">
        <v>42917</v>
      </c>
      <c r="B294" s="2">
        <v>1934.366</v>
      </c>
      <c r="C294" s="5">
        <f t="shared" si="24"/>
        <v>2.5951557093425639E-2</v>
      </c>
      <c r="D294" s="6">
        <f t="shared" si="25"/>
        <v>2.6583591693317525E-2</v>
      </c>
      <c r="E294" s="6">
        <f t="shared" si="26"/>
        <v>3.6437536248947163E-3</v>
      </c>
      <c r="F294" s="3">
        <f t="shared" si="27"/>
        <v>3.3842836749996316E-2</v>
      </c>
      <c r="G294" s="6">
        <f t="shared" si="22"/>
        <v>1.5773181270214261E-2</v>
      </c>
      <c r="H294" s="4">
        <f t="shared" si="23"/>
        <v>0.11597438292853249</v>
      </c>
    </row>
    <row r="295" spans="1:8" x14ac:dyDescent="0.15">
      <c r="A295" s="1">
        <v>43009</v>
      </c>
      <c r="B295" s="2">
        <v>1768.6320000000001</v>
      </c>
      <c r="C295" s="5">
        <f t="shared" si="24"/>
        <v>-8.5678718505184603E-2</v>
      </c>
      <c r="D295" s="6">
        <f t="shared" si="25"/>
        <v>-3.8372272196681503E-3</v>
      </c>
      <c r="E295" s="6">
        <f t="shared" si="26"/>
        <v>2.4991966676908008E-4</v>
      </c>
      <c r="F295" s="3">
        <f t="shared" si="27"/>
        <v>3.9101510402356078E-2</v>
      </c>
      <c r="G295" s="6">
        <f t="shared" si="22"/>
        <v>1.3218404206948611E-2</v>
      </c>
      <c r="H295" s="4">
        <f t="shared" si="23"/>
        <v>0.11707800473031933</v>
      </c>
    </row>
    <row r="296" spans="1:8" x14ac:dyDescent="0.15">
      <c r="A296" s="1">
        <v>43101</v>
      </c>
      <c r="B296" s="2">
        <v>1900.1869999999999</v>
      </c>
      <c r="C296" s="5">
        <f t="shared" si="24"/>
        <v>7.4382347486644948E-2</v>
      </c>
      <c r="D296" s="6">
        <f t="shared" si="25"/>
        <v>1.8693627257062827E-3</v>
      </c>
      <c r="E296" s="6">
        <f t="shared" si="26"/>
        <v>4.5174532719148763E-3</v>
      </c>
      <c r="F296" s="3">
        <f t="shared" si="27"/>
        <v>4.2336474996477434E-2</v>
      </c>
      <c r="G296" s="6">
        <f t="shared" si="22"/>
        <v>1.7038618214812687E-2</v>
      </c>
      <c r="H296" s="4">
        <f t="shared" si="23"/>
        <v>0.11650262891246367</v>
      </c>
    </row>
    <row r="297" spans="1:8" x14ac:dyDescent="0.15">
      <c r="A297" s="1">
        <v>43191</v>
      </c>
      <c r="B297" s="2">
        <v>1907.847</v>
      </c>
      <c r="C297" s="5">
        <f t="shared" si="24"/>
        <v>4.0311821941735639E-3</v>
      </c>
      <c r="D297" s="6">
        <f t="shared" si="25"/>
        <v>4.6715920672648877E-3</v>
      </c>
      <c r="E297" s="6">
        <f t="shared" si="26"/>
        <v>4.9685351322106353E-3</v>
      </c>
      <c r="F297" s="3">
        <f t="shared" si="27"/>
        <v>4.2277860219565151E-2</v>
      </c>
      <c r="G297" s="6">
        <f t="shared" si="22"/>
        <v>1.6652433840452285E-2</v>
      </c>
      <c r="H297" s="4">
        <f t="shared" si="23"/>
        <v>0.11651993487987328</v>
      </c>
    </row>
    <row r="298" spans="1:8" x14ac:dyDescent="0.15">
      <c r="A298" s="1">
        <v>43282</v>
      </c>
      <c r="B298" s="2">
        <v>1907.5139999999999</v>
      </c>
      <c r="C298" s="5">
        <f t="shared" si="24"/>
        <v>-1.7454229820320166E-4</v>
      </c>
      <c r="D298" s="6">
        <f t="shared" si="25"/>
        <v>-1.8599327806423233E-3</v>
      </c>
      <c r="E298" s="6">
        <f t="shared" si="26"/>
        <v>3.9584180197072228E-3</v>
      </c>
      <c r="F298" s="3">
        <f t="shared" si="27"/>
        <v>4.2140238856693227E-2</v>
      </c>
      <c r="G298" s="6">
        <f t="shared" si="22"/>
        <v>1.7801199170620528E-2</v>
      </c>
      <c r="H298" s="4">
        <f t="shared" si="23"/>
        <v>0.11611093818508313</v>
      </c>
    </row>
    <row r="299" spans="1:8" x14ac:dyDescent="0.15">
      <c r="A299" s="1">
        <v>43374</v>
      </c>
      <c r="B299" s="2">
        <v>1899.5889999999999</v>
      </c>
      <c r="C299" s="5">
        <f t="shared" si="24"/>
        <v>-4.1546221941227979E-3</v>
      </c>
      <c r="D299" s="6">
        <f t="shared" si="25"/>
        <v>1.8521091297123128E-2</v>
      </c>
      <c r="E299" s="6">
        <f t="shared" si="26"/>
        <v>2.4654876331331116E-3</v>
      </c>
      <c r="F299" s="3">
        <f t="shared" si="27"/>
        <v>4.1857257296389769E-2</v>
      </c>
      <c r="G299" s="6">
        <f t="shared" si="22"/>
        <v>2.7987123614976302E-2</v>
      </c>
      <c r="H299" s="4">
        <f t="shared" si="23"/>
        <v>9.3059397705421959E-2</v>
      </c>
    </row>
    <row r="300" spans="1:8" x14ac:dyDescent="0.15">
      <c r="A300" s="1">
        <v>43466</v>
      </c>
      <c r="B300" s="2">
        <v>1894.367</v>
      </c>
      <c r="C300" s="5">
        <f t="shared" si="24"/>
        <v>-2.7490157081347492E-3</v>
      </c>
      <c r="D300" s="6">
        <f t="shared" si="25"/>
        <v>-7.6174950157179618E-4</v>
      </c>
      <c r="E300" s="6">
        <f t="shared" si="26"/>
        <v>4.2651841113787439E-3</v>
      </c>
      <c r="F300" s="3">
        <f t="shared" si="27"/>
        <v>4.0751395025126404E-2</v>
      </c>
      <c r="G300" s="6">
        <f t="shared" si="22"/>
        <v>1.5398056227246487E-2</v>
      </c>
      <c r="H300" s="4">
        <f t="shared" si="23"/>
        <v>5.2813746721689522E-2</v>
      </c>
    </row>
    <row r="301" spans="1:8" x14ac:dyDescent="0.15">
      <c r="A301" s="1">
        <v>43556</v>
      </c>
      <c r="B301" s="2">
        <v>1938.893</v>
      </c>
      <c r="C301" s="5">
        <f t="shared" si="24"/>
        <v>2.3504421265784333E-2</v>
      </c>
      <c r="D301" s="6">
        <f t="shared" si="25"/>
        <v>4.1065602663308961E-3</v>
      </c>
      <c r="E301" s="6">
        <f t="shared" si="26"/>
        <v>2.6811773873228863E-3</v>
      </c>
      <c r="F301" s="3">
        <f t="shared" si="27"/>
        <v>3.9256264686687393E-2</v>
      </c>
      <c r="G301" s="6">
        <f t="shared" si="22"/>
        <v>1.4163407202297815E-2</v>
      </c>
      <c r="H301" s="4">
        <f t="shared" si="23"/>
        <v>5.2006349006139811E-2</v>
      </c>
    </row>
    <row r="302" spans="1:8" x14ac:dyDescent="0.15">
      <c r="A302" s="1">
        <v>43647</v>
      </c>
      <c r="B302" s="2">
        <v>1920.338</v>
      </c>
      <c r="C302" s="5">
        <f t="shared" si="24"/>
        <v>-9.5698937486493902E-3</v>
      </c>
      <c r="D302" s="6">
        <f t="shared" si="25"/>
        <v>1.7577224037193489E-3</v>
      </c>
      <c r="E302" s="6">
        <f t="shared" si="26"/>
        <v>7.9182346144182972E-4</v>
      </c>
      <c r="F302" s="3">
        <f t="shared" si="27"/>
        <v>3.8869985668631077E-2</v>
      </c>
      <c r="G302" s="6">
        <f t="shared" si="22"/>
        <v>9.9355731607861618E-3</v>
      </c>
      <c r="H302" s="4">
        <f t="shared" si="23"/>
        <v>4.6463296083785327E-2</v>
      </c>
    </row>
    <row r="303" spans="1:8" x14ac:dyDescent="0.15">
      <c r="A303" s="1">
        <v>43739</v>
      </c>
      <c r="B303" s="2">
        <v>2000.7360000000001</v>
      </c>
      <c r="C303" s="5">
        <f t="shared" si="24"/>
        <v>4.1866588069392023E-2</v>
      </c>
      <c r="D303" s="6">
        <f t="shared" si="25"/>
        <v>1.3263024969598055E-2</v>
      </c>
      <c r="E303" s="6">
        <f t="shared" si="26"/>
        <v>3.8930949058976006E-3</v>
      </c>
      <c r="F303" s="3">
        <f t="shared" si="27"/>
        <v>3.9578362106774699E-2</v>
      </c>
      <c r="G303" s="6">
        <f t="shared" si="22"/>
        <v>8.8295150955729484E-3</v>
      </c>
      <c r="H303" s="4">
        <f t="shared" si="23"/>
        <v>4.5110393146278308E-2</v>
      </c>
    </row>
    <row r="304" spans="1:8" x14ac:dyDescent="0.15">
      <c r="A304" s="1">
        <v>43831</v>
      </c>
      <c r="B304" s="2">
        <v>1739.1030000000001</v>
      </c>
      <c r="C304" s="5">
        <f t="shared" si="24"/>
        <v>-0.13076837723717674</v>
      </c>
      <c r="D304" s="6">
        <f t="shared" si="25"/>
        <v>-1.8741815412662444E-2</v>
      </c>
      <c r="E304" s="6">
        <f t="shared" si="26"/>
        <v>2.3157142371072191E-4</v>
      </c>
      <c r="F304" s="3">
        <f t="shared" si="27"/>
        <v>4.8042906876369626E-2</v>
      </c>
      <c r="G304" s="6">
        <f t="shared" si="22"/>
        <v>4.404039729288608E-3</v>
      </c>
      <c r="H304" s="4">
        <f t="shared" si="23"/>
        <v>4.9785898807335791E-2</v>
      </c>
    </row>
    <row r="305" spans="1:8" x14ac:dyDescent="0.15">
      <c r="A305" s="1">
        <v>43922</v>
      </c>
      <c r="B305" s="2">
        <v>1557.0640000000001</v>
      </c>
      <c r="C305" s="5">
        <f t="shared" si="24"/>
        <v>-0.10467407623355257</v>
      </c>
      <c r="D305" s="6">
        <f t="shared" si="25"/>
        <v>-5.0786439787496668E-2</v>
      </c>
      <c r="E305" s="6">
        <f t="shared" si="26"/>
        <v>-5.5196963028189992E-3</v>
      </c>
      <c r="F305" s="3">
        <f t="shared" si="27"/>
        <v>5.3358539964363148E-2</v>
      </c>
      <c r="G305" s="6">
        <f t="shared" si="22"/>
        <v>2.00827701438357E-3</v>
      </c>
      <c r="H305" s="4">
        <f t="shared" si="23"/>
        <v>5.2662384328595206E-2</v>
      </c>
    </row>
    <row r="306" spans="1:8" x14ac:dyDescent="0.15">
      <c r="A306" s="1">
        <v>44013</v>
      </c>
      <c r="B306" s="2">
        <v>2118.8560000000002</v>
      </c>
      <c r="C306" s="5">
        <f t="shared" si="24"/>
        <v>0.36080212502504722</v>
      </c>
      <c r="D306" s="6">
        <f t="shared" si="25"/>
        <v>4.1806564905927483E-2</v>
      </c>
      <c r="E306" s="6">
        <f t="shared" si="26"/>
        <v>1.4112466376542121E-2</v>
      </c>
      <c r="F306" s="3">
        <f t="shared" si="27"/>
        <v>9.730201618261769E-2</v>
      </c>
      <c r="G306" s="6">
        <f t="shared" si="22"/>
        <v>9.6591429974426414E-3</v>
      </c>
      <c r="H306" s="4">
        <f t="shared" si="23"/>
        <v>7.7089326053010707E-2</v>
      </c>
    </row>
    <row r="307" spans="1:8" x14ac:dyDescent="0.15">
      <c r="A307" s="1">
        <v>44105</v>
      </c>
      <c r="B307" s="2">
        <v>2082.4699999999998</v>
      </c>
      <c r="C307" s="5">
        <f t="shared" si="24"/>
        <v>-1.7172474203060718E-2</v>
      </c>
      <c r="D307" s="6">
        <f t="shared" si="25"/>
        <v>2.7046799337814297E-2</v>
      </c>
      <c r="E307" s="6">
        <f t="shared" si="26"/>
        <v>1.6054955838288247E-2</v>
      </c>
      <c r="F307" s="3">
        <f t="shared" si="27"/>
        <v>9.6209849201895611E-2</v>
      </c>
      <c r="G307" s="6">
        <f t="shared" si="22"/>
        <v>9.2453765211234148E-3</v>
      </c>
      <c r="H307" s="4">
        <f t="shared" si="23"/>
        <v>7.7190273223806533E-2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7"/>
  <sheetViews>
    <sheetView tabSelected="1" workbookViewId="0">
      <selection activeCell="E14" sqref="E14"/>
    </sheetView>
  </sheetViews>
  <sheetFormatPr baseColWidth="10" defaultRowHeight="13" x14ac:dyDescent="0.15"/>
  <cols>
    <col min="2" max="2" width="16.83203125" bestFit="1" customWidth="1"/>
  </cols>
  <sheetData>
    <row r="4" spans="2:5" x14ac:dyDescent="0.15">
      <c r="B4" s="14" t="s">
        <v>21</v>
      </c>
      <c r="C4" s="14"/>
      <c r="D4" s="14"/>
      <c r="E4" s="14"/>
    </row>
    <row r="5" spans="2:5" x14ac:dyDescent="0.15">
      <c r="B5" s="10"/>
      <c r="C5" s="11" t="s">
        <v>18</v>
      </c>
      <c r="D5" s="11" t="s">
        <v>19</v>
      </c>
      <c r="E5" s="11" t="s">
        <v>20</v>
      </c>
    </row>
    <row r="6" spans="2:5" x14ac:dyDescent="0.15">
      <c r="B6" s="11" t="s">
        <v>16</v>
      </c>
      <c r="C6" s="12">
        <f>MIN('FRED Data'!$G$52:'FRED Data'!$G$307)</f>
        <v>1.8911909795175362E-3</v>
      </c>
      <c r="D6" s="12">
        <f>AVERAGE('FRED Data'!C13:C307)</f>
        <v>1.8180617465044509E-2</v>
      </c>
      <c r="E6" s="12">
        <f>MAX('FRED Data'!$G$52:'FRED Data'!$G$307)</f>
        <v>3.910358950832906E-2</v>
      </c>
    </row>
    <row r="7" spans="2:5" x14ac:dyDescent="0.15">
      <c r="B7" s="11" t="s">
        <v>17</v>
      </c>
      <c r="C7" s="12">
        <f>MIN('FRED Data'!$H$52:'FRED Data'!$H$307)</f>
        <v>2.6830821215245031E-2</v>
      </c>
      <c r="D7" s="13">
        <f>_xlfn.STDEV.S('FRED Data'!C13:C307)</f>
        <v>7.2916991560614375E-2</v>
      </c>
      <c r="E7" s="12">
        <f>MAX('FRED Data'!$H$52:'FRED Data'!$H$307)</f>
        <v>0.12202446887812797</v>
      </c>
    </row>
  </sheetData>
  <mergeCells count="1">
    <mergeCell ref="B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FRED Data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Tommy Klein</cp:lastModifiedBy>
  <dcterms:created xsi:type="dcterms:W3CDTF">2021-05-10T01:47:29Z</dcterms:created>
  <dcterms:modified xsi:type="dcterms:W3CDTF">2021-05-12T02:06:25Z</dcterms:modified>
</cp:coreProperties>
</file>