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a\Desktop\"/>
    </mc:Choice>
  </mc:AlternateContent>
  <xr:revisionPtr revIDLastSave="0" documentId="13_ncr:1_{5A59FE8A-D4E6-4143-BC69-A4F8A2C03327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EK 15%" sheetId="12" r:id="rId1"/>
    <sheet name="EK 21%" sheetId="14" r:id="rId2"/>
    <sheet name="EK RCH" sheetId="16" r:id="rId3"/>
    <sheet name="EK IGE" sheetId="4" r:id="rId4"/>
    <sheet name="VK 0%" sheetId="18" r:id="rId5"/>
    <sheet name="VK 15%" sheetId="13" r:id="rId6"/>
    <sheet name="VK 21%" sheetId="15" r:id="rId7"/>
    <sheet name="VK RCH" sheetId="17" r:id="rId8"/>
    <sheet name="VK IGL" sheetId="8" r:id="rId9"/>
    <sheet name="Consolidation" sheetId="11" r:id="rId10"/>
    <sheet name="Zsf" sheetId="9" r:id="rId11"/>
  </sheets>
  <definedNames>
    <definedName name="_xlnm._FilterDatabase" localSheetId="1" hidden="1">'EK 21%'!#REF!</definedName>
    <definedName name="_xlnm._FilterDatabase" localSheetId="2" hidden="1">'EK RCH'!$A$1:$V$1</definedName>
    <definedName name="_xlnm._FilterDatabase" localSheetId="6" hidden="1">'VK 21%'!$A$1:$M$1</definedName>
    <definedName name="_xlnm._FilterDatabase" localSheetId="7" hidden="1">'VK RCH'!$A$1:$V$1</definedName>
  </definedNames>
  <calcPr calcId="181029"/>
</workbook>
</file>

<file path=xl/calcChain.xml><?xml version="1.0" encoding="utf-8"?>
<calcChain xmlns="http://schemas.openxmlformats.org/spreadsheetml/2006/main">
  <c r="H37" i="17" l="1"/>
  <c r="N3" i="4"/>
  <c r="N4" i="4"/>
  <c r="N5" i="4"/>
  <c r="N6" i="4"/>
  <c r="N7" i="4"/>
  <c r="N2" i="4"/>
  <c r="N8" i="4" s="1"/>
  <c r="H59" i="16"/>
  <c r="M4" i="12"/>
  <c r="M3" i="12"/>
  <c r="M2" i="12"/>
  <c r="G2" i="11"/>
  <c r="G3" i="11" l="1"/>
  <c r="G4" i="11" l="1"/>
  <c r="B19" i="9" l="1"/>
  <c r="E19" i="9"/>
  <c r="H19" i="9"/>
  <c r="K19" i="9"/>
  <c r="G9" i="11" l="1"/>
  <c r="H9" i="9" l="1"/>
  <c r="B9" i="9"/>
  <c r="G8" i="11" l="1"/>
  <c r="G11" i="11" s="1"/>
  <c r="G10" i="11"/>
  <c r="K9" i="9" l="1"/>
  <c r="I12" i="9" l="1"/>
  <c r="E9" i="9"/>
  <c r="C12" i="9" l="1"/>
</calcChain>
</file>

<file path=xl/sharedStrings.xml><?xml version="1.0" encoding="utf-8"?>
<sst xmlns="http://schemas.openxmlformats.org/spreadsheetml/2006/main" count="689" uniqueCount="146">
  <si>
    <t>CZK</t>
  </si>
  <si>
    <t>Verkauf</t>
  </si>
  <si>
    <t>IGE</t>
  </si>
  <si>
    <t>Einkauf</t>
  </si>
  <si>
    <t>IGL</t>
  </si>
  <si>
    <t>consolidation</t>
  </si>
  <si>
    <t>inv</t>
  </si>
  <si>
    <t>from ID</t>
  </si>
  <si>
    <t>to ID</t>
  </si>
  <si>
    <t>Amount</t>
  </si>
  <si>
    <t>Currency</t>
  </si>
  <si>
    <t>IN CZK</t>
  </si>
  <si>
    <t>IN EUR</t>
  </si>
  <si>
    <t>exchange rate</t>
  </si>
  <si>
    <t>CZ 682 134 908</t>
  </si>
  <si>
    <t>Reverse Charge</t>
  </si>
  <si>
    <t>GK GmbH CZ ID (CZ682 134 908)</t>
  </si>
  <si>
    <t>EUR</t>
  </si>
  <si>
    <t>nothing</t>
  </si>
  <si>
    <t>Datum</t>
  </si>
  <si>
    <t>Belegnr</t>
  </si>
  <si>
    <t>Referenz</t>
  </si>
  <si>
    <t>Text</t>
  </si>
  <si>
    <t>Gegenkto</t>
  </si>
  <si>
    <t>Fremdwährung</t>
  </si>
  <si>
    <t>Betrag</t>
  </si>
  <si>
    <t>Stsatz</t>
  </si>
  <si>
    <t>Konto</t>
  </si>
  <si>
    <t>Jahr</t>
  </si>
  <si>
    <t>Periode</t>
  </si>
  <si>
    <t>ER</t>
  </si>
  <si>
    <t>Futterweizen</t>
  </si>
  <si>
    <t>Rapssaat 00</t>
  </si>
  <si>
    <t>Mais</t>
  </si>
  <si>
    <t>PLN</t>
  </si>
  <si>
    <t>AR</t>
  </si>
  <si>
    <t>RA</t>
  </si>
  <si>
    <t>PL 526 281 4953</t>
  </si>
  <si>
    <t>HU 303 78 706</t>
  </si>
  <si>
    <t>07/12/2017</t>
  </si>
  <si>
    <t>SK 4020 332 756</t>
  </si>
  <si>
    <t>tax amount</t>
  </si>
  <si>
    <t>Thrid country</t>
  </si>
  <si>
    <t>Mahlweizen</t>
  </si>
  <si>
    <t>02/06/2019</t>
  </si>
  <si>
    <t>DE 134 888 668</t>
  </si>
  <si>
    <t>02/08/2020</t>
  </si>
  <si>
    <t>Gerste</t>
  </si>
  <si>
    <t>02/11/2020</t>
  </si>
  <si>
    <t>Tax amount</t>
  </si>
  <si>
    <t>amount CZK</t>
  </si>
  <si>
    <t>02/06/2021</t>
  </si>
  <si>
    <t>17.08.2021</t>
  </si>
  <si>
    <t>31.08.2021</t>
  </si>
  <si>
    <t>01.08.2021</t>
  </si>
  <si>
    <t>02.08.2021</t>
  </si>
  <si>
    <t>03.08.2021</t>
  </si>
  <si>
    <t>04.08.2021</t>
  </si>
  <si>
    <t>05.08.2021</t>
  </si>
  <si>
    <t>FV221301967</t>
  </si>
  <si>
    <t>06.08.2021</t>
  </si>
  <si>
    <t>09.08.2021</t>
  </si>
  <si>
    <t>FVM-2021-13-001456</t>
  </si>
  <si>
    <t>FVM-2021-13-001597</t>
  </si>
  <si>
    <t>10.08.2021</t>
  </si>
  <si>
    <t>FV221200677</t>
  </si>
  <si>
    <t>11.08.2021</t>
  </si>
  <si>
    <t>12.08.2021</t>
  </si>
  <si>
    <t>13.08.2021</t>
  </si>
  <si>
    <t>FV221302044</t>
  </si>
  <si>
    <t>FV221302045</t>
  </si>
  <si>
    <t>16.08.2021</t>
  </si>
  <si>
    <t>FV221400567</t>
  </si>
  <si>
    <t>18.08.2021</t>
  </si>
  <si>
    <t>FV221200703</t>
  </si>
  <si>
    <t>19.08.2021</t>
  </si>
  <si>
    <t>20.08.2021</t>
  </si>
  <si>
    <t>23.08.2021</t>
  </si>
  <si>
    <t>FV221302215</t>
  </si>
  <si>
    <t>24.08.2021</t>
  </si>
  <si>
    <t>FV221302200</t>
  </si>
  <si>
    <t>440/MAG/2021</t>
  </si>
  <si>
    <t>Corn (25,435)</t>
  </si>
  <si>
    <t>Mais (25,415)</t>
  </si>
  <si>
    <t>Mais (25,440)</t>
  </si>
  <si>
    <t>ETG2021/002</t>
  </si>
  <si>
    <t>Corn (25,440)</t>
  </si>
  <si>
    <t>ETG2021/001</t>
  </si>
  <si>
    <t>Mais (25,525)</t>
  </si>
  <si>
    <t>PH9-2021025239</t>
  </si>
  <si>
    <t>Rapssaat 00 (118.754,51 CZK)</t>
  </si>
  <si>
    <t>PH9-2021025238</t>
  </si>
  <si>
    <t>Rapssaat 00 (460.166,64 CZK)</t>
  </si>
  <si>
    <t>Mais (4.946.784,48 CZK)</t>
  </si>
  <si>
    <t>PH9-2021025927</t>
  </si>
  <si>
    <t>Rapssaat 00 (3.273.024,43 CZK)</t>
  </si>
  <si>
    <t>PH9-2021025928</t>
  </si>
  <si>
    <t>Rapssaat 00 (4.353.523,93 CZK)</t>
  </si>
  <si>
    <t>Mais (440.912,07 CZK)</t>
  </si>
  <si>
    <t>PHP-2021026524</t>
  </si>
  <si>
    <t>Rapssaat 00 (540.836,61 CZK)</t>
  </si>
  <si>
    <t>PH9-2021026688</t>
  </si>
  <si>
    <t>Rapssaat 00 (5.323.750,68 CZK)</t>
  </si>
  <si>
    <t>PH9-2021026689</t>
  </si>
  <si>
    <t>Rapssaat 00 (6.492.718,54 CZK)</t>
  </si>
  <si>
    <t>PH9-2021027930</t>
  </si>
  <si>
    <t>Rapssaat 00 (366.782,06 CZK)</t>
  </si>
  <si>
    <t>PH9-2021027931</t>
  </si>
  <si>
    <t>Rapssaat 00 (463.627,49 CZK)</t>
  </si>
  <si>
    <t>PH9-2021028153</t>
  </si>
  <si>
    <t>Rapssaat 00 (3.890.840,92 CZK)</t>
  </si>
  <si>
    <t>PH9-2021028154</t>
  </si>
  <si>
    <t>Rapssaat 00 (3.948.533,73 CZK)</t>
  </si>
  <si>
    <t>Mais (1.819.284,17 CZK)</t>
  </si>
  <si>
    <t>25.08.2021</t>
  </si>
  <si>
    <t>PH9-2021028411</t>
  </si>
  <si>
    <t>Rapssaat 00 (312.722,09 CZK)</t>
  </si>
  <si>
    <t>PH9-2021028410</t>
  </si>
  <si>
    <t>Rapssaat 00 (303.808,76 CZK)</t>
  </si>
  <si>
    <t>27.08.2021</t>
  </si>
  <si>
    <t>Mais (1.442.764,88 CZK)</t>
  </si>
  <si>
    <t>30.08.2021</t>
  </si>
  <si>
    <t>PH9-2021028912</t>
  </si>
  <si>
    <t>Rapssaat 00 (3.981.885,63 CZK)</t>
  </si>
  <si>
    <t>PH9-2021028911</t>
  </si>
  <si>
    <t>Rapssaat 00 (3.744.505,25 CZK)</t>
  </si>
  <si>
    <t>Mais (391.313,57 CZK)</t>
  </si>
  <si>
    <t>PH9-2021029232</t>
  </si>
  <si>
    <t>Rapssaat 00 (2.669.639,44 CZK)</t>
  </si>
  <si>
    <t>PH9-2021029031</t>
  </si>
  <si>
    <t>Rapssaat 00 (645.800,79 CZK)</t>
  </si>
  <si>
    <t>to get from authority</t>
  </si>
  <si>
    <t>Erstattung vom FA</t>
  </si>
  <si>
    <t>váha</t>
  </si>
  <si>
    <t>kód</t>
  </si>
  <si>
    <t>druh dopravy</t>
  </si>
  <si>
    <t>plátce dopravy</t>
  </si>
  <si>
    <t>země</t>
  </si>
  <si>
    <t>silniční</t>
  </si>
  <si>
    <t>dodavatel</t>
  </si>
  <si>
    <t>PL</t>
  </si>
  <si>
    <t>GK</t>
  </si>
  <si>
    <t>SK</t>
  </si>
  <si>
    <t>železniční</t>
  </si>
  <si>
    <t>RO</t>
  </si>
  <si>
    <t>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</si>
</sst>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[$-F800]dddd\,\ mmmm\ dd\,\ yyyy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6" tint="-0.24997711111789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4" fontId="0" fillId="0" borderId="0" xfId="0" applyNumberFormat="1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4" fontId="1" fillId="0" borderId="0" xfId="0" applyNumberFormat="1" applyFont="1"/>
    <xf numFmtId="0" fontId="0" fillId="0" borderId="0" xfId="0" applyFont="1" applyFill="1" applyAlignment="1">
      <alignment horizontal="left"/>
    </xf>
    <xf numFmtId="4" fontId="0" fillId="0" borderId="0" xfId="0" applyNumberFormat="1" applyFont="1" applyFill="1"/>
    <xf numFmtId="0" fontId="0" fillId="0" borderId="0" xfId="0" applyFont="1" applyFill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0" fontId="0" fillId="0" borderId="0" xfId="0" applyFill="1"/>
    <xf numFmtId="4" fontId="1" fillId="0" borderId="0" xfId="0" applyNumberFormat="1" applyFont="1" applyFill="1"/>
    <xf numFmtId="0" fontId="0" fillId="0" borderId="0" xfId="0"/>
    <xf numFmtId="4" fontId="0" fillId="0" borderId="0" xfId="0" applyNumberFormat="1"/>
    <xf numFmtId="0" fontId="0" fillId="0" borderId="0" xfId="0" applyFont="1"/>
    <xf numFmtId="4" fontId="0" fillId="0" borderId="0" xfId="0" applyNumberFormat="1" applyFo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/>
    <xf numFmtId="4" fontId="0" fillId="0" borderId="1" xfId="0" applyNumberFormat="1" applyFont="1" applyFill="1" applyBorder="1" applyAlignment="1">
      <alignment horizontal="right"/>
    </xf>
    <xf numFmtId="4" fontId="0" fillId="0" borderId="11" xfId="0" applyNumberFormat="1" applyFont="1" applyFill="1" applyBorder="1" applyAlignment="1">
      <alignment horizontal="right"/>
    </xf>
    <xf numFmtId="4" fontId="0" fillId="0" borderId="1" xfId="0" applyNumberFormat="1" applyFont="1" applyFill="1" applyBorder="1" applyAlignment="1"/>
    <xf numFmtId="4" fontId="0" fillId="0" borderId="5" xfId="0" applyNumberFormat="1" applyFont="1" applyFill="1" applyBorder="1" applyAlignment="1"/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4" fontId="0" fillId="0" borderId="6" xfId="0" applyNumberFormat="1" applyFont="1" applyFill="1" applyBorder="1" applyAlignment="1">
      <alignment horizontal="right"/>
    </xf>
    <xf numFmtId="4" fontId="0" fillId="0" borderId="7" xfId="0" applyNumberFormat="1" applyFont="1" applyFill="1" applyBorder="1" applyAlignment="1">
      <alignment horizontal="right"/>
    </xf>
    <xf numFmtId="17" fontId="0" fillId="0" borderId="8" xfId="0" applyNumberFormat="1" applyFont="1" applyFill="1" applyBorder="1" applyAlignment="1">
      <alignment horizontal="left"/>
    </xf>
    <xf numFmtId="4" fontId="0" fillId="0" borderId="0" xfId="0" applyNumberFormat="1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4" fontId="0" fillId="0" borderId="3" xfId="0" applyNumberFormat="1" applyFont="1" applyFill="1" applyBorder="1" applyAlignment="1">
      <alignment horizontal="right"/>
    </xf>
    <xf numFmtId="17" fontId="0" fillId="0" borderId="2" xfId="0" applyNumberFormat="1" applyFont="1" applyFill="1" applyBorder="1" applyAlignment="1">
      <alignment horizontal="left"/>
    </xf>
    <xf numFmtId="4" fontId="0" fillId="0" borderId="9" xfId="0" applyNumberFormat="1" applyFont="1" applyFill="1" applyBorder="1" applyAlignment="1">
      <alignment horizontal="right"/>
    </xf>
    <xf numFmtId="0" fontId="0" fillId="0" borderId="8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9" fontId="0" fillId="0" borderId="10" xfId="0" applyNumberFormat="1" applyFont="1" applyFill="1" applyBorder="1" applyAlignment="1">
      <alignment horizontal="center"/>
    </xf>
    <xf numFmtId="9" fontId="0" fillId="0" borderId="1" xfId="0" applyNumberFormat="1" applyFont="1" applyFill="1" applyBorder="1" applyAlignment="1">
      <alignment horizontal="center"/>
    </xf>
    <xf numFmtId="4" fontId="0" fillId="0" borderId="1" xfId="0" applyNumberFormat="1" applyFont="1" applyFill="1" applyBorder="1"/>
    <xf numFmtId="4" fontId="2" fillId="0" borderId="0" xfId="0" applyNumberFormat="1" applyFont="1" applyFill="1" applyBorder="1" applyAlignment="1"/>
    <xf numFmtId="4" fontId="2" fillId="0" borderId="3" xfId="0" applyNumberFormat="1" applyFont="1" applyFill="1" applyBorder="1" applyAlignment="1">
      <alignment horizontal="right"/>
    </xf>
    <xf numFmtId="4" fontId="2" fillId="0" borderId="9" xfId="0" applyNumberFormat="1" applyFont="1" applyFill="1" applyBorder="1" applyAlignment="1">
      <alignment horizontal="right"/>
    </xf>
    <xf numFmtId="4" fontId="3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center"/>
    </xf>
    <xf numFmtId="4" fontId="2" fillId="0" borderId="13" xfId="0" applyNumberFormat="1" applyFont="1" applyFill="1" applyBorder="1" applyAlignment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4" fontId="2" fillId="0" borderId="14" xfId="0" applyNumberFormat="1" applyFont="1" applyFill="1" applyBorder="1" applyAlignment="1">
      <alignment horizontal="right"/>
    </xf>
    <xf numFmtId="0" fontId="0" fillId="0" borderId="15" xfId="0" applyFont="1" applyFill="1" applyBorder="1" applyAlignment="1">
      <alignment horizontal="center"/>
    </xf>
    <xf numFmtId="4" fontId="2" fillId="0" borderId="16" xfId="0" applyNumberFormat="1" applyFont="1" applyFill="1" applyBorder="1" applyAlignment="1">
      <alignment horizontal="right"/>
    </xf>
    <xf numFmtId="4" fontId="0" fillId="0" borderId="0" xfId="0" applyNumberFormat="1" applyFont="1" applyFill="1" applyAlignment="1"/>
    <xf numFmtId="4" fontId="0" fillId="0" borderId="0" xfId="0" applyNumberFormat="1" applyFont="1" applyFill="1" applyAlignment="1">
      <alignment horizontal="right"/>
    </xf>
    <xf numFmtId="49" fontId="0" fillId="0" borderId="0" xfId="0" applyNumberFormat="1"/>
    <xf numFmtId="49" fontId="0" fillId="0" borderId="0" xfId="0" applyNumberFormat="1" applyFill="1" applyAlignment="1">
      <alignment horizontal="center"/>
    </xf>
    <xf numFmtId="4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17" fontId="0" fillId="0" borderId="2" xfId="0" applyNumberFormat="1" applyFill="1" applyBorder="1" applyAlignment="1">
      <alignment horizontal="left"/>
    </xf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 applyFon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49" fontId="0" fillId="0" borderId="0" xfId="0" applyNumberFormat="1" applyFont="1" applyFill="1"/>
    <xf numFmtId="4" fontId="0" fillId="0" borderId="0" xfId="0" applyNumberFormat="1" applyFont="1" applyFill="1" applyBorder="1"/>
    <xf numFmtId="4" fontId="0" fillId="0" borderId="0" xfId="0" applyNumberFormat="1"/>
    <xf numFmtId="16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4" fontId="0" fillId="0" borderId="0" xfId="0" applyNumberFormat="1"/>
    <xf numFmtId="4" fontId="0" fillId="2" borderId="0" xfId="0" applyNumberFormat="1" applyFill="1"/>
    <xf numFmtId="14" fontId="0" fillId="0" borderId="0" xfId="0" applyNumberFormat="1" applyFont="1" applyFill="1" applyBorder="1" applyAlignment="1">
      <alignment horizontal="left"/>
    </xf>
    <xf numFmtId="165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/>
    <xf numFmtId="0" fontId="0" fillId="0" borderId="0" xfId="0" applyAlignment="1">
      <alignment horizontal="left"/>
    </xf>
    <xf numFmtId="4" fontId="0" fillId="2" borderId="0" xfId="0" applyNumberFormat="1" applyFont="1" applyFill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4" fontId="0" fillId="0" borderId="11" xfId="0" applyNumberFormat="1" applyFont="1" applyFill="1" applyBorder="1"/>
    <xf numFmtId="0" fontId="0" fillId="0" borderId="17" xfId="0" applyFill="1" applyBorder="1" applyAlignment="1">
      <alignment horizontal="left"/>
    </xf>
    <xf numFmtId="4" fontId="0" fillId="0" borderId="0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>
      <alignment horizontal="center"/>
    </xf>
    <xf numFmtId="4" fontId="0" fillId="0" borderId="0" xfId="0" applyNumberFormat="1"/>
    <xf numFmtId="4" fontId="0" fillId="2" borderId="0" xfId="0" applyNumberFormat="1" applyFont="1" applyFill="1" applyBorder="1"/>
    <xf numFmtId="4" fontId="0" fillId="2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0" fillId="2" borderId="0" xfId="0" applyFont="1" applyFill="1" applyAlignment="1">
      <alignment horizontal="left"/>
    </xf>
    <xf numFmtId="0" fontId="0" fillId="2" borderId="0" xfId="0" applyFill="1"/>
    <xf numFmtId="166" fontId="0" fillId="0" borderId="0" xfId="0" applyNumberFormat="1" applyFont="1" applyFill="1" applyBorder="1" applyAlignment="1">
      <alignment horizontal="center"/>
    </xf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4" fontId="0" fillId="2" borderId="0" xfId="0" applyNumberFormat="1" applyFont="1" applyFill="1" applyBorder="1" applyAlignment="1">
      <alignment horizontal="left"/>
    </xf>
    <xf numFmtId="4" fontId="4" fillId="0" borderId="0" xfId="0" applyNumberFormat="1" applyFont="1" applyFill="1" applyBorder="1"/>
    <xf numFmtId="0" fontId="5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P4"/>
  <sheetViews>
    <sheetView workbookViewId="0">
      <selection activeCell="G37" sqref="G37"/>
    </sheetView>
  </sheetViews>
  <sheetFormatPr defaultColWidth="11.140625" defaultRowHeight="15" x14ac:dyDescent="0.25"/>
  <cols>
    <col min="1" max="1" width="10.140625" style="7" bestFit="1" customWidth="1"/>
    <col min="2" max="2" width="3.140625" style="7" bestFit="1" customWidth="1"/>
    <col min="3" max="3" width="9" style="5" bestFit="1" customWidth="1"/>
    <col min="4" max="4" width="10" style="74" bestFit="1" customWidth="1"/>
    <col min="5" max="5" width="11.140625" style="74"/>
    <col min="6" max="6" width="9.5703125" style="7" bestFit="1" customWidth="1"/>
    <col min="7" max="7" width="14.42578125" style="6" bestFit="1" customWidth="1"/>
    <col min="8" max="8" width="4.28515625" style="7" bestFit="1" customWidth="1"/>
    <col min="9" max="9" width="8" style="6" bestFit="1" customWidth="1"/>
    <col min="10" max="10" width="4.42578125" style="6" bestFit="1" customWidth="1"/>
    <col min="11" max="11" width="6.140625" style="7" bestFit="1" customWidth="1"/>
    <col min="12" max="12" width="3" style="7" bestFit="1" customWidth="1"/>
    <col min="13" max="13" width="9.140625" style="6" bestFit="1" customWidth="1"/>
    <col min="14" max="14" width="6.28515625" style="7" bestFit="1" customWidth="1"/>
    <col min="15" max="15" width="5" style="7" bestFit="1" customWidth="1"/>
    <col min="16" max="16" width="8" style="7" bestFit="1" customWidth="1"/>
    <col min="17" max="16384" width="11.140625" style="7"/>
  </cols>
  <sheetData>
    <row r="1" spans="1:16" x14ac:dyDescent="0.25">
      <c r="A1" s="105" t="s">
        <v>19</v>
      </c>
      <c r="B1" s="105"/>
      <c r="C1" s="105" t="s">
        <v>20</v>
      </c>
      <c r="D1" s="105" t="s">
        <v>21</v>
      </c>
      <c r="E1" s="105" t="s">
        <v>22</v>
      </c>
      <c r="F1" s="105" t="s">
        <v>23</v>
      </c>
      <c r="G1" s="112" t="s">
        <v>24</v>
      </c>
      <c r="H1" s="105"/>
      <c r="I1" s="112" t="s">
        <v>25</v>
      </c>
      <c r="J1" s="105"/>
      <c r="K1" s="105" t="s">
        <v>26</v>
      </c>
      <c r="L1" s="105"/>
      <c r="M1" s="112" t="s">
        <v>49</v>
      </c>
      <c r="N1" s="105" t="s">
        <v>27</v>
      </c>
      <c r="O1" s="105" t="s">
        <v>28</v>
      </c>
      <c r="P1" s="105" t="s">
        <v>29</v>
      </c>
    </row>
    <row r="2" spans="1:16" x14ac:dyDescent="0.25">
      <c r="A2" s="106" t="s">
        <v>52</v>
      </c>
      <c r="B2" s="105" t="s">
        <v>30</v>
      </c>
      <c r="C2" s="105">
        <v>71200079</v>
      </c>
      <c r="D2" s="105">
        <v>110211996</v>
      </c>
      <c r="E2" s="105" t="s">
        <v>32</v>
      </c>
      <c r="F2" s="105">
        <v>70919</v>
      </c>
      <c r="G2" s="112">
        <v>16561.5</v>
      </c>
      <c r="H2" s="105" t="s">
        <v>0</v>
      </c>
      <c r="I2" s="112">
        <v>651.34</v>
      </c>
      <c r="J2" s="105" t="s">
        <v>17</v>
      </c>
      <c r="K2" s="106">
        <v>15</v>
      </c>
      <c r="L2" s="105">
        <v>22</v>
      </c>
      <c r="M2" s="112">
        <f>SUM(G2/100*K2)</f>
        <v>2484.2250000000004</v>
      </c>
      <c r="N2" s="105">
        <v>3232</v>
      </c>
      <c r="O2" s="105">
        <v>2022</v>
      </c>
      <c r="P2" s="105">
        <v>2</v>
      </c>
    </row>
    <row r="3" spans="1:16" x14ac:dyDescent="0.25">
      <c r="A3" s="106" t="s">
        <v>53</v>
      </c>
      <c r="B3" s="105" t="s">
        <v>30</v>
      </c>
      <c r="C3" s="105">
        <v>71200115</v>
      </c>
      <c r="D3" s="105">
        <v>110212063</v>
      </c>
      <c r="E3" s="105" t="s">
        <v>32</v>
      </c>
      <c r="F3" s="105">
        <v>70919</v>
      </c>
      <c r="G3" s="112">
        <v>61152</v>
      </c>
      <c r="H3" s="105" t="s">
        <v>0</v>
      </c>
      <c r="I3" s="112">
        <v>2391.9299999999998</v>
      </c>
      <c r="J3" s="105" t="s">
        <v>17</v>
      </c>
      <c r="K3" s="106">
        <v>15</v>
      </c>
      <c r="L3" s="105">
        <v>22</v>
      </c>
      <c r="M3" s="112">
        <f>SUM(G3/100*K3)</f>
        <v>9172.7999999999993</v>
      </c>
      <c r="N3" s="105">
        <v>3232</v>
      </c>
      <c r="O3" s="105">
        <v>2022</v>
      </c>
      <c r="P3" s="105">
        <v>2</v>
      </c>
    </row>
    <row r="4" spans="1:16" x14ac:dyDescent="0.25">
      <c r="M4" s="91">
        <f>SUM(M2:M3)</f>
        <v>11657.025</v>
      </c>
    </row>
  </sheetData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3"/>
  <sheetViews>
    <sheetView workbookViewId="0">
      <selection activeCell="G5" sqref="G5"/>
    </sheetView>
  </sheetViews>
  <sheetFormatPr defaultColWidth="11.5703125" defaultRowHeight="15" x14ac:dyDescent="0.25"/>
  <cols>
    <col min="1" max="1" width="10.140625" style="11" bestFit="1" customWidth="1"/>
    <col min="2" max="2" width="3.140625" style="11" bestFit="1" customWidth="1"/>
    <col min="3" max="3" width="9" style="3" bestFit="1" customWidth="1"/>
    <col min="4" max="4" width="11" style="3" bestFit="1" customWidth="1"/>
    <col min="5" max="5" width="9.5703125" style="3" bestFit="1" customWidth="1"/>
    <col min="6" max="6" width="9.5703125" style="11" bestFit="1" customWidth="1"/>
    <col min="7" max="7" width="14.42578125" style="1" bestFit="1" customWidth="1"/>
    <col min="8" max="8" width="4.28515625" style="11" bestFit="1" customWidth="1"/>
    <col min="9" max="9" width="6.7109375" style="1" bestFit="1" customWidth="1"/>
    <col min="10" max="10" width="4.42578125" style="1" bestFit="1" customWidth="1"/>
    <col min="11" max="11" width="6.140625" style="11" bestFit="1" customWidth="1"/>
    <col min="12" max="12" width="3" style="11" bestFit="1" customWidth="1"/>
    <col min="13" max="13" width="11" style="6" bestFit="1" customWidth="1"/>
    <col min="14" max="14" width="6.28515625" style="11" bestFit="1" customWidth="1"/>
    <col min="15" max="15" width="5" style="11" bestFit="1" customWidth="1"/>
    <col min="16" max="16" width="8" style="11" bestFit="1" customWidth="1"/>
    <col min="17" max="16384" width="11.5703125" style="11"/>
  </cols>
  <sheetData>
    <row r="1" spans="1:16" x14ac:dyDescent="0.25">
      <c r="A1" s="81" t="s">
        <v>19</v>
      </c>
      <c r="B1" s="81"/>
      <c r="C1" s="81" t="s">
        <v>20</v>
      </c>
      <c r="D1" s="81" t="s">
        <v>21</v>
      </c>
      <c r="E1" s="81" t="s">
        <v>22</v>
      </c>
      <c r="F1" s="81" t="s">
        <v>23</v>
      </c>
      <c r="G1" s="85" t="s">
        <v>24</v>
      </c>
      <c r="H1" s="81"/>
      <c r="I1" s="85" t="s">
        <v>25</v>
      </c>
      <c r="J1" s="81"/>
      <c r="K1" s="81" t="s">
        <v>26</v>
      </c>
      <c r="L1" s="81"/>
      <c r="M1" s="85" t="s">
        <v>41</v>
      </c>
      <c r="N1" s="81" t="s">
        <v>27</v>
      </c>
      <c r="O1" s="81" t="s">
        <v>28</v>
      </c>
      <c r="P1" s="81" t="s">
        <v>29</v>
      </c>
    </row>
    <row r="2" spans="1:16" x14ac:dyDescent="0.25">
      <c r="A2" s="82"/>
      <c r="B2" s="81"/>
      <c r="C2" s="81"/>
      <c r="D2" s="81"/>
      <c r="E2" s="81"/>
      <c r="F2" s="81"/>
      <c r="G2" s="85"/>
      <c r="H2" s="81"/>
      <c r="I2" s="85"/>
      <c r="J2" s="81"/>
      <c r="K2" s="82"/>
      <c r="L2" s="81"/>
      <c r="M2" s="85"/>
      <c r="N2" s="81"/>
      <c r="O2" s="81"/>
      <c r="P2" s="81"/>
    </row>
    <row r="3" spans="1:16" x14ac:dyDescent="0.25">
      <c r="A3" s="1"/>
      <c r="C3" s="11"/>
      <c r="E3" s="11"/>
      <c r="J3" s="11"/>
      <c r="K3" s="1"/>
      <c r="M3" s="12"/>
    </row>
    <row r="4" spans="1:16" x14ac:dyDescent="0.25">
      <c r="A4" s="1"/>
      <c r="C4" s="11"/>
      <c r="E4" s="11"/>
      <c r="J4" s="11"/>
      <c r="K4" s="1"/>
      <c r="M4" s="1"/>
    </row>
    <row r="5" spans="1:16" x14ac:dyDescent="0.25">
      <c r="A5" s="1"/>
      <c r="C5" s="11"/>
      <c r="E5" s="11"/>
      <c r="G5" s="86" t="s">
        <v>18</v>
      </c>
      <c r="J5" s="11"/>
      <c r="K5" s="1"/>
      <c r="M5" s="1"/>
    </row>
    <row r="6" spans="1:16" x14ac:dyDescent="0.25">
      <c r="A6" s="1"/>
      <c r="C6" s="11"/>
      <c r="E6" s="11"/>
      <c r="J6" s="11"/>
      <c r="K6" s="1"/>
      <c r="M6" s="1"/>
    </row>
    <row r="7" spans="1:16" x14ac:dyDescent="0.25">
      <c r="A7" s="1"/>
      <c r="C7" s="11"/>
      <c r="E7" s="11"/>
      <c r="J7" s="11"/>
      <c r="K7" s="1"/>
      <c r="M7" s="1"/>
    </row>
    <row r="8" spans="1:16" x14ac:dyDescent="0.25">
      <c r="A8" s="1"/>
      <c r="C8" s="11"/>
      <c r="E8" s="11"/>
      <c r="J8" s="11"/>
      <c r="K8" s="1"/>
      <c r="M8" s="1"/>
    </row>
    <row r="9" spans="1:16" x14ac:dyDescent="0.25">
      <c r="A9" s="1"/>
      <c r="C9" s="11"/>
      <c r="E9" s="11"/>
      <c r="J9" s="11"/>
      <c r="K9" s="1"/>
      <c r="M9" s="1"/>
    </row>
    <row r="10" spans="1:16" x14ac:dyDescent="0.25">
      <c r="A10" s="1"/>
      <c r="C10" s="11"/>
      <c r="E10" s="11"/>
      <c r="J10" s="11"/>
      <c r="K10" s="1"/>
      <c r="M10" s="1"/>
    </row>
    <row r="11" spans="1:16" x14ac:dyDescent="0.25">
      <c r="A11" s="1"/>
      <c r="C11" s="11"/>
      <c r="E11" s="11"/>
      <c r="J11" s="11"/>
      <c r="K11" s="1"/>
      <c r="M11" s="1"/>
    </row>
    <row r="12" spans="1:16" x14ac:dyDescent="0.25">
      <c r="A12" s="1"/>
      <c r="C12" s="11"/>
      <c r="E12" s="11"/>
      <c r="J12" s="11"/>
      <c r="K12" s="1"/>
      <c r="M12" s="1"/>
    </row>
    <row r="13" spans="1:16" x14ac:dyDescent="0.25">
      <c r="A13" s="1"/>
      <c r="C13" s="11"/>
      <c r="E13" s="11"/>
      <c r="J13" s="11"/>
      <c r="K13" s="1"/>
      <c r="M13" s="1"/>
    </row>
    <row r="14" spans="1:16" x14ac:dyDescent="0.25">
      <c r="A14" s="1"/>
      <c r="C14" s="11"/>
      <c r="E14" s="11"/>
      <c r="J14" s="11"/>
      <c r="K14" s="1"/>
      <c r="M14" s="1"/>
    </row>
    <row r="15" spans="1:16" x14ac:dyDescent="0.25">
      <c r="A15" s="1"/>
      <c r="C15" s="11"/>
      <c r="E15" s="11"/>
      <c r="J15" s="11"/>
      <c r="K15" s="1"/>
      <c r="M15" s="1"/>
    </row>
    <row r="16" spans="1:16" x14ac:dyDescent="0.25">
      <c r="A16" s="1"/>
      <c r="C16" s="11"/>
      <c r="E16" s="11"/>
      <c r="J16" s="11"/>
      <c r="K16" s="1"/>
      <c r="M16" s="1"/>
    </row>
    <row r="17" spans="1:13" x14ac:dyDescent="0.25">
      <c r="A17" s="1"/>
      <c r="C17" s="11"/>
      <c r="E17" s="11"/>
      <c r="J17" s="11"/>
      <c r="K17" s="1"/>
      <c r="M17" s="1"/>
    </row>
    <row r="18" spans="1:13" x14ac:dyDescent="0.25">
      <c r="A18" s="1"/>
      <c r="C18" s="11"/>
      <c r="E18" s="11"/>
      <c r="J18" s="11"/>
      <c r="K18" s="1"/>
      <c r="M18" s="1"/>
    </row>
    <row r="19" spans="1:13" x14ac:dyDescent="0.25">
      <c r="A19" s="1"/>
      <c r="C19" s="11"/>
      <c r="E19" s="11"/>
      <c r="J19" s="11"/>
      <c r="K19" s="1"/>
      <c r="M19" s="1"/>
    </row>
    <row r="20" spans="1:13" x14ac:dyDescent="0.25">
      <c r="A20" s="1"/>
      <c r="C20" s="11"/>
      <c r="E20" s="11"/>
      <c r="J20" s="11"/>
      <c r="K20" s="1"/>
      <c r="M20" s="1"/>
    </row>
    <row r="21" spans="1:13" x14ac:dyDescent="0.25">
      <c r="A21" s="1"/>
      <c r="C21" s="11"/>
      <c r="E21" s="11"/>
      <c r="J21" s="11"/>
      <c r="K21" s="1"/>
      <c r="M21" s="1"/>
    </row>
    <row r="22" spans="1:13" x14ac:dyDescent="0.25">
      <c r="A22" s="1"/>
      <c r="C22" s="11"/>
      <c r="E22" s="11"/>
      <c r="J22" s="11"/>
      <c r="K22" s="1"/>
      <c r="M22" s="1"/>
    </row>
    <row r="23" spans="1:13" x14ac:dyDescent="0.25">
      <c r="A23" s="1"/>
      <c r="C23" s="11"/>
      <c r="E23" s="11"/>
      <c r="J23" s="11"/>
      <c r="K23" s="1"/>
      <c r="M23" s="1"/>
    </row>
    <row r="24" spans="1:13" x14ac:dyDescent="0.25">
      <c r="A24" s="1"/>
      <c r="C24" s="11"/>
      <c r="E24" s="11"/>
      <c r="J24" s="11"/>
      <c r="K24" s="1"/>
      <c r="M24" s="1"/>
    </row>
    <row r="25" spans="1:13" x14ac:dyDescent="0.25">
      <c r="A25" s="1"/>
      <c r="C25" s="11"/>
      <c r="E25" s="11"/>
      <c r="J25" s="11"/>
      <c r="K25" s="1"/>
      <c r="M25" s="1"/>
    </row>
    <row r="26" spans="1:13" x14ac:dyDescent="0.25">
      <c r="A26" s="1"/>
      <c r="C26" s="11"/>
      <c r="E26" s="11"/>
      <c r="J26" s="11"/>
      <c r="K26" s="1"/>
      <c r="M26" s="1"/>
    </row>
    <row r="27" spans="1:13" x14ac:dyDescent="0.25">
      <c r="A27" s="1"/>
      <c r="C27" s="11"/>
      <c r="E27" s="11"/>
      <c r="J27" s="11"/>
      <c r="K27" s="1"/>
      <c r="M27" s="1"/>
    </row>
    <row r="28" spans="1:13" x14ac:dyDescent="0.25">
      <c r="A28" s="1"/>
      <c r="C28" s="11"/>
      <c r="E28" s="11"/>
      <c r="J28" s="11"/>
      <c r="K28" s="1"/>
      <c r="M28" s="1"/>
    </row>
    <row r="29" spans="1:13" x14ac:dyDescent="0.25">
      <c r="A29" s="1"/>
      <c r="C29" s="11"/>
      <c r="E29" s="11"/>
      <c r="J29" s="11"/>
      <c r="K29" s="1"/>
      <c r="M29" s="1"/>
    </row>
    <row r="30" spans="1:13" x14ac:dyDescent="0.25">
      <c r="A30" s="1"/>
      <c r="C30" s="11"/>
      <c r="E30" s="11"/>
      <c r="J30" s="11"/>
      <c r="K30" s="1"/>
      <c r="M30" s="1"/>
    </row>
    <row r="31" spans="1:13" x14ac:dyDescent="0.25">
      <c r="A31" s="1"/>
      <c r="C31" s="11"/>
      <c r="E31" s="11"/>
      <c r="J31" s="11"/>
      <c r="K31" s="1"/>
      <c r="M31" s="1"/>
    </row>
    <row r="32" spans="1:13" x14ac:dyDescent="0.25">
      <c r="A32" s="1"/>
      <c r="C32" s="11"/>
      <c r="E32" s="11"/>
      <c r="J32" s="11"/>
      <c r="K32" s="1"/>
      <c r="M32" s="1"/>
    </row>
    <row r="33" spans="1:13" x14ac:dyDescent="0.25">
      <c r="A33" s="1"/>
      <c r="C33" s="11"/>
      <c r="E33" s="11"/>
      <c r="J33" s="11"/>
      <c r="K33" s="1"/>
      <c r="M33" s="1"/>
    </row>
    <row r="34" spans="1:13" x14ac:dyDescent="0.25">
      <c r="A34" s="1"/>
      <c r="C34" s="11"/>
      <c r="E34" s="11"/>
      <c r="J34" s="11"/>
      <c r="K34" s="1"/>
      <c r="M34" s="1"/>
    </row>
    <row r="35" spans="1:13" x14ac:dyDescent="0.25">
      <c r="A35" s="1"/>
      <c r="C35" s="11"/>
      <c r="E35" s="11"/>
      <c r="J35" s="11"/>
      <c r="K35" s="1"/>
      <c r="M35" s="1"/>
    </row>
    <row r="36" spans="1:13" x14ac:dyDescent="0.25">
      <c r="A36" s="1"/>
      <c r="C36" s="11"/>
      <c r="E36" s="11"/>
      <c r="J36" s="11"/>
      <c r="K36" s="1"/>
      <c r="M36" s="1"/>
    </row>
    <row r="37" spans="1:13" x14ac:dyDescent="0.25">
      <c r="A37" s="1"/>
      <c r="C37" s="11"/>
      <c r="E37" s="11"/>
      <c r="J37" s="11"/>
      <c r="K37" s="1"/>
      <c r="M37" s="1"/>
    </row>
    <row r="38" spans="1:13" x14ac:dyDescent="0.25">
      <c r="A38" s="1"/>
      <c r="C38" s="11"/>
      <c r="E38" s="11"/>
      <c r="J38" s="11"/>
      <c r="K38" s="1"/>
      <c r="M38" s="1"/>
    </row>
    <row r="39" spans="1:13" x14ac:dyDescent="0.25">
      <c r="A39" s="1"/>
      <c r="C39" s="11"/>
      <c r="E39" s="11"/>
      <c r="J39" s="11"/>
      <c r="K39" s="1"/>
      <c r="M39" s="1"/>
    </row>
    <row r="40" spans="1:13" x14ac:dyDescent="0.25">
      <c r="A40" s="1"/>
      <c r="C40" s="11"/>
      <c r="E40" s="11"/>
      <c r="J40" s="11"/>
      <c r="K40" s="1"/>
      <c r="M40" s="1"/>
    </row>
    <row r="41" spans="1:13" x14ac:dyDescent="0.25">
      <c r="A41" s="1"/>
      <c r="C41" s="11"/>
      <c r="E41" s="11"/>
      <c r="J41" s="11"/>
      <c r="K41" s="1"/>
      <c r="M41" s="1"/>
    </row>
    <row r="42" spans="1:13" x14ac:dyDescent="0.25">
      <c r="A42" s="1"/>
      <c r="C42" s="11"/>
      <c r="E42" s="11"/>
      <c r="J42" s="11"/>
      <c r="K42" s="1"/>
      <c r="M42" s="1"/>
    </row>
    <row r="43" spans="1:13" x14ac:dyDescent="0.25">
      <c r="A43" s="1"/>
      <c r="C43" s="11"/>
      <c r="E43" s="11"/>
      <c r="J43" s="11"/>
      <c r="K43" s="1"/>
      <c r="M43" s="1"/>
    </row>
    <row r="44" spans="1:13" x14ac:dyDescent="0.25">
      <c r="A44" s="1"/>
      <c r="C44" s="11"/>
      <c r="E44" s="11"/>
      <c r="J44" s="11"/>
      <c r="K44" s="1"/>
      <c r="M44" s="1"/>
    </row>
    <row r="45" spans="1:13" x14ac:dyDescent="0.25">
      <c r="A45" s="1"/>
      <c r="C45" s="11"/>
      <c r="E45" s="11"/>
      <c r="J45" s="11"/>
      <c r="K45" s="1"/>
      <c r="M45" s="1"/>
    </row>
    <row r="46" spans="1:13" x14ac:dyDescent="0.25">
      <c r="A46" s="1"/>
      <c r="C46" s="11"/>
      <c r="E46" s="11"/>
      <c r="J46" s="11"/>
      <c r="K46" s="1"/>
      <c r="M46" s="1"/>
    </row>
    <row r="47" spans="1:13" x14ac:dyDescent="0.25">
      <c r="A47" s="1"/>
      <c r="C47" s="11"/>
      <c r="E47" s="11"/>
      <c r="J47" s="11"/>
      <c r="K47" s="1"/>
      <c r="M47" s="1"/>
    </row>
    <row r="48" spans="1:13" x14ac:dyDescent="0.25">
      <c r="A48" s="1"/>
      <c r="C48" s="11"/>
      <c r="E48" s="11"/>
      <c r="J48" s="11"/>
      <c r="K48" s="1"/>
      <c r="M48" s="1"/>
    </row>
    <row r="49" spans="1:13" x14ac:dyDescent="0.25">
      <c r="A49" s="1"/>
      <c r="C49" s="11"/>
      <c r="E49" s="11"/>
      <c r="J49" s="11"/>
      <c r="K49" s="1"/>
      <c r="M49" s="1"/>
    </row>
    <row r="50" spans="1:13" x14ac:dyDescent="0.25">
      <c r="A50" s="1"/>
      <c r="C50" s="11"/>
      <c r="E50" s="11"/>
      <c r="J50" s="11"/>
      <c r="K50" s="1"/>
      <c r="M50" s="1"/>
    </row>
    <row r="51" spans="1:13" x14ac:dyDescent="0.25">
      <c r="A51" s="1"/>
      <c r="C51" s="11"/>
      <c r="E51" s="11"/>
      <c r="J51" s="11"/>
      <c r="K51" s="1"/>
      <c r="M51" s="1"/>
    </row>
    <row r="52" spans="1:13" x14ac:dyDescent="0.25">
      <c r="A52" s="1"/>
      <c r="C52" s="11"/>
      <c r="E52" s="11"/>
      <c r="J52" s="11"/>
      <c r="K52" s="1"/>
      <c r="M52" s="1"/>
    </row>
    <row r="53" spans="1:13" x14ac:dyDescent="0.25">
      <c r="A53" s="1"/>
      <c r="C53" s="11"/>
      <c r="E53" s="11"/>
      <c r="J53" s="11"/>
      <c r="K53" s="1"/>
      <c r="M53" s="1"/>
    </row>
    <row r="54" spans="1:13" x14ac:dyDescent="0.25">
      <c r="A54" s="1"/>
      <c r="C54" s="11"/>
      <c r="E54" s="11"/>
      <c r="J54" s="11"/>
      <c r="K54" s="1"/>
      <c r="M54" s="1"/>
    </row>
    <row r="55" spans="1:13" x14ac:dyDescent="0.25">
      <c r="A55" s="1"/>
      <c r="C55" s="11"/>
      <c r="E55" s="11"/>
      <c r="J55" s="11"/>
      <c r="K55" s="1"/>
      <c r="M55" s="1"/>
    </row>
    <row r="56" spans="1:13" x14ac:dyDescent="0.25">
      <c r="A56" s="1"/>
      <c r="C56" s="11"/>
      <c r="E56" s="11"/>
      <c r="J56" s="11"/>
      <c r="K56" s="1"/>
      <c r="M56" s="1"/>
    </row>
    <row r="57" spans="1:13" x14ac:dyDescent="0.25">
      <c r="A57" s="1"/>
      <c r="C57" s="11"/>
      <c r="E57" s="11"/>
      <c r="J57" s="11"/>
      <c r="K57" s="1"/>
      <c r="M57" s="1"/>
    </row>
    <row r="58" spans="1:13" x14ac:dyDescent="0.25">
      <c r="A58" s="1"/>
      <c r="C58" s="11"/>
      <c r="E58" s="11"/>
      <c r="J58" s="11"/>
      <c r="K58" s="1"/>
      <c r="M58" s="1"/>
    </row>
    <row r="59" spans="1:13" x14ac:dyDescent="0.25">
      <c r="A59" s="1"/>
      <c r="C59" s="11"/>
      <c r="E59" s="11"/>
      <c r="J59" s="11"/>
      <c r="K59" s="1"/>
      <c r="M59" s="1"/>
    </row>
    <row r="60" spans="1:13" x14ac:dyDescent="0.25">
      <c r="A60" s="1"/>
      <c r="C60" s="11"/>
      <c r="E60" s="11"/>
      <c r="J60" s="11"/>
      <c r="K60" s="1"/>
      <c r="M60" s="1"/>
    </row>
    <row r="61" spans="1:13" x14ac:dyDescent="0.25">
      <c r="A61" s="1"/>
      <c r="C61" s="11"/>
      <c r="E61" s="11"/>
      <c r="J61" s="11"/>
      <c r="K61" s="1"/>
      <c r="M61" s="1"/>
    </row>
    <row r="62" spans="1:13" x14ac:dyDescent="0.25">
      <c r="A62" s="1"/>
      <c r="C62" s="11"/>
      <c r="E62" s="11"/>
      <c r="J62" s="11"/>
      <c r="K62" s="1"/>
      <c r="M62" s="1"/>
    </row>
    <row r="63" spans="1:13" x14ac:dyDescent="0.25">
      <c r="A63" s="1"/>
      <c r="C63" s="11"/>
      <c r="E63" s="11"/>
      <c r="J63" s="11"/>
      <c r="K63" s="1"/>
      <c r="M63" s="1"/>
    </row>
    <row r="64" spans="1:13" x14ac:dyDescent="0.25">
      <c r="A64" s="1"/>
      <c r="C64" s="11"/>
      <c r="E64" s="11"/>
      <c r="J64" s="11"/>
      <c r="K64" s="1"/>
      <c r="M64" s="1"/>
    </row>
    <row r="65" spans="1:13" x14ac:dyDescent="0.25">
      <c r="A65" s="1"/>
      <c r="C65" s="11"/>
      <c r="E65" s="11"/>
      <c r="J65" s="11"/>
      <c r="K65" s="1"/>
      <c r="M65" s="1"/>
    </row>
    <row r="66" spans="1:13" x14ac:dyDescent="0.25">
      <c r="A66" s="1"/>
      <c r="C66" s="11"/>
      <c r="E66" s="11"/>
      <c r="J66" s="11"/>
      <c r="K66" s="1"/>
      <c r="M66" s="1"/>
    </row>
    <row r="67" spans="1:13" x14ac:dyDescent="0.25">
      <c r="A67" s="1"/>
      <c r="C67" s="11"/>
      <c r="E67" s="11"/>
      <c r="J67" s="11"/>
      <c r="K67" s="1"/>
      <c r="M67" s="1"/>
    </row>
    <row r="68" spans="1:13" x14ac:dyDescent="0.25">
      <c r="A68" s="1"/>
      <c r="C68" s="11"/>
      <c r="E68" s="11"/>
      <c r="J68" s="11"/>
      <c r="K68" s="1"/>
      <c r="M68" s="1"/>
    </row>
    <row r="69" spans="1:13" x14ac:dyDescent="0.25">
      <c r="A69" s="1"/>
      <c r="C69" s="11"/>
      <c r="E69" s="11"/>
      <c r="J69" s="11"/>
      <c r="K69" s="1"/>
      <c r="M69" s="1"/>
    </row>
    <row r="70" spans="1:13" x14ac:dyDescent="0.25">
      <c r="A70" s="1"/>
      <c r="C70" s="11"/>
      <c r="E70" s="11"/>
      <c r="J70" s="11"/>
      <c r="K70" s="1"/>
      <c r="M70" s="1"/>
    </row>
    <row r="71" spans="1:13" x14ac:dyDescent="0.25">
      <c r="A71" s="1"/>
      <c r="C71" s="11"/>
      <c r="E71" s="11"/>
      <c r="J71" s="11"/>
      <c r="K71" s="1"/>
      <c r="M71" s="1"/>
    </row>
    <row r="72" spans="1:13" x14ac:dyDescent="0.25">
      <c r="A72" s="1"/>
      <c r="C72" s="11"/>
      <c r="E72" s="11"/>
      <c r="J72" s="11"/>
      <c r="K72" s="1"/>
      <c r="M72" s="1"/>
    </row>
    <row r="73" spans="1:13" x14ac:dyDescent="0.25">
      <c r="A73" s="1"/>
      <c r="C73" s="11"/>
      <c r="E73" s="11"/>
      <c r="J73" s="11"/>
      <c r="K73" s="1"/>
      <c r="M73" s="1"/>
    </row>
    <row r="74" spans="1:13" x14ac:dyDescent="0.25">
      <c r="A74" s="1"/>
      <c r="C74" s="11"/>
      <c r="E74" s="11"/>
      <c r="J74" s="11"/>
      <c r="K74" s="1"/>
      <c r="M74" s="1"/>
    </row>
    <row r="75" spans="1:13" x14ac:dyDescent="0.25">
      <c r="A75" s="1"/>
      <c r="C75" s="11"/>
      <c r="E75" s="11"/>
      <c r="J75" s="11"/>
      <c r="K75" s="1"/>
      <c r="M75" s="1"/>
    </row>
    <row r="76" spans="1:13" x14ac:dyDescent="0.25">
      <c r="A76" s="1"/>
      <c r="C76" s="11"/>
      <c r="E76" s="11"/>
      <c r="J76" s="11"/>
      <c r="K76" s="1"/>
      <c r="M76" s="1"/>
    </row>
    <row r="77" spans="1:13" x14ac:dyDescent="0.25">
      <c r="A77" s="1"/>
      <c r="C77" s="11"/>
      <c r="E77" s="11"/>
      <c r="J77" s="11"/>
      <c r="K77" s="1"/>
      <c r="M77" s="1"/>
    </row>
    <row r="78" spans="1:13" x14ac:dyDescent="0.25">
      <c r="A78" s="1"/>
      <c r="C78" s="11"/>
      <c r="E78" s="11"/>
      <c r="J78" s="11"/>
      <c r="K78" s="1"/>
      <c r="M78" s="1"/>
    </row>
    <row r="79" spans="1:13" x14ac:dyDescent="0.25">
      <c r="A79" s="1"/>
      <c r="C79" s="11"/>
      <c r="E79" s="11"/>
      <c r="J79" s="11"/>
      <c r="K79" s="1"/>
      <c r="M79" s="1"/>
    </row>
    <row r="80" spans="1:13" x14ac:dyDescent="0.25">
      <c r="A80" s="1"/>
      <c r="C80" s="11"/>
      <c r="E80" s="11"/>
      <c r="J80" s="11"/>
      <c r="K80" s="1"/>
      <c r="M80" s="1"/>
    </row>
    <row r="81" spans="1:13" x14ac:dyDescent="0.25">
      <c r="A81" s="1"/>
      <c r="C81" s="11"/>
      <c r="E81" s="11"/>
      <c r="J81" s="11"/>
      <c r="K81" s="1"/>
      <c r="M81" s="1"/>
    </row>
    <row r="82" spans="1:13" x14ac:dyDescent="0.25">
      <c r="A82" s="1"/>
      <c r="C82" s="11"/>
      <c r="E82" s="11"/>
      <c r="J82" s="11"/>
      <c r="K82" s="1"/>
      <c r="M82" s="1"/>
    </row>
    <row r="83" spans="1:13" x14ac:dyDescent="0.25">
      <c r="A83" s="1"/>
      <c r="C83" s="11"/>
      <c r="E83" s="11"/>
      <c r="J83" s="11"/>
      <c r="K83" s="1"/>
      <c r="M83" s="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1:V59"/>
  <sheetViews>
    <sheetView tabSelected="1" topLeftCell="A34" workbookViewId="0">
      <selection activeCell="E56" sqref="E56"/>
    </sheetView>
  </sheetViews>
  <sheetFormatPr defaultColWidth="11.5703125" defaultRowHeight="15" x14ac:dyDescent="0.25"/>
  <cols>
    <col min="1" max="1" width="10.140625" style="89" bestFit="1" customWidth="1"/>
    <col min="2" max="2" width="3.140625" style="51" bestFit="1" customWidth="1"/>
    <col min="3" max="3" width="9" style="51" bestFit="1" customWidth="1"/>
    <col min="4" max="4" width="19.28515625" style="51" bestFit="1" customWidth="1"/>
    <col min="5" max="5" width="19.28515625" style="51" customWidth="1"/>
    <col min="6" max="6" width="19.85546875" style="63" bestFit="1" customWidth="1"/>
    <col min="7" max="7" width="9.5703125" style="35" bestFit="1" customWidth="1"/>
    <col min="8" max="8" width="14.42578125" style="78" bestFit="1" customWidth="1"/>
    <col min="9" max="9" width="4.28515625" style="35" bestFit="1" customWidth="1"/>
    <col min="10" max="10" width="11.7109375" style="78" bestFit="1" customWidth="1"/>
    <col min="11" max="11" width="4.42578125" style="35" bestFit="1" customWidth="1"/>
    <col min="12" max="12" width="6.140625" style="35" bestFit="1" customWidth="1"/>
    <col min="13" max="13" width="3" style="35" bestFit="1" customWidth="1"/>
    <col min="14" max="14" width="6.28515625" style="35" bestFit="1" customWidth="1"/>
    <col min="15" max="15" width="5" style="35" bestFit="1" customWidth="1"/>
    <col min="16" max="16" width="8" style="35" bestFit="1" customWidth="1"/>
    <col min="17" max="16384" width="11.5703125" style="35"/>
  </cols>
  <sheetData>
    <row r="1" spans="1:22" x14ac:dyDescent="0.25">
      <c r="A1" s="107" t="s">
        <v>19</v>
      </c>
      <c r="B1" s="107"/>
      <c r="C1" s="107" t="s">
        <v>20</v>
      </c>
      <c r="D1" s="90" t="s">
        <v>21</v>
      </c>
      <c r="E1" s="90" t="s">
        <v>145</v>
      </c>
      <c r="F1" s="90" t="s">
        <v>22</v>
      </c>
      <c r="G1" s="107" t="s">
        <v>23</v>
      </c>
      <c r="H1" s="112" t="s">
        <v>24</v>
      </c>
      <c r="I1" s="107"/>
      <c r="J1" s="112" t="s">
        <v>25</v>
      </c>
      <c r="K1" s="107"/>
      <c r="L1" s="107" t="s">
        <v>26</v>
      </c>
      <c r="M1" s="107"/>
      <c r="N1" s="107" t="s">
        <v>27</v>
      </c>
      <c r="O1" s="107" t="s">
        <v>28</v>
      </c>
      <c r="P1" s="107" t="s">
        <v>29</v>
      </c>
    </row>
    <row r="2" spans="1:22" s="101" customFormat="1" x14ac:dyDescent="0.25">
      <c r="A2" s="108" t="s">
        <v>61</v>
      </c>
      <c r="B2" s="107" t="s">
        <v>30</v>
      </c>
      <c r="C2" s="107">
        <v>71200108</v>
      </c>
      <c r="D2" s="90" t="s">
        <v>63</v>
      </c>
      <c r="E2" s="90">
        <v>25586521</v>
      </c>
      <c r="F2" s="90" t="s">
        <v>47</v>
      </c>
      <c r="G2" s="107">
        <v>70013</v>
      </c>
      <c r="H2" s="112">
        <v>140088</v>
      </c>
      <c r="I2" s="107" t="s">
        <v>0</v>
      </c>
      <c r="J2" s="112">
        <v>5512.45</v>
      </c>
      <c r="K2" s="107" t="s">
        <v>17</v>
      </c>
      <c r="L2" s="108">
        <v>0</v>
      </c>
      <c r="M2" s="107">
        <v>22</v>
      </c>
      <c r="N2" s="107">
        <v>3216</v>
      </c>
      <c r="O2" s="107">
        <v>2022</v>
      </c>
      <c r="P2" s="107">
        <v>2</v>
      </c>
      <c r="Q2" s="35"/>
      <c r="R2" s="35"/>
      <c r="S2" s="35"/>
      <c r="T2" s="35"/>
      <c r="U2" s="35"/>
      <c r="V2" s="35"/>
    </row>
    <row r="3" spans="1:22" s="101" customFormat="1" x14ac:dyDescent="0.25">
      <c r="A3" s="108" t="s">
        <v>66</v>
      </c>
      <c r="B3" s="107" t="s">
        <v>30</v>
      </c>
      <c r="C3" s="107">
        <v>71200082</v>
      </c>
      <c r="D3" s="90">
        <v>113001505</v>
      </c>
      <c r="E3" s="90">
        <v>25586521</v>
      </c>
      <c r="F3" s="90" t="s">
        <v>47</v>
      </c>
      <c r="G3" s="107">
        <v>70013</v>
      </c>
      <c r="H3" s="112">
        <v>803310</v>
      </c>
      <c r="I3" s="107" t="s">
        <v>0</v>
      </c>
      <c r="J3" s="112">
        <v>31648.81</v>
      </c>
      <c r="K3" s="107" t="s">
        <v>17</v>
      </c>
      <c r="L3" s="108">
        <v>0</v>
      </c>
      <c r="M3" s="107">
        <v>22</v>
      </c>
      <c r="N3" s="107">
        <v>3216</v>
      </c>
      <c r="O3" s="107">
        <v>2022</v>
      </c>
      <c r="P3" s="107">
        <v>2</v>
      </c>
      <c r="Q3" s="35"/>
      <c r="R3" s="35"/>
      <c r="S3" s="35"/>
      <c r="T3" s="35"/>
      <c r="U3" s="35"/>
      <c r="V3" s="35"/>
    </row>
    <row r="4" spans="1:22" s="101" customFormat="1" x14ac:dyDescent="0.25">
      <c r="A4" s="108" t="s">
        <v>61</v>
      </c>
      <c r="B4" s="107" t="s">
        <v>30</v>
      </c>
      <c r="C4" s="107">
        <v>71200072</v>
      </c>
      <c r="D4" s="90" t="s">
        <v>62</v>
      </c>
      <c r="E4" s="90">
        <v>25586521</v>
      </c>
      <c r="F4" s="90" t="s">
        <v>47</v>
      </c>
      <c r="G4" s="107">
        <v>70013</v>
      </c>
      <c r="H4" s="112">
        <v>971388</v>
      </c>
      <c r="I4" s="107" t="s">
        <v>0</v>
      </c>
      <c r="J4" s="112">
        <v>38224.06</v>
      </c>
      <c r="K4" s="107" t="s">
        <v>17</v>
      </c>
      <c r="L4" s="108">
        <v>0</v>
      </c>
      <c r="M4" s="107">
        <v>22</v>
      </c>
      <c r="N4" s="107">
        <v>3216</v>
      </c>
      <c r="O4" s="107">
        <v>2022</v>
      </c>
      <c r="P4" s="107">
        <v>2</v>
      </c>
      <c r="Q4" s="35"/>
      <c r="R4" s="35"/>
      <c r="S4" s="35"/>
      <c r="T4" s="35"/>
      <c r="U4" s="35"/>
      <c r="V4" s="35"/>
    </row>
    <row r="5" spans="1:22" s="101" customFormat="1" x14ac:dyDescent="0.25">
      <c r="A5" s="108" t="s">
        <v>54</v>
      </c>
      <c r="B5" s="107" t="s">
        <v>30</v>
      </c>
      <c r="C5" s="107">
        <v>71200103</v>
      </c>
      <c r="D5" s="90">
        <v>1870129529</v>
      </c>
      <c r="E5" s="90">
        <v>26185610</v>
      </c>
      <c r="F5" s="90" t="s">
        <v>33</v>
      </c>
      <c r="G5" s="107">
        <v>70022</v>
      </c>
      <c r="H5" s="112">
        <v>1306538</v>
      </c>
      <c r="I5" s="107" t="s">
        <v>0</v>
      </c>
      <c r="J5" s="112">
        <v>51234.78</v>
      </c>
      <c r="K5" s="107" t="s">
        <v>17</v>
      </c>
      <c r="L5" s="108">
        <v>0</v>
      </c>
      <c r="M5" s="107">
        <v>22</v>
      </c>
      <c r="N5" s="107">
        <v>3216</v>
      </c>
      <c r="O5" s="107">
        <v>2022</v>
      </c>
      <c r="P5" s="107">
        <v>2</v>
      </c>
    </row>
    <row r="6" spans="1:22" s="101" customFormat="1" x14ac:dyDescent="0.25">
      <c r="A6" s="108" t="s">
        <v>64</v>
      </c>
      <c r="B6" s="107" t="s">
        <v>30</v>
      </c>
      <c r="C6" s="107">
        <v>71200069</v>
      </c>
      <c r="D6" s="90">
        <v>101100204</v>
      </c>
      <c r="E6" s="90">
        <v>28348982</v>
      </c>
      <c r="F6" s="90" t="s">
        <v>47</v>
      </c>
      <c r="G6" s="107">
        <v>70057</v>
      </c>
      <c r="H6" s="112">
        <v>126000</v>
      </c>
      <c r="I6" s="107" t="s">
        <v>0</v>
      </c>
      <c r="J6" s="112">
        <v>4962.3900000000003</v>
      </c>
      <c r="K6" s="107" t="s">
        <v>17</v>
      </c>
      <c r="L6" s="108">
        <v>0</v>
      </c>
      <c r="M6" s="107">
        <v>22</v>
      </c>
      <c r="N6" s="107">
        <v>3216</v>
      </c>
      <c r="O6" s="107">
        <v>2022</v>
      </c>
      <c r="P6" s="107">
        <v>2</v>
      </c>
      <c r="Q6" s="35"/>
      <c r="R6" s="35"/>
      <c r="S6" s="35"/>
      <c r="T6" s="35"/>
      <c r="U6" s="35"/>
      <c r="V6" s="35"/>
    </row>
    <row r="7" spans="1:22" s="101" customFormat="1" x14ac:dyDescent="0.25">
      <c r="A7" s="108" t="s">
        <v>75</v>
      </c>
      <c r="B7" s="107" t="s">
        <v>30</v>
      </c>
      <c r="C7" s="107">
        <v>71200101</v>
      </c>
      <c r="D7" s="90">
        <v>101100372</v>
      </c>
      <c r="E7" s="90">
        <v>28348982</v>
      </c>
      <c r="F7" s="90" t="s">
        <v>47</v>
      </c>
      <c r="G7" s="107">
        <v>70057</v>
      </c>
      <c r="H7" s="112">
        <v>126420</v>
      </c>
      <c r="I7" s="107" t="s">
        <v>0</v>
      </c>
      <c r="J7" s="112">
        <v>4967.97</v>
      </c>
      <c r="K7" s="107" t="s">
        <v>17</v>
      </c>
      <c r="L7" s="108">
        <v>0</v>
      </c>
      <c r="M7" s="107">
        <v>22</v>
      </c>
      <c r="N7" s="107">
        <v>3216</v>
      </c>
      <c r="O7" s="107">
        <v>2022</v>
      </c>
      <c r="P7" s="107">
        <v>2</v>
      </c>
      <c r="Q7" s="35"/>
      <c r="R7" s="35"/>
      <c r="S7" s="35"/>
      <c r="T7" s="35"/>
      <c r="U7" s="35"/>
      <c r="V7" s="35"/>
    </row>
    <row r="8" spans="1:22" x14ac:dyDescent="0.25">
      <c r="A8" s="108" t="s">
        <v>79</v>
      </c>
      <c r="B8" s="107" t="s">
        <v>30</v>
      </c>
      <c r="C8" s="107">
        <v>71200111</v>
      </c>
      <c r="D8" s="90">
        <v>101100425</v>
      </c>
      <c r="E8" s="90">
        <v>28348982</v>
      </c>
      <c r="F8" s="90" t="s">
        <v>47</v>
      </c>
      <c r="G8" s="107">
        <v>70057</v>
      </c>
      <c r="H8" s="112">
        <v>139902.29999999999</v>
      </c>
      <c r="I8" s="107" t="s">
        <v>0</v>
      </c>
      <c r="J8" s="112">
        <v>5483.35</v>
      </c>
      <c r="K8" s="107" t="s">
        <v>17</v>
      </c>
      <c r="L8" s="108">
        <v>0</v>
      </c>
      <c r="M8" s="107">
        <v>22</v>
      </c>
      <c r="N8" s="107">
        <v>3216</v>
      </c>
      <c r="O8" s="107">
        <v>2022</v>
      </c>
      <c r="P8" s="107">
        <v>2</v>
      </c>
    </row>
    <row r="9" spans="1:22" x14ac:dyDescent="0.25">
      <c r="A9" s="108" t="s">
        <v>52</v>
      </c>
      <c r="B9" s="107" t="s">
        <v>30</v>
      </c>
      <c r="C9" s="107">
        <v>71200100</v>
      </c>
      <c r="D9" s="90">
        <v>101100312</v>
      </c>
      <c r="E9" s="90">
        <v>28348982</v>
      </c>
      <c r="F9" s="90" t="s">
        <v>47</v>
      </c>
      <c r="G9" s="107">
        <v>70057</v>
      </c>
      <c r="H9" s="112">
        <v>310289.5</v>
      </c>
      <c r="I9" s="107" t="s">
        <v>0</v>
      </c>
      <c r="J9" s="112">
        <v>12203.15</v>
      </c>
      <c r="K9" s="107" t="s">
        <v>17</v>
      </c>
      <c r="L9" s="108">
        <v>0</v>
      </c>
      <c r="M9" s="107">
        <v>22</v>
      </c>
      <c r="N9" s="107">
        <v>3216</v>
      </c>
      <c r="O9" s="107">
        <v>2022</v>
      </c>
      <c r="P9" s="107">
        <v>2</v>
      </c>
    </row>
    <row r="10" spans="1:22" x14ac:dyDescent="0.25">
      <c r="A10" s="108" t="s">
        <v>52</v>
      </c>
      <c r="B10" s="107" t="s">
        <v>30</v>
      </c>
      <c r="C10" s="107">
        <v>71200081</v>
      </c>
      <c r="D10" s="90">
        <v>101100308</v>
      </c>
      <c r="E10" s="90">
        <v>28348982</v>
      </c>
      <c r="F10" s="90" t="s">
        <v>47</v>
      </c>
      <c r="G10" s="107">
        <v>70057</v>
      </c>
      <c r="H10" s="112">
        <v>505680</v>
      </c>
      <c r="I10" s="107" t="s">
        <v>0</v>
      </c>
      <c r="J10" s="112">
        <v>19887.52</v>
      </c>
      <c r="K10" s="107" t="s">
        <v>17</v>
      </c>
      <c r="L10" s="108">
        <v>0</v>
      </c>
      <c r="M10" s="107">
        <v>22</v>
      </c>
      <c r="N10" s="107">
        <v>3216</v>
      </c>
      <c r="O10" s="107">
        <v>2022</v>
      </c>
      <c r="P10" s="107">
        <v>2</v>
      </c>
    </row>
    <row r="11" spans="1:22" x14ac:dyDescent="0.25">
      <c r="A11" s="108" t="s">
        <v>64</v>
      </c>
      <c r="B11" s="107" t="s">
        <v>30</v>
      </c>
      <c r="C11" s="107">
        <v>71200068</v>
      </c>
      <c r="D11" s="90">
        <v>101100170</v>
      </c>
      <c r="E11" s="90">
        <v>28348982</v>
      </c>
      <c r="F11" s="90" t="s">
        <v>47</v>
      </c>
      <c r="G11" s="107">
        <v>70057</v>
      </c>
      <c r="H11" s="112">
        <v>519010</v>
      </c>
      <c r="I11" s="107" t="s">
        <v>0</v>
      </c>
      <c r="J11" s="112">
        <v>20440.71</v>
      </c>
      <c r="K11" s="107" t="s">
        <v>17</v>
      </c>
      <c r="L11" s="108">
        <v>0</v>
      </c>
      <c r="M11" s="107">
        <v>22</v>
      </c>
      <c r="N11" s="107">
        <v>3216</v>
      </c>
      <c r="O11" s="107">
        <v>2022</v>
      </c>
      <c r="P11" s="107">
        <v>2</v>
      </c>
    </row>
    <row r="12" spans="1:22" x14ac:dyDescent="0.25">
      <c r="A12" s="108" t="s">
        <v>52</v>
      </c>
      <c r="B12" s="107" t="s">
        <v>30</v>
      </c>
      <c r="C12" s="107">
        <v>71200099</v>
      </c>
      <c r="D12" s="90">
        <v>101100313</v>
      </c>
      <c r="E12" s="90">
        <v>28348982</v>
      </c>
      <c r="F12" s="90" t="s">
        <v>47</v>
      </c>
      <c r="G12" s="107">
        <v>70057</v>
      </c>
      <c r="H12" s="112">
        <v>601896</v>
      </c>
      <c r="I12" s="107" t="s">
        <v>0</v>
      </c>
      <c r="J12" s="112">
        <v>23671.53</v>
      </c>
      <c r="K12" s="107" t="s">
        <v>17</v>
      </c>
      <c r="L12" s="108">
        <v>0</v>
      </c>
      <c r="M12" s="107">
        <v>22</v>
      </c>
      <c r="N12" s="107">
        <v>3216</v>
      </c>
      <c r="O12" s="107">
        <v>2022</v>
      </c>
      <c r="P12" s="107">
        <v>2</v>
      </c>
    </row>
    <row r="13" spans="1:22" x14ac:dyDescent="0.25">
      <c r="A13" s="108" t="s">
        <v>52</v>
      </c>
      <c r="B13" s="107" t="s">
        <v>30</v>
      </c>
      <c r="C13" s="107">
        <v>71200088</v>
      </c>
      <c r="D13" s="90">
        <v>210633</v>
      </c>
      <c r="E13" s="90">
        <v>25403176</v>
      </c>
      <c r="F13" s="90" t="s">
        <v>32</v>
      </c>
      <c r="G13" s="107">
        <v>70135</v>
      </c>
      <c r="H13" s="112">
        <v>764244</v>
      </c>
      <c r="I13" s="107" t="s">
        <v>0</v>
      </c>
      <c r="J13" s="112">
        <v>30056.400000000001</v>
      </c>
      <c r="K13" s="107" t="s">
        <v>17</v>
      </c>
      <c r="L13" s="108">
        <v>0</v>
      </c>
      <c r="M13" s="107">
        <v>22</v>
      </c>
      <c r="N13" s="107">
        <v>3216</v>
      </c>
      <c r="O13" s="107">
        <v>2022</v>
      </c>
      <c r="P13" s="107">
        <v>2</v>
      </c>
    </row>
    <row r="14" spans="1:22" x14ac:dyDescent="0.25">
      <c r="A14" s="108" t="s">
        <v>67</v>
      </c>
      <c r="B14" s="107" t="s">
        <v>30</v>
      </c>
      <c r="C14" s="107">
        <v>71200070</v>
      </c>
      <c r="D14" s="90">
        <v>210608</v>
      </c>
      <c r="E14" s="90">
        <v>25403176</v>
      </c>
      <c r="F14" s="90" t="s">
        <v>32</v>
      </c>
      <c r="G14" s="107">
        <v>70135</v>
      </c>
      <c r="H14" s="112">
        <v>3905814</v>
      </c>
      <c r="I14" s="107" t="s">
        <v>0</v>
      </c>
      <c r="J14" s="112">
        <v>153741.94</v>
      </c>
      <c r="K14" s="107" t="s">
        <v>17</v>
      </c>
      <c r="L14" s="108">
        <v>0</v>
      </c>
      <c r="M14" s="107">
        <v>22</v>
      </c>
      <c r="N14" s="107">
        <v>3216</v>
      </c>
      <c r="O14" s="107">
        <v>2022</v>
      </c>
      <c r="P14" s="107">
        <v>2</v>
      </c>
      <c r="S14" s="111"/>
    </row>
    <row r="15" spans="1:22" x14ac:dyDescent="0.25">
      <c r="A15" s="108" t="s">
        <v>56</v>
      </c>
      <c r="B15" s="107" t="s">
        <v>30</v>
      </c>
      <c r="C15" s="107">
        <v>71200052</v>
      </c>
      <c r="D15" s="90">
        <v>213100041</v>
      </c>
      <c r="E15" s="90">
        <v>25840011</v>
      </c>
      <c r="F15" s="90" t="s">
        <v>47</v>
      </c>
      <c r="G15" s="107">
        <v>70190</v>
      </c>
      <c r="H15" s="112">
        <v>260442</v>
      </c>
      <c r="I15" s="107" t="s">
        <v>0</v>
      </c>
      <c r="J15" s="112">
        <v>10223.030000000001</v>
      </c>
      <c r="K15" s="107" t="s">
        <v>17</v>
      </c>
      <c r="L15" s="108">
        <v>0</v>
      </c>
      <c r="M15" s="107">
        <v>22</v>
      </c>
      <c r="N15" s="107">
        <v>3216</v>
      </c>
      <c r="O15" s="107">
        <v>2022</v>
      </c>
      <c r="P15" s="107">
        <v>2</v>
      </c>
      <c r="Q15" s="101"/>
      <c r="R15" s="101"/>
      <c r="S15" s="101"/>
      <c r="T15" s="101"/>
      <c r="U15" s="101"/>
      <c r="V15" s="101"/>
    </row>
    <row r="16" spans="1:22" x14ac:dyDescent="0.25">
      <c r="A16" s="108" t="s">
        <v>55</v>
      </c>
      <c r="B16" s="107" t="s">
        <v>30</v>
      </c>
      <c r="C16" s="107">
        <v>71200076</v>
      </c>
      <c r="D16" s="90">
        <v>213100049</v>
      </c>
      <c r="E16" s="90">
        <v>25840011</v>
      </c>
      <c r="F16" s="90" t="s">
        <v>32</v>
      </c>
      <c r="G16" s="107">
        <v>70190</v>
      </c>
      <c r="H16" s="112">
        <v>333591</v>
      </c>
      <c r="I16" s="107" t="s">
        <v>0</v>
      </c>
      <c r="J16" s="112">
        <v>13081.49</v>
      </c>
      <c r="K16" s="107" t="s">
        <v>17</v>
      </c>
      <c r="L16" s="108">
        <v>0</v>
      </c>
      <c r="M16" s="107">
        <v>22</v>
      </c>
      <c r="N16" s="107">
        <v>3216</v>
      </c>
      <c r="O16" s="107">
        <v>2022</v>
      </c>
      <c r="P16" s="107">
        <v>2</v>
      </c>
      <c r="Q16" s="101"/>
      <c r="R16" s="101"/>
      <c r="S16" s="101"/>
      <c r="T16" s="101"/>
      <c r="U16" s="101"/>
      <c r="V16" s="101"/>
    </row>
    <row r="17" spans="1:16" x14ac:dyDescent="0.25">
      <c r="A17" s="108" t="s">
        <v>73</v>
      </c>
      <c r="B17" s="107" t="s">
        <v>30</v>
      </c>
      <c r="C17" s="107">
        <v>71200107</v>
      </c>
      <c r="D17" s="90">
        <v>2210117</v>
      </c>
      <c r="E17" s="90">
        <v>60709430</v>
      </c>
      <c r="F17" s="90" t="s">
        <v>32</v>
      </c>
      <c r="G17" s="107">
        <v>70480</v>
      </c>
      <c r="H17" s="112">
        <v>1281280</v>
      </c>
      <c r="I17" s="107" t="s">
        <v>0</v>
      </c>
      <c r="J17" s="112">
        <v>50362.8</v>
      </c>
      <c r="K17" s="107" t="s">
        <v>17</v>
      </c>
      <c r="L17" s="108">
        <v>0</v>
      </c>
      <c r="M17" s="107">
        <v>22</v>
      </c>
      <c r="N17" s="107">
        <v>3216</v>
      </c>
      <c r="O17" s="107">
        <v>2022</v>
      </c>
      <c r="P17" s="107">
        <v>2</v>
      </c>
    </row>
    <row r="18" spans="1:16" x14ac:dyDescent="0.25">
      <c r="A18" s="108" t="s">
        <v>68</v>
      </c>
      <c r="B18" s="107" t="s">
        <v>30</v>
      </c>
      <c r="C18" s="107">
        <v>71200092</v>
      </c>
      <c r="D18" s="90">
        <v>2210115</v>
      </c>
      <c r="E18" s="90">
        <v>60709430</v>
      </c>
      <c r="F18" s="90" t="s">
        <v>32</v>
      </c>
      <c r="G18" s="107">
        <v>70480</v>
      </c>
      <c r="H18" s="112">
        <v>2618560</v>
      </c>
      <c r="I18" s="107" t="s">
        <v>0</v>
      </c>
      <c r="J18" s="112">
        <v>103121.33</v>
      </c>
      <c r="K18" s="107" t="s">
        <v>17</v>
      </c>
      <c r="L18" s="108">
        <v>0</v>
      </c>
      <c r="M18" s="107">
        <v>22</v>
      </c>
      <c r="N18" s="107">
        <v>3216</v>
      </c>
      <c r="O18" s="107">
        <v>2022</v>
      </c>
      <c r="P18" s="107">
        <v>2</v>
      </c>
    </row>
    <row r="19" spans="1:16" x14ac:dyDescent="0.25">
      <c r="A19" s="108" t="s">
        <v>61</v>
      </c>
      <c r="B19" s="107" t="s">
        <v>30</v>
      </c>
      <c r="C19" s="107">
        <v>71200075</v>
      </c>
      <c r="D19" s="90">
        <v>2210108</v>
      </c>
      <c r="E19" s="90">
        <v>60709430</v>
      </c>
      <c r="F19" s="90" t="s">
        <v>32</v>
      </c>
      <c r="G19" s="107">
        <v>70480</v>
      </c>
      <c r="H19" s="112">
        <v>3059840</v>
      </c>
      <c r="I19" s="107" t="s">
        <v>0</v>
      </c>
      <c r="J19" s="112">
        <v>120404.52</v>
      </c>
      <c r="K19" s="107" t="s">
        <v>17</v>
      </c>
      <c r="L19" s="108">
        <v>0</v>
      </c>
      <c r="M19" s="107">
        <v>22</v>
      </c>
      <c r="N19" s="107">
        <v>3216</v>
      </c>
      <c r="O19" s="107">
        <v>2022</v>
      </c>
      <c r="P19" s="107">
        <v>2</v>
      </c>
    </row>
    <row r="20" spans="1:16" x14ac:dyDescent="0.25">
      <c r="A20" s="108" t="s">
        <v>67</v>
      </c>
      <c r="B20" s="107" t="s">
        <v>30</v>
      </c>
      <c r="C20" s="107">
        <v>71200093</v>
      </c>
      <c r="D20" s="90">
        <v>1502100192</v>
      </c>
      <c r="E20" s="90">
        <v>6642331</v>
      </c>
      <c r="F20" s="90" t="s">
        <v>33</v>
      </c>
      <c r="G20" s="107">
        <v>70669</v>
      </c>
      <c r="H20" s="112">
        <v>383381.2</v>
      </c>
      <c r="I20" s="107" t="s">
        <v>0</v>
      </c>
      <c r="J20" s="112">
        <v>15090.78</v>
      </c>
      <c r="K20" s="107" t="s">
        <v>17</v>
      </c>
      <c r="L20" s="108">
        <v>0</v>
      </c>
      <c r="M20" s="107">
        <v>22</v>
      </c>
      <c r="N20" s="107">
        <v>3216</v>
      </c>
      <c r="O20" s="107">
        <v>2022</v>
      </c>
      <c r="P20" s="107">
        <v>2</v>
      </c>
    </row>
    <row r="21" spans="1:16" x14ac:dyDescent="0.25">
      <c r="A21" s="108" t="s">
        <v>61</v>
      </c>
      <c r="B21" s="107" t="s">
        <v>30</v>
      </c>
      <c r="C21" s="107">
        <v>71200077</v>
      </c>
      <c r="D21" s="90">
        <v>1502100153</v>
      </c>
      <c r="E21" s="90">
        <v>6642331</v>
      </c>
      <c r="F21" s="90" t="s">
        <v>33</v>
      </c>
      <c r="G21" s="107">
        <v>70669</v>
      </c>
      <c r="H21" s="112">
        <v>1473310.4</v>
      </c>
      <c r="I21" s="107" t="s">
        <v>0</v>
      </c>
      <c r="J21" s="112">
        <v>57974.67</v>
      </c>
      <c r="K21" s="107" t="s">
        <v>17</v>
      </c>
      <c r="L21" s="108">
        <v>0</v>
      </c>
      <c r="M21" s="107">
        <v>22</v>
      </c>
      <c r="N21" s="107">
        <v>3216</v>
      </c>
      <c r="O21" s="107">
        <v>2022</v>
      </c>
      <c r="P21" s="107">
        <v>2</v>
      </c>
    </row>
    <row r="22" spans="1:16" x14ac:dyDescent="0.25">
      <c r="A22" s="108" t="s">
        <v>75</v>
      </c>
      <c r="B22" s="107" t="s">
        <v>30</v>
      </c>
      <c r="C22" s="107">
        <v>71200083</v>
      </c>
      <c r="D22" s="90">
        <v>110211999</v>
      </c>
      <c r="E22" s="90">
        <v>26722518</v>
      </c>
      <c r="F22" s="90" t="s">
        <v>47</v>
      </c>
      <c r="G22" s="107">
        <v>70919</v>
      </c>
      <c r="H22" s="112">
        <v>125134</v>
      </c>
      <c r="I22" s="107" t="s">
        <v>0</v>
      </c>
      <c r="J22" s="112">
        <v>4917.4399999999996</v>
      </c>
      <c r="K22" s="107" t="s">
        <v>17</v>
      </c>
      <c r="L22" s="108">
        <v>0</v>
      </c>
      <c r="M22" s="107">
        <v>22</v>
      </c>
      <c r="N22" s="107">
        <v>3216</v>
      </c>
      <c r="O22" s="107">
        <v>2022</v>
      </c>
      <c r="P22" s="107">
        <v>2</v>
      </c>
    </row>
    <row r="23" spans="1:16" x14ac:dyDescent="0.25">
      <c r="A23" s="108" t="s">
        <v>53</v>
      </c>
      <c r="B23" s="107" t="s">
        <v>30</v>
      </c>
      <c r="C23" s="107">
        <v>71200118</v>
      </c>
      <c r="D23" s="90">
        <v>110212059</v>
      </c>
      <c r="E23" s="90">
        <v>26722518</v>
      </c>
      <c r="F23" s="90" t="s">
        <v>32</v>
      </c>
      <c r="G23" s="107">
        <v>70919</v>
      </c>
      <c r="H23" s="112">
        <v>160290</v>
      </c>
      <c r="I23" s="107" t="s">
        <v>0</v>
      </c>
      <c r="J23" s="112">
        <v>6269.66</v>
      </c>
      <c r="K23" s="107" t="s">
        <v>17</v>
      </c>
      <c r="L23" s="108">
        <v>0</v>
      </c>
      <c r="M23" s="107">
        <v>22</v>
      </c>
      <c r="N23" s="107">
        <v>3216</v>
      </c>
      <c r="O23" s="107">
        <v>2022</v>
      </c>
      <c r="P23" s="107">
        <v>2</v>
      </c>
    </row>
    <row r="24" spans="1:16" x14ac:dyDescent="0.25">
      <c r="A24" s="108" t="s">
        <v>53</v>
      </c>
      <c r="B24" s="107" t="s">
        <v>30</v>
      </c>
      <c r="C24" s="107">
        <v>71200117</v>
      </c>
      <c r="D24" s="90">
        <v>110212058</v>
      </c>
      <c r="E24" s="90">
        <v>26722518</v>
      </c>
      <c r="F24" s="90" t="s">
        <v>32</v>
      </c>
      <c r="G24" s="107">
        <v>70919</v>
      </c>
      <c r="H24" s="112">
        <v>164384</v>
      </c>
      <c r="I24" s="107" t="s">
        <v>0</v>
      </c>
      <c r="J24" s="112">
        <v>6429.79</v>
      </c>
      <c r="K24" s="107" t="s">
        <v>17</v>
      </c>
      <c r="L24" s="108">
        <v>0</v>
      </c>
      <c r="M24" s="107">
        <v>22</v>
      </c>
      <c r="N24" s="107">
        <v>3216</v>
      </c>
      <c r="O24" s="107">
        <v>2022</v>
      </c>
      <c r="P24" s="107">
        <v>2</v>
      </c>
    </row>
    <row r="25" spans="1:16" x14ac:dyDescent="0.25">
      <c r="A25" s="108" t="s">
        <v>66</v>
      </c>
      <c r="B25" s="107" t="s">
        <v>30</v>
      </c>
      <c r="C25" s="107">
        <v>71200062</v>
      </c>
      <c r="D25" s="90">
        <v>110211981</v>
      </c>
      <c r="E25" s="90">
        <v>26722518</v>
      </c>
      <c r="F25" s="90" t="s">
        <v>32</v>
      </c>
      <c r="G25" s="107">
        <v>70919</v>
      </c>
      <c r="H25" s="112">
        <v>248136</v>
      </c>
      <c r="I25" s="107" t="s">
        <v>0</v>
      </c>
      <c r="J25" s="112">
        <v>9776.06</v>
      </c>
      <c r="K25" s="107" t="s">
        <v>17</v>
      </c>
      <c r="L25" s="108">
        <v>0</v>
      </c>
      <c r="M25" s="107">
        <v>22</v>
      </c>
      <c r="N25" s="107">
        <v>3216</v>
      </c>
      <c r="O25" s="107">
        <v>2022</v>
      </c>
      <c r="P25" s="107">
        <v>2</v>
      </c>
    </row>
    <row r="26" spans="1:16" x14ac:dyDescent="0.25">
      <c r="A26" s="108" t="s">
        <v>66</v>
      </c>
      <c r="B26" s="107" t="s">
        <v>30</v>
      </c>
      <c r="C26" s="107">
        <v>71200066</v>
      </c>
      <c r="D26" s="90">
        <v>110211983</v>
      </c>
      <c r="E26" s="90">
        <v>26722518</v>
      </c>
      <c r="F26" s="90" t="s">
        <v>32</v>
      </c>
      <c r="G26" s="107">
        <v>70919</v>
      </c>
      <c r="H26" s="112">
        <v>656135</v>
      </c>
      <c r="I26" s="107" t="s">
        <v>0</v>
      </c>
      <c r="J26" s="112">
        <v>25850.41</v>
      </c>
      <c r="K26" s="107" t="s">
        <v>17</v>
      </c>
      <c r="L26" s="108">
        <v>0</v>
      </c>
      <c r="M26" s="107">
        <v>22</v>
      </c>
      <c r="N26" s="107">
        <v>3216</v>
      </c>
      <c r="O26" s="107">
        <v>2022</v>
      </c>
      <c r="P26" s="107">
        <v>2</v>
      </c>
    </row>
    <row r="27" spans="1:16" x14ac:dyDescent="0.25">
      <c r="A27" s="108" t="s">
        <v>66</v>
      </c>
      <c r="B27" s="107" t="s">
        <v>30</v>
      </c>
      <c r="C27" s="107">
        <v>71200061</v>
      </c>
      <c r="D27" s="90">
        <v>110211982</v>
      </c>
      <c r="E27" s="90">
        <v>26722518</v>
      </c>
      <c r="F27" s="90" t="s">
        <v>32</v>
      </c>
      <c r="G27" s="107">
        <v>70919</v>
      </c>
      <c r="H27" s="112">
        <v>690908</v>
      </c>
      <c r="I27" s="107" t="s">
        <v>0</v>
      </c>
      <c r="J27" s="112">
        <v>27220.39</v>
      </c>
      <c r="K27" s="107" t="s">
        <v>17</v>
      </c>
      <c r="L27" s="108">
        <v>0</v>
      </c>
      <c r="M27" s="107">
        <v>22</v>
      </c>
      <c r="N27" s="107">
        <v>3216</v>
      </c>
      <c r="O27" s="107">
        <v>2022</v>
      </c>
      <c r="P27" s="107">
        <v>2</v>
      </c>
    </row>
    <row r="28" spans="1:16" x14ac:dyDescent="0.25">
      <c r="A28" s="108" t="s">
        <v>66</v>
      </c>
      <c r="B28" s="107" t="s">
        <v>30</v>
      </c>
      <c r="C28" s="107">
        <v>71200065</v>
      </c>
      <c r="D28" s="90">
        <v>110211978</v>
      </c>
      <c r="E28" s="90">
        <v>26722518</v>
      </c>
      <c r="F28" s="90" t="s">
        <v>32</v>
      </c>
      <c r="G28" s="107">
        <v>70919</v>
      </c>
      <c r="H28" s="112">
        <v>740970.5</v>
      </c>
      <c r="I28" s="107" t="s">
        <v>0</v>
      </c>
      <c r="J28" s="112">
        <v>29192.75</v>
      </c>
      <c r="K28" s="107" t="s">
        <v>17</v>
      </c>
      <c r="L28" s="108">
        <v>0</v>
      </c>
      <c r="M28" s="107">
        <v>22</v>
      </c>
      <c r="N28" s="107">
        <v>3216</v>
      </c>
      <c r="O28" s="107">
        <v>2022</v>
      </c>
      <c r="P28" s="107">
        <v>2</v>
      </c>
    </row>
    <row r="29" spans="1:16" x14ac:dyDescent="0.25">
      <c r="A29" s="108" t="s">
        <v>61</v>
      </c>
      <c r="B29" s="107" t="s">
        <v>30</v>
      </c>
      <c r="C29" s="107">
        <v>71200051</v>
      </c>
      <c r="D29" s="90">
        <v>110211970</v>
      </c>
      <c r="E29" s="90">
        <v>26722518</v>
      </c>
      <c r="F29" s="90" t="s">
        <v>47</v>
      </c>
      <c r="G29" s="107">
        <v>70919</v>
      </c>
      <c r="H29" s="112">
        <v>825430.5</v>
      </c>
      <c r="I29" s="107" t="s">
        <v>0</v>
      </c>
      <c r="J29" s="112">
        <v>32480.639999999999</v>
      </c>
      <c r="K29" s="107" t="s">
        <v>17</v>
      </c>
      <c r="L29" s="108">
        <v>0</v>
      </c>
      <c r="M29" s="107">
        <v>22</v>
      </c>
      <c r="N29" s="107">
        <v>3216</v>
      </c>
      <c r="O29" s="107">
        <v>2022</v>
      </c>
      <c r="P29" s="107">
        <v>2</v>
      </c>
    </row>
    <row r="30" spans="1:16" x14ac:dyDescent="0.25">
      <c r="A30" s="108" t="s">
        <v>77</v>
      </c>
      <c r="B30" s="107" t="s">
        <v>30</v>
      </c>
      <c r="C30" s="107">
        <v>71200094</v>
      </c>
      <c r="D30" s="90">
        <v>110212013</v>
      </c>
      <c r="E30" s="90">
        <v>26722518</v>
      </c>
      <c r="F30" s="90" t="s">
        <v>32</v>
      </c>
      <c r="G30" s="107">
        <v>70919</v>
      </c>
      <c r="H30" s="112">
        <v>930731</v>
      </c>
      <c r="I30" s="107" t="s">
        <v>0</v>
      </c>
      <c r="J30" s="112">
        <v>36415</v>
      </c>
      <c r="K30" s="107" t="s">
        <v>17</v>
      </c>
      <c r="L30" s="108">
        <v>0</v>
      </c>
      <c r="M30" s="107">
        <v>22</v>
      </c>
      <c r="N30" s="107">
        <v>3216</v>
      </c>
      <c r="O30" s="107">
        <v>2022</v>
      </c>
      <c r="P30" s="107">
        <v>2</v>
      </c>
    </row>
    <row r="31" spans="1:16" x14ac:dyDescent="0.25">
      <c r="A31" s="108" t="s">
        <v>77</v>
      </c>
      <c r="B31" s="107" t="s">
        <v>30</v>
      </c>
      <c r="C31" s="107">
        <v>71200095</v>
      </c>
      <c r="D31" s="90">
        <v>110212009</v>
      </c>
      <c r="E31" s="90">
        <v>26722518</v>
      </c>
      <c r="F31" s="90" t="s">
        <v>32</v>
      </c>
      <c r="G31" s="107">
        <v>70919</v>
      </c>
      <c r="H31" s="112">
        <v>1060416</v>
      </c>
      <c r="I31" s="107" t="s">
        <v>0</v>
      </c>
      <c r="J31" s="112">
        <v>41488.949999999997</v>
      </c>
      <c r="K31" s="107" t="s">
        <v>17</v>
      </c>
      <c r="L31" s="108">
        <v>0</v>
      </c>
      <c r="M31" s="107">
        <v>22</v>
      </c>
      <c r="N31" s="107">
        <v>3216</v>
      </c>
      <c r="O31" s="107">
        <v>2022</v>
      </c>
      <c r="P31" s="107">
        <v>2</v>
      </c>
    </row>
    <row r="32" spans="1:16" x14ac:dyDescent="0.25">
      <c r="A32" s="108" t="s">
        <v>66</v>
      </c>
      <c r="B32" s="107" t="s">
        <v>30</v>
      </c>
      <c r="C32" s="107">
        <v>71200063</v>
      </c>
      <c r="D32" s="90">
        <v>110211980</v>
      </c>
      <c r="E32" s="90">
        <v>26722518</v>
      </c>
      <c r="F32" s="90" t="s">
        <v>32</v>
      </c>
      <c r="G32" s="107">
        <v>70919</v>
      </c>
      <c r="H32" s="112">
        <v>1271294</v>
      </c>
      <c r="I32" s="107" t="s">
        <v>0</v>
      </c>
      <c r="J32" s="112">
        <v>50086.44</v>
      </c>
      <c r="K32" s="107" t="s">
        <v>17</v>
      </c>
      <c r="L32" s="108">
        <v>0</v>
      </c>
      <c r="M32" s="107">
        <v>22</v>
      </c>
      <c r="N32" s="107">
        <v>3216</v>
      </c>
      <c r="O32" s="107">
        <v>2022</v>
      </c>
      <c r="P32" s="107">
        <v>2</v>
      </c>
    </row>
    <row r="33" spans="1:16" x14ac:dyDescent="0.25">
      <c r="A33" s="108" t="s">
        <v>66</v>
      </c>
      <c r="B33" s="107" t="s">
        <v>30</v>
      </c>
      <c r="C33" s="107">
        <v>71200064</v>
      </c>
      <c r="D33" s="90">
        <v>110211979</v>
      </c>
      <c r="E33" s="90">
        <v>26722518</v>
      </c>
      <c r="F33" s="90" t="s">
        <v>32</v>
      </c>
      <c r="G33" s="107">
        <v>70919</v>
      </c>
      <c r="H33" s="112">
        <v>2050000</v>
      </c>
      <c r="I33" s="107" t="s">
        <v>0</v>
      </c>
      <c r="J33" s="112">
        <v>80765.899999999994</v>
      </c>
      <c r="K33" s="107" t="s">
        <v>17</v>
      </c>
      <c r="L33" s="108">
        <v>0</v>
      </c>
      <c r="M33" s="107">
        <v>22</v>
      </c>
      <c r="N33" s="107">
        <v>3216</v>
      </c>
      <c r="O33" s="107">
        <v>2022</v>
      </c>
      <c r="P33" s="107">
        <v>2</v>
      </c>
    </row>
    <row r="34" spans="1:16" x14ac:dyDescent="0.25">
      <c r="A34" s="108" t="s">
        <v>53</v>
      </c>
      <c r="B34" s="107" t="s">
        <v>30</v>
      </c>
      <c r="C34" s="107">
        <v>71200113</v>
      </c>
      <c r="D34" s="90">
        <v>110212064</v>
      </c>
      <c r="E34" s="90">
        <v>26722518</v>
      </c>
      <c r="F34" s="90" t="s">
        <v>32</v>
      </c>
      <c r="G34" s="107">
        <v>70919</v>
      </c>
      <c r="H34" s="112">
        <v>2883958.5</v>
      </c>
      <c r="I34" s="107" t="s">
        <v>0</v>
      </c>
      <c r="J34" s="112">
        <v>112804.45</v>
      </c>
      <c r="K34" s="107" t="s">
        <v>17</v>
      </c>
      <c r="L34" s="108">
        <v>0</v>
      </c>
      <c r="M34" s="107">
        <v>22</v>
      </c>
      <c r="N34" s="107">
        <v>3216</v>
      </c>
      <c r="O34" s="107">
        <v>2022</v>
      </c>
      <c r="P34" s="107">
        <v>2</v>
      </c>
    </row>
    <row r="35" spans="1:16" x14ac:dyDescent="0.25">
      <c r="A35" s="108" t="s">
        <v>53</v>
      </c>
      <c r="B35" s="107" t="s">
        <v>30</v>
      </c>
      <c r="C35" s="107">
        <v>71200114</v>
      </c>
      <c r="D35" s="90">
        <v>110212067</v>
      </c>
      <c r="E35" s="90">
        <v>26722518</v>
      </c>
      <c r="F35" s="90" t="s">
        <v>32</v>
      </c>
      <c r="G35" s="107">
        <v>70919</v>
      </c>
      <c r="H35" s="112">
        <v>3269904</v>
      </c>
      <c r="I35" s="107" t="s">
        <v>0</v>
      </c>
      <c r="J35" s="112">
        <v>127900.49</v>
      </c>
      <c r="K35" s="107" t="s">
        <v>17</v>
      </c>
      <c r="L35" s="108">
        <v>0</v>
      </c>
      <c r="M35" s="107">
        <v>22</v>
      </c>
      <c r="N35" s="107">
        <v>3216</v>
      </c>
      <c r="O35" s="107">
        <v>2022</v>
      </c>
      <c r="P35" s="107">
        <v>2</v>
      </c>
    </row>
    <row r="36" spans="1:16" x14ac:dyDescent="0.25">
      <c r="A36" s="108" t="s">
        <v>60</v>
      </c>
      <c r="B36" s="107" t="s">
        <v>30</v>
      </c>
      <c r="C36" s="107">
        <v>71200067</v>
      </c>
      <c r="D36" s="90">
        <v>20210241</v>
      </c>
      <c r="E36" s="90">
        <v>26969696</v>
      </c>
      <c r="F36" s="90" t="s">
        <v>47</v>
      </c>
      <c r="G36" s="107">
        <v>71103</v>
      </c>
      <c r="H36" s="112">
        <v>130944</v>
      </c>
      <c r="I36" s="107" t="s">
        <v>0</v>
      </c>
      <c r="J36" s="112">
        <v>5152.2299999999996</v>
      </c>
      <c r="K36" s="107" t="s">
        <v>17</v>
      </c>
      <c r="L36" s="108">
        <v>0</v>
      </c>
      <c r="M36" s="107">
        <v>22</v>
      </c>
      <c r="N36" s="107">
        <v>3216</v>
      </c>
      <c r="O36" s="107">
        <v>2022</v>
      </c>
      <c r="P36" s="107">
        <v>2</v>
      </c>
    </row>
    <row r="37" spans="1:16" x14ac:dyDescent="0.25">
      <c r="A37" s="108" t="s">
        <v>77</v>
      </c>
      <c r="B37" s="107" t="s">
        <v>30</v>
      </c>
      <c r="C37" s="107">
        <v>71200120</v>
      </c>
      <c r="D37" s="90" t="s">
        <v>78</v>
      </c>
      <c r="E37" s="90">
        <v>28628659</v>
      </c>
      <c r="F37" s="90" t="s">
        <v>32</v>
      </c>
      <c r="G37" s="107">
        <v>71306</v>
      </c>
      <c r="H37" s="112">
        <v>295108</v>
      </c>
      <c r="I37" s="107" t="s">
        <v>0</v>
      </c>
      <c r="J37" s="112">
        <v>11546.15</v>
      </c>
      <c r="K37" s="107" t="s">
        <v>17</v>
      </c>
      <c r="L37" s="108">
        <v>0</v>
      </c>
      <c r="M37" s="107">
        <v>22</v>
      </c>
      <c r="N37" s="107">
        <v>3216</v>
      </c>
      <c r="O37" s="107">
        <v>2022</v>
      </c>
      <c r="P37" s="107">
        <v>2</v>
      </c>
    </row>
    <row r="38" spans="1:16" x14ac:dyDescent="0.25">
      <c r="A38" s="108" t="s">
        <v>64</v>
      </c>
      <c r="B38" s="107" t="s">
        <v>30</v>
      </c>
      <c r="C38" s="107">
        <v>71200057</v>
      </c>
      <c r="D38" s="90" t="s">
        <v>65</v>
      </c>
      <c r="E38" s="90">
        <v>28628659</v>
      </c>
      <c r="F38" s="90" t="s">
        <v>47</v>
      </c>
      <c r="G38" s="107">
        <v>71306</v>
      </c>
      <c r="H38" s="112">
        <v>395808</v>
      </c>
      <c r="I38" s="107" t="s">
        <v>0</v>
      </c>
      <c r="J38" s="112">
        <v>15588.52</v>
      </c>
      <c r="K38" s="107" t="s">
        <v>17</v>
      </c>
      <c r="L38" s="108">
        <v>0</v>
      </c>
      <c r="M38" s="107">
        <v>22</v>
      </c>
      <c r="N38" s="107">
        <v>3216</v>
      </c>
      <c r="O38" s="107">
        <v>2022</v>
      </c>
      <c r="P38" s="107">
        <v>2</v>
      </c>
    </row>
    <row r="39" spans="1:16" x14ac:dyDescent="0.25">
      <c r="A39" s="108" t="s">
        <v>68</v>
      </c>
      <c r="B39" s="107" t="s">
        <v>30</v>
      </c>
      <c r="C39" s="107">
        <v>71200116</v>
      </c>
      <c r="D39" s="90" t="s">
        <v>70</v>
      </c>
      <c r="E39" s="90">
        <v>28628659</v>
      </c>
      <c r="F39" s="90" t="s">
        <v>32</v>
      </c>
      <c r="G39" s="107">
        <v>71306</v>
      </c>
      <c r="H39" s="112">
        <v>626373</v>
      </c>
      <c r="I39" s="107" t="s">
        <v>0</v>
      </c>
      <c r="J39" s="112">
        <v>24667.15</v>
      </c>
      <c r="K39" s="107" t="s">
        <v>17</v>
      </c>
      <c r="L39" s="108">
        <v>0</v>
      </c>
      <c r="M39" s="107">
        <v>22</v>
      </c>
      <c r="N39" s="107">
        <v>3216</v>
      </c>
      <c r="O39" s="107">
        <v>2022</v>
      </c>
      <c r="P39" s="107">
        <v>2</v>
      </c>
    </row>
    <row r="40" spans="1:16" x14ac:dyDescent="0.25">
      <c r="A40" s="108" t="s">
        <v>73</v>
      </c>
      <c r="B40" s="107" t="s">
        <v>30</v>
      </c>
      <c r="C40" s="107">
        <v>71200080</v>
      </c>
      <c r="D40" s="90" t="s">
        <v>74</v>
      </c>
      <c r="E40" s="90">
        <v>28628659</v>
      </c>
      <c r="F40" s="90" t="s">
        <v>47</v>
      </c>
      <c r="G40" s="107">
        <v>71306</v>
      </c>
      <c r="H40" s="112">
        <v>863688</v>
      </c>
      <c r="I40" s="107" t="s">
        <v>0</v>
      </c>
      <c r="J40" s="112">
        <v>33948.67</v>
      </c>
      <c r="K40" s="107" t="s">
        <v>17</v>
      </c>
      <c r="L40" s="108">
        <v>0</v>
      </c>
      <c r="M40" s="107">
        <v>22</v>
      </c>
      <c r="N40" s="107">
        <v>3216</v>
      </c>
      <c r="O40" s="107">
        <v>2022</v>
      </c>
      <c r="P40" s="107">
        <v>2</v>
      </c>
    </row>
    <row r="41" spans="1:16" x14ac:dyDescent="0.25">
      <c r="A41" s="108" t="s">
        <v>68</v>
      </c>
      <c r="B41" s="107" t="s">
        <v>30</v>
      </c>
      <c r="C41" s="107">
        <v>71200071</v>
      </c>
      <c r="D41" s="90" t="s">
        <v>69</v>
      </c>
      <c r="E41" s="90">
        <v>28628659</v>
      </c>
      <c r="F41" s="90" t="s">
        <v>32</v>
      </c>
      <c r="G41" s="107">
        <v>71306</v>
      </c>
      <c r="H41" s="112">
        <v>899350.8</v>
      </c>
      <c r="I41" s="107" t="s">
        <v>0</v>
      </c>
      <c r="J41" s="112">
        <v>35417.269999999997</v>
      </c>
      <c r="K41" s="107" t="s">
        <v>17</v>
      </c>
      <c r="L41" s="108">
        <v>0</v>
      </c>
      <c r="M41" s="107">
        <v>22</v>
      </c>
      <c r="N41" s="107">
        <v>3216</v>
      </c>
      <c r="O41" s="107">
        <v>2022</v>
      </c>
      <c r="P41" s="107">
        <v>2</v>
      </c>
    </row>
    <row r="42" spans="1:16" x14ac:dyDescent="0.25">
      <c r="A42" s="108" t="s">
        <v>71</v>
      </c>
      <c r="B42" s="107" t="s">
        <v>30</v>
      </c>
      <c r="C42" s="107">
        <v>71200078</v>
      </c>
      <c r="D42" s="90" t="s">
        <v>72</v>
      </c>
      <c r="E42" s="90">
        <v>28628659</v>
      </c>
      <c r="F42" s="90" t="s">
        <v>32</v>
      </c>
      <c r="G42" s="107">
        <v>71306</v>
      </c>
      <c r="H42" s="112">
        <v>1364904</v>
      </c>
      <c r="I42" s="107" t="s">
        <v>0</v>
      </c>
      <c r="J42" s="112">
        <v>53766.01</v>
      </c>
      <c r="K42" s="107" t="s">
        <v>17</v>
      </c>
      <c r="L42" s="108">
        <v>0</v>
      </c>
      <c r="M42" s="107">
        <v>22</v>
      </c>
      <c r="N42" s="107">
        <v>3216</v>
      </c>
      <c r="O42" s="107">
        <v>2022</v>
      </c>
      <c r="P42" s="107">
        <v>2</v>
      </c>
    </row>
    <row r="43" spans="1:16" x14ac:dyDescent="0.25">
      <c r="A43" s="108" t="s">
        <v>53</v>
      </c>
      <c r="B43" s="107" t="s">
        <v>30</v>
      </c>
      <c r="C43" s="107">
        <v>71200119</v>
      </c>
      <c r="D43" s="90" t="s">
        <v>80</v>
      </c>
      <c r="E43" s="90">
        <v>28628659</v>
      </c>
      <c r="F43" s="90" t="s">
        <v>32</v>
      </c>
      <c r="G43" s="107">
        <v>71306</v>
      </c>
      <c r="H43" s="112">
        <v>1787756</v>
      </c>
      <c r="I43" s="107" t="s">
        <v>0</v>
      </c>
      <c r="J43" s="112">
        <v>69927.09</v>
      </c>
      <c r="K43" s="107" t="s">
        <v>17</v>
      </c>
      <c r="L43" s="108">
        <v>0</v>
      </c>
      <c r="M43" s="107">
        <v>22</v>
      </c>
      <c r="N43" s="107">
        <v>3216</v>
      </c>
      <c r="O43" s="107">
        <v>2022</v>
      </c>
      <c r="P43" s="107">
        <v>2</v>
      </c>
    </row>
    <row r="44" spans="1:16" x14ac:dyDescent="0.25">
      <c r="A44" s="108" t="s">
        <v>58</v>
      </c>
      <c r="B44" s="107" t="s">
        <v>30</v>
      </c>
      <c r="C44" s="107">
        <v>71200047</v>
      </c>
      <c r="D44" s="90" t="s">
        <v>59</v>
      </c>
      <c r="E44" s="90">
        <v>28628659</v>
      </c>
      <c r="F44" s="90" t="s">
        <v>32</v>
      </c>
      <c r="G44" s="107">
        <v>71306</v>
      </c>
      <c r="H44" s="112">
        <v>2090012.6</v>
      </c>
      <c r="I44" s="107" t="s">
        <v>0</v>
      </c>
      <c r="J44" s="112">
        <v>82154.58</v>
      </c>
      <c r="K44" s="107" t="s">
        <v>17</v>
      </c>
      <c r="L44" s="108">
        <v>0</v>
      </c>
      <c r="M44" s="107">
        <v>22</v>
      </c>
      <c r="N44" s="107">
        <v>3216</v>
      </c>
      <c r="O44" s="107">
        <v>2022</v>
      </c>
      <c r="P44" s="107">
        <v>2</v>
      </c>
    </row>
    <row r="45" spans="1:16" x14ac:dyDescent="0.25">
      <c r="A45" s="108" t="s">
        <v>58</v>
      </c>
      <c r="B45" s="107" t="s">
        <v>30</v>
      </c>
      <c r="C45" s="107">
        <v>71200109</v>
      </c>
      <c r="D45" s="90">
        <v>21101569</v>
      </c>
      <c r="E45" s="90">
        <v>25982605</v>
      </c>
      <c r="F45" s="90" t="s">
        <v>32</v>
      </c>
      <c r="G45" s="107">
        <v>71593</v>
      </c>
      <c r="H45" s="112">
        <v>327474</v>
      </c>
      <c r="I45" s="107" t="s">
        <v>0</v>
      </c>
      <c r="J45" s="112">
        <v>12872.41</v>
      </c>
      <c r="K45" s="107" t="s">
        <v>17</v>
      </c>
      <c r="L45" s="108">
        <v>0</v>
      </c>
      <c r="M45" s="107">
        <v>22</v>
      </c>
      <c r="N45" s="107">
        <v>3216</v>
      </c>
      <c r="O45" s="107">
        <v>2022</v>
      </c>
      <c r="P45" s="107">
        <v>2</v>
      </c>
    </row>
    <row r="46" spans="1:16" x14ac:dyDescent="0.25">
      <c r="A46" s="108" t="s">
        <v>79</v>
      </c>
      <c r="B46" s="107" t="s">
        <v>30</v>
      </c>
      <c r="C46" s="107">
        <v>71200106</v>
      </c>
      <c r="D46" s="90">
        <v>21101679</v>
      </c>
      <c r="E46" s="90">
        <v>25982605</v>
      </c>
      <c r="F46" s="90" t="s">
        <v>32</v>
      </c>
      <c r="G46" s="107">
        <v>71593</v>
      </c>
      <c r="H46" s="112">
        <v>371280</v>
      </c>
      <c r="I46" s="107" t="s">
        <v>0</v>
      </c>
      <c r="J46" s="112">
        <v>14552.01</v>
      </c>
      <c r="K46" s="107" t="s">
        <v>17</v>
      </c>
      <c r="L46" s="108">
        <v>0</v>
      </c>
      <c r="M46" s="107">
        <v>22</v>
      </c>
      <c r="N46" s="107">
        <v>3216</v>
      </c>
      <c r="O46" s="107">
        <v>2022</v>
      </c>
      <c r="P46" s="107">
        <v>2</v>
      </c>
    </row>
    <row r="47" spans="1:16" x14ac:dyDescent="0.25">
      <c r="A47" s="108" t="s">
        <v>52</v>
      </c>
      <c r="B47" s="107" t="s">
        <v>30</v>
      </c>
      <c r="C47" s="107">
        <v>71200098</v>
      </c>
      <c r="D47" s="90">
        <v>21101634</v>
      </c>
      <c r="E47" s="90">
        <v>25982605</v>
      </c>
      <c r="F47" s="90" t="s">
        <v>32</v>
      </c>
      <c r="G47" s="107">
        <v>71593</v>
      </c>
      <c r="H47" s="112">
        <v>1331424</v>
      </c>
      <c r="I47" s="107" t="s">
        <v>0</v>
      </c>
      <c r="J47" s="112">
        <v>52362.61</v>
      </c>
      <c r="K47" s="107" t="s">
        <v>17</v>
      </c>
      <c r="L47" s="108">
        <v>0</v>
      </c>
      <c r="M47" s="107">
        <v>22</v>
      </c>
      <c r="N47" s="107">
        <v>3216</v>
      </c>
      <c r="O47" s="107">
        <v>2022</v>
      </c>
      <c r="P47" s="107">
        <v>2</v>
      </c>
    </row>
    <row r="48" spans="1:16" x14ac:dyDescent="0.25">
      <c r="A48" s="108" t="s">
        <v>79</v>
      </c>
      <c r="B48" s="107" t="s">
        <v>30</v>
      </c>
      <c r="C48" s="107">
        <v>71200105</v>
      </c>
      <c r="D48" s="90">
        <v>21101678</v>
      </c>
      <c r="E48" s="90">
        <v>25982605</v>
      </c>
      <c r="F48" s="90" t="s">
        <v>32</v>
      </c>
      <c r="G48" s="107">
        <v>71593</v>
      </c>
      <c r="H48" s="112">
        <v>2566696.5</v>
      </c>
      <c r="I48" s="107" t="s">
        <v>0</v>
      </c>
      <c r="J48" s="112">
        <v>100599.53</v>
      </c>
      <c r="K48" s="107" t="s">
        <v>17</v>
      </c>
      <c r="L48" s="108">
        <v>0</v>
      </c>
      <c r="M48" s="107">
        <v>22</v>
      </c>
      <c r="N48" s="107">
        <v>3216</v>
      </c>
      <c r="O48" s="107">
        <v>2022</v>
      </c>
      <c r="P48" s="107">
        <v>2</v>
      </c>
    </row>
    <row r="49" spans="1:22" x14ac:dyDescent="0.25">
      <c r="A49" s="108" t="s">
        <v>79</v>
      </c>
      <c r="B49" s="107" t="s">
        <v>30</v>
      </c>
      <c r="C49" s="107">
        <v>71200104</v>
      </c>
      <c r="D49" s="90">
        <v>21101677</v>
      </c>
      <c r="E49" s="90">
        <v>25982605</v>
      </c>
      <c r="F49" s="90" t="s">
        <v>32</v>
      </c>
      <c r="G49" s="107">
        <v>71593</v>
      </c>
      <c r="H49" s="112">
        <v>10744034</v>
      </c>
      <c r="I49" s="107" t="s">
        <v>0</v>
      </c>
      <c r="J49" s="112">
        <v>421103.47</v>
      </c>
      <c r="K49" s="107" t="s">
        <v>17</v>
      </c>
      <c r="L49" s="108">
        <v>0</v>
      </c>
      <c r="M49" s="107">
        <v>22</v>
      </c>
      <c r="N49" s="107">
        <v>3216</v>
      </c>
      <c r="O49" s="107">
        <v>2022</v>
      </c>
      <c r="P49" s="107">
        <v>2</v>
      </c>
    </row>
    <row r="50" spans="1:22" x14ac:dyDescent="0.25">
      <c r="A50" s="108" t="s">
        <v>67</v>
      </c>
      <c r="B50" s="107" t="s">
        <v>30</v>
      </c>
      <c r="C50" s="107">
        <v>71200090</v>
      </c>
      <c r="D50" s="90">
        <v>2221100473</v>
      </c>
      <c r="E50" s="90">
        <v>13</v>
      </c>
      <c r="F50" s="90" t="s">
        <v>32</v>
      </c>
      <c r="G50" s="107">
        <v>73863</v>
      </c>
      <c r="H50" s="112">
        <v>207110</v>
      </c>
      <c r="I50" s="107" t="s">
        <v>0</v>
      </c>
      <c r="J50" s="112">
        <v>8152.33</v>
      </c>
      <c r="K50" s="107" t="s">
        <v>17</v>
      </c>
      <c r="L50" s="108">
        <v>0</v>
      </c>
      <c r="M50" s="107">
        <v>22</v>
      </c>
      <c r="N50" s="107">
        <v>3216</v>
      </c>
      <c r="O50" s="107">
        <v>2022</v>
      </c>
      <c r="P50" s="107">
        <v>2</v>
      </c>
    </row>
    <row r="51" spans="1:22" x14ac:dyDescent="0.25">
      <c r="A51" s="108" t="s">
        <v>76</v>
      </c>
      <c r="B51" s="107" t="s">
        <v>30</v>
      </c>
      <c r="C51" s="107">
        <v>71200097</v>
      </c>
      <c r="D51" s="90">
        <v>2221100491</v>
      </c>
      <c r="E51" s="90">
        <v>13</v>
      </c>
      <c r="F51" s="90" t="s">
        <v>32</v>
      </c>
      <c r="G51" s="107">
        <v>73863</v>
      </c>
      <c r="H51" s="112">
        <v>345832</v>
      </c>
      <c r="I51" s="107" t="s">
        <v>0</v>
      </c>
      <c r="J51" s="112">
        <v>13561.51</v>
      </c>
      <c r="K51" s="107" t="s">
        <v>17</v>
      </c>
      <c r="L51" s="108">
        <v>0</v>
      </c>
      <c r="M51" s="107">
        <v>22</v>
      </c>
      <c r="N51" s="107">
        <v>3216</v>
      </c>
      <c r="O51" s="107">
        <v>2022</v>
      </c>
      <c r="P51" s="107">
        <v>2</v>
      </c>
    </row>
    <row r="52" spans="1:22" x14ac:dyDescent="0.25">
      <c r="A52" s="108" t="s">
        <v>76</v>
      </c>
      <c r="B52" s="107" t="s">
        <v>30</v>
      </c>
      <c r="C52" s="107">
        <v>71200096</v>
      </c>
      <c r="D52" s="90">
        <v>2221100489</v>
      </c>
      <c r="E52" s="90">
        <v>13</v>
      </c>
      <c r="F52" s="90" t="s">
        <v>32</v>
      </c>
      <c r="G52" s="107">
        <v>73863</v>
      </c>
      <c r="H52" s="112">
        <v>406504.82</v>
      </c>
      <c r="I52" s="107" t="s">
        <v>0</v>
      </c>
      <c r="J52" s="112">
        <v>15940.74</v>
      </c>
      <c r="K52" s="107" t="s">
        <v>17</v>
      </c>
      <c r="L52" s="108">
        <v>0</v>
      </c>
      <c r="M52" s="107">
        <v>22</v>
      </c>
      <c r="N52" s="107">
        <v>3216</v>
      </c>
      <c r="O52" s="107">
        <v>2022</v>
      </c>
      <c r="P52" s="107">
        <v>2</v>
      </c>
    </row>
    <row r="53" spans="1:22" x14ac:dyDescent="0.25">
      <c r="A53" s="108" t="s">
        <v>67</v>
      </c>
      <c r="B53" s="107" t="s">
        <v>30</v>
      </c>
      <c r="C53" s="107">
        <v>71200089</v>
      </c>
      <c r="D53" s="90">
        <v>2221100471</v>
      </c>
      <c r="E53" s="90">
        <v>13</v>
      </c>
      <c r="F53" s="90" t="s">
        <v>32</v>
      </c>
      <c r="G53" s="107">
        <v>73863</v>
      </c>
      <c r="H53" s="112">
        <v>814249</v>
      </c>
      <c r="I53" s="107" t="s">
        <v>0</v>
      </c>
      <c r="J53" s="112">
        <v>32050.74</v>
      </c>
      <c r="K53" s="107" t="s">
        <v>17</v>
      </c>
      <c r="L53" s="108">
        <v>0</v>
      </c>
      <c r="M53" s="107">
        <v>22</v>
      </c>
      <c r="N53" s="107">
        <v>3216</v>
      </c>
      <c r="O53" s="107">
        <v>2022</v>
      </c>
      <c r="P53" s="107">
        <v>2</v>
      </c>
    </row>
    <row r="54" spans="1:22" x14ac:dyDescent="0.25">
      <c r="A54" s="108" t="s">
        <v>67</v>
      </c>
      <c r="B54" s="107" t="s">
        <v>30</v>
      </c>
      <c r="C54" s="107">
        <v>71200091</v>
      </c>
      <c r="D54" s="90">
        <v>2221100472</v>
      </c>
      <c r="E54" s="90">
        <v>13</v>
      </c>
      <c r="F54" s="90" t="s">
        <v>32</v>
      </c>
      <c r="G54" s="107">
        <v>73863</v>
      </c>
      <c r="H54" s="112">
        <v>1952340</v>
      </c>
      <c r="I54" s="107" t="s">
        <v>0</v>
      </c>
      <c r="J54" s="112">
        <v>76848.649999999994</v>
      </c>
      <c r="K54" s="107" t="s">
        <v>17</v>
      </c>
      <c r="L54" s="108">
        <v>0</v>
      </c>
      <c r="M54" s="107">
        <v>22</v>
      </c>
      <c r="N54" s="107">
        <v>3216</v>
      </c>
      <c r="O54" s="107">
        <v>2022</v>
      </c>
      <c r="P54" s="107">
        <v>2</v>
      </c>
    </row>
    <row r="55" spans="1:22" x14ac:dyDescent="0.25">
      <c r="A55" s="108" t="s">
        <v>77</v>
      </c>
      <c r="B55" s="107" t="s">
        <v>30</v>
      </c>
      <c r="C55" s="107">
        <v>71200112</v>
      </c>
      <c r="D55" s="90">
        <v>521087</v>
      </c>
      <c r="E55" s="90">
        <v>46350179</v>
      </c>
      <c r="F55" s="90" t="s">
        <v>32</v>
      </c>
      <c r="G55" s="107">
        <v>74829</v>
      </c>
      <c r="H55" s="112">
        <v>634920</v>
      </c>
      <c r="I55" s="107" t="s">
        <v>0</v>
      </c>
      <c r="J55" s="112">
        <v>24841.35</v>
      </c>
      <c r="K55" s="107" t="s">
        <v>17</v>
      </c>
      <c r="L55" s="108">
        <v>0</v>
      </c>
      <c r="M55" s="107">
        <v>22</v>
      </c>
      <c r="N55" s="107">
        <v>3216</v>
      </c>
      <c r="O55" s="107">
        <v>2022</v>
      </c>
      <c r="P55" s="107">
        <v>2</v>
      </c>
    </row>
    <row r="56" spans="1:22" x14ac:dyDescent="0.25">
      <c r="A56" s="108" t="s">
        <v>55</v>
      </c>
      <c r="B56" s="107" t="s">
        <v>30</v>
      </c>
      <c r="C56" s="107">
        <v>71200048</v>
      </c>
      <c r="D56" s="90">
        <v>20212310</v>
      </c>
      <c r="E56" s="90">
        <v>5270839</v>
      </c>
      <c r="F56" s="90" t="s">
        <v>32</v>
      </c>
      <c r="G56" s="107">
        <v>74941</v>
      </c>
      <c r="H56" s="112">
        <v>1578070</v>
      </c>
      <c r="I56" s="107" t="s">
        <v>0</v>
      </c>
      <c r="J56" s="112">
        <v>61882.67</v>
      </c>
      <c r="K56" s="107" t="s">
        <v>17</v>
      </c>
      <c r="L56" s="108">
        <v>0</v>
      </c>
      <c r="M56" s="107">
        <v>22</v>
      </c>
      <c r="N56" s="107">
        <v>3216</v>
      </c>
      <c r="O56" s="107">
        <v>2022</v>
      </c>
      <c r="P56" s="107">
        <v>2</v>
      </c>
      <c r="Q56" s="101"/>
      <c r="R56" s="101"/>
      <c r="S56" s="101"/>
      <c r="T56" s="101"/>
      <c r="U56" s="101"/>
      <c r="V56" s="101"/>
    </row>
    <row r="57" spans="1:22" x14ac:dyDescent="0.25">
      <c r="A57" s="108" t="s">
        <v>73</v>
      </c>
      <c r="B57" s="107" t="s">
        <v>30</v>
      </c>
      <c r="C57" s="107">
        <v>71200102</v>
      </c>
      <c r="D57" s="90">
        <v>214310</v>
      </c>
      <c r="E57" s="90">
        <v>25308203</v>
      </c>
      <c r="F57" s="90" t="s">
        <v>32</v>
      </c>
      <c r="G57" s="107">
        <v>74956</v>
      </c>
      <c r="H57" s="112">
        <v>1315845</v>
      </c>
      <c r="I57" s="107" t="s">
        <v>0</v>
      </c>
      <c r="J57" s="112">
        <v>51721.43</v>
      </c>
      <c r="K57" s="107" t="s">
        <v>17</v>
      </c>
      <c r="L57" s="108">
        <v>0</v>
      </c>
      <c r="M57" s="107">
        <v>22</v>
      </c>
      <c r="N57" s="107">
        <v>3216</v>
      </c>
      <c r="O57" s="107">
        <v>2022</v>
      </c>
      <c r="P57" s="107">
        <v>2</v>
      </c>
    </row>
    <row r="58" spans="1:22" x14ac:dyDescent="0.25">
      <c r="A58" s="108" t="s">
        <v>57</v>
      </c>
      <c r="B58" s="107" t="s">
        <v>30</v>
      </c>
      <c r="C58" s="107">
        <v>71200050</v>
      </c>
      <c r="D58" s="90">
        <v>214285</v>
      </c>
      <c r="E58" s="90">
        <v>25308203</v>
      </c>
      <c r="F58" s="90" t="s">
        <v>32</v>
      </c>
      <c r="G58" s="107">
        <v>74956</v>
      </c>
      <c r="H58" s="112">
        <v>1679299.8</v>
      </c>
      <c r="I58" s="107" t="s">
        <v>0</v>
      </c>
      <c r="J58" s="112">
        <v>65880.73</v>
      </c>
      <c r="K58" s="107" t="s">
        <v>17</v>
      </c>
      <c r="L58" s="108">
        <v>0</v>
      </c>
      <c r="M58" s="107">
        <v>22</v>
      </c>
      <c r="N58" s="107">
        <v>3216</v>
      </c>
      <c r="O58" s="107">
        <v>2022</v>
      </c>
      <c r="P58" s="107">
        <v>2</v>
      </c>
    </row>
    <row r="59" spans="1:22" x14ac:dyDescent="0.25">
      <c r="H59" s="99">
        <f>SUM(H2:H58)</f>
        <v>67437699.420000002</v>
      </c>
    </row>
  </sheetData>
  <autoFilter ref="A1:V1" xr:uid="{00000000-0001-0000-0200-000000000000}">
    <sortState xmlns:xlrd2="http://schemas.microsoft.com/office/spreadsheetml/2017/richdata2" ref="A2:V67">
      <sortCondition ref="G1"/>
    </sortState>
  </autoFilter>
  <pageMargins left="0.23622047244094488" right="0.23622047244094488" top="0.74803149606299213" bottom="0.74803149606299213" header="0.31496062992125984" footer="0.31496062992125984"/>
  <pageSetup paperSize="9" scale="7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V8"/>
  <sheetViews>
    <sheetView workbookViewId="0">
      <selection activeCell="U8" sqref="U8"/>
    </sheetView>
  </sheetViews>
  <sheetFormatPr defaultColWidth="4.28515625" defaultRowHeight="15" x14ac:dyDescent="0.25"/>
  <cols>
    <col min="1" max="1" width="10.140625" style="88" bestFit="1" customWidth="1"/>
    <col min="2" max="2" width="3.140625" style="36" bestFit="1" customWidth="1"/>
    <col min="3" max="3" width="9" style="51" bestFit="1" customWidth="1"/>
    <col min="4" max="4" width="14" style="51" bestFit="1" customWidth="1"/>
    <col min="5" max="5" width="12.5703125" style="63" bestFit="1" customWidth="1"/>
    <col min="6" max="6" width="9.5703125" style="64" bestFit="1" customWidth="1"/>
    <col min="7" max="7" width="14.42578125" style="97" bestFit="1" customWidth="1"/>
    <col min="8" max="8" width="4.42578125" style="97" bestFit="1" customWidth="1"/>
    <col min="9" max="9" width="10.140625" style="64" bestFit="1" customWidth="1"/>
    <col min="10" max="10" width="4.42578125" style="64" bestFit="1" customWidth="1"/>
    <col min="11" max="11" width="6.140625" style="64" bestFit="1" customWidth="1"/>
    <col min="12" max="12" width="2" style="64" bestFit="1" customWidth="1"/>
    <col min="13" max="13" width="7.42578125" style="65" bestFit="1" customWidth="1"/>
    <col min="14" max="14" width="12.7109375" style="64" bestFit="1" customWidth="1"/>
    <col min="15" max="15" width="6.28515625" style="36" bestFit="1" customWidth="1"/>
    <col min="16" max="16" width="5" style="36" bestFit="1" customWidth="1"/>
    <col min="17" max="17" width="8" style="36" bestFit="1" customWidth="1"/>
    <col min="18" max="18" width="9" style="36" customWidth="1"/>
    <col min="19" max="19" width="12.42578125" style="36" customWidth="1"/>
    <col min="20" max="20" width="13.5703125" style="36" customWidth="1"/>
    <col min="21" max="21" width="16.7109375" style="36" customWidth="1"/>
    <col min="22" max="22" width="12.5703125" style="36" customWidth="1"/>
    <col min="23" max="16384" width="4.28515625" style="36"/>
  </cols>
  <sheetData>
    <row r="1" spans="1:22" x14ac:dyDescent="0.25">
      <c r="A1" s="109" t="s">
        <v>19</v>
      </c>
      <c r="B1" s="109"/>
      <c r="C1" s="109" t="s">
        <v>20</v>
      </c>
      <c r="D1" s="109" t="s">
        <v>21</v>
      </c>
      <c r="E1" s="109" t="s">
        <v>22</v>
      </c>
      <c r="F1" s="109" t="s">
        <v>23</v>
      </c>
      <c r="G1" s="112" t="s">
        <v>24</v>
      </c>
      <c r="H1" s="109"/>
      <c r="I1" s="112" t="s">
        <v>25</v>
      </c>
      <c r="J1" s="109"/>
      <c r="K1" s="109" t="s">
        <v>26</v>
      </c>
      <c r="L1" s="109"/>
      <c r="M1" s="80" t="s">
        <v>13</v>
      </c>
      <c r="N1" s="112" t="s">
        <v>50</v>
      </c>
      <c r="O1" s="109" t="s">
        <v>27</v>
      </c>
      <c r="P1" s="109" t="s">
        <v>28</v>
      </c>
      <c r="Q1" s="109" t="s">
        <v>29</v>
      </c>
      <c r="R1" s="115" t="s">
        <v>133</v>
      </c>
      <c r="S1" s="115" t="s">
        <v>134</v>
      </c>
      <c r="T1" s="115" t="s">
        <v>135</v>
      </c>
      <c r="U1" s="115" t="s">
        <v>136</v>
      </c>
      <c r="V1" s="115" t="s">
        <v>137</v>
      </c>
    </row>
    <row r="2" spans="1:22" x14ac:dyDescent="0.25">
      <c r="A2" s="110" t="s">
        <v>57</v>
      </c>
      <c r="B2" s="109" t="s">
        <v>30</v>
      </c>
      <c r="C2" s="90">
        <v>71200058</v>
      </c>
      <c r="D2" s="90" t="s">
        <v>81</v>
      </c>
      <c r="E2" s="109" t="s">
        <v>82</v>
      </c>
      <c r="F2" s="109">
        <v>71392</v>
      </c>
      <c r="G2" s="112">
        <v>6553.6</v>
      </c>
      <c r="H2" s="109" t="s">
        <v>17</v>
      </c>
      <c r="I2" s="112">
        <v>6553.6</v>
      </c>
      <c r="J2" s="109" t="s">
        <v>17</v>
      </c>
      <c r="K2" s="110">
        <v>0</v>
      </c>
      <c r="L2" s="109">
        <v>1</v>
      </c>
      <c r="M2" s="80">
        <v>25.434999999999999</v>
      </c>
      <c r="N2" s="112">
        <f>SUM(G2*M2)</f>
        <v>166690.81599999999</v>
      </c>
      <c r="O2" s="109">
        <v>3226</v>
      </c>
      <c r="P2" s="109">
        <v>2022</v>
      </c>
      <c r="Q2" s="109">
        <v>2</v>
      </c>
      <c r="R2" s="36">
        <v>25.6</v>
      </c>
      <c r="S2" s="115">
        <v>10059000</v>
      </c>
      <c r="T2" s="36" t="s">
        <v>138</v>
      </c>
      <c r="U2" s="36" t="s">
        <v>139</v>
      </c>
      <c r="V2" s="36" t="s">
        <v>140</v>
      </c>
    </row>
    <row r="3" spans="1:22" x14ac:dyDescent="0.25">
      <c r="A3" s="110" t="s">
        <v>58</v>
      </c>
      <c r="B3" s="109" t="s">
        <v>30</v>
      </c>
      <c r="C3" s="90">
        <v>71200086</v>
      </c>
      <c r="D3" s="90">
        <v>6121000863</v>
      </c>
      <c r="E3" s="109" t="s">
        <v>83</v>
      </c>
      <c r="F3" s="109">
        <v>74173</v>
      </c>
      <c r="G3" s="112">
        <v>107898</v>
      </c>
      <c r="H3" s="109" t="s">
        <v>17</v>
      </c>
      <c r="I3" s="112">
        <v>107898</v>
      </c>
      <c r="J3" s="109" t="s">
        <v>17</v>
      </c>
      <c r="K3" s="110">
        <v>0</v>
      </c>
      <c r="L3" s="109">
        <v>1</v>
      </c>
      <c r="M3" s="80">
        <v>25.414999999999999</v>
      </c>
      <c r="N3" s="112">
        <f t="shared" ref="N3:N7" si="0">SUM(G3*M3)</f>
        <v>2742227.67</v>
      </c>
      <c r="O3" s="109">
        <v>3226</v>
      </c>
      <c r="P3" s="109">
        <v>2022</v>
      </c>
      <c r="Q3" s="109">
        <v>2</v>
      </c>
      <c r="R3" s="36">
        <v>440.4</v>
      </c>
      <c r="S3" s="115">
        <v>10059000</v>
      </c>
      <c r="T3" s="36" t="s">
        <v>138</v>
      </c>
      <c r="U3" s="36" t="s">
        <v>141</v>
      </c>
      <c r="V3" s="36" t="s">
        <v>142</v>
      </c>
    </row>
    <row r="4" spans="1:22" x14ac:dyDescent="0.25">
      <c r="A4" s="110" t="s">
        <v>52</v>
      </c>
      <c r="B4" s="109" t="s">
        <v>30</v>
      </c>
      <c r="C4" s="90">
        <v>71200087</v>
      </c>
      <c r="D4" s="90">
        <v>6121000915</v>
      </c>
      <c r="E4" s="109" t="s">
        <v>84</v>
      </c>
      <c r="F4" s="109">
        <v>74173</v>
      </c>
      <c r="G4" s="112">
        <v>25867.1</v>
      </c>
      <c r="H4" s="109" t="s">
        <v>17</v>
      </c>
      <c r="I4" s="112">
        <v>25867.1</v>
      </c>
      <c r="J4" s="109" t="s">
        <v>17</v>
      </c>
      <c r="K4" s="110">
        <v>0</v>
      </c>
      <c r="L4" s="109">
        <v>1</v>
      </c>
      <c r="M4" s="80">
        <v>25.44</v>
      </c>
      <c r="N4" s="112">
        <f t="shared" si="0"/>
        <v>658059.02399999998</v>
      </c>
      <c r="O4" s="109">
        <v>3226</v>
      </c>
      <c r="P4" s="109">
        <v>2022</v>
      </c>
      <c r="Q4" s="109">
        <v>2</v>
      </c>
      <c r="R4" s="36">
        <v>105.58</v>
      </c>
      <c r="S4" s="115">
        <v>10059000</v>
      </c>
      <c r="T4" s="36" t="s">
        <v>138</v>
      </c>
      <c r="U4" s="36" t="s">
        <v>141</v>
      </c>
      <c r="V4" s="36" t="s">
        <v>142</v>
      </c>
    </row>
    <row r="5" spans="1:22" x14ac:dyDescent="0.25">
      <c r="A5" s="110" t="s">
        <v>73</v>
      </c>
      <c r="B5" s="109" t="s">
        <v>30</v>
      </c>
      <c r="C5" s="90">
        <v>71200084</v>
      </c>
      <c r="D5" s="90" t="s">
        <v>85</v>
      </c>
      <c r="E5" s="109" t="s">
        <v>86</v>
      </c>
      <c r="F5" s="109">
        <v>73327</v>
      </c>
      <c r="G5" s="112">
        <v>448625</v>
      </c>
      <c r="H5" s="109" t="s">
        <v>17</v>
      </c>
      <c r="I5" s="112">
        <v>448625</v>
      </c>
      <c r="J5" s="109" t="s">
        <v>17</v>
      </c>
      <c r="K5" s="110">
        <v>0</v>
      </c>
      <c r="L5" s="109">
        <v>1</v>
      </c>
      <c r="M5" s="80">
        <v>25.44</v>
      </c>
      <c r="N5" s="112">
        <f t="shared" si="0"/>
        <v>11413020</v>
      </c>
      <c r="O5" s="109">
        <v>3226</v>
      </c>
      <c r="P5" s="109">
        <v>2022</v>
      </c>
      <c r="Q5" s="109">
        <v>2</v>
      </c>
      <c r="R5" s="36">
        <v>1850</v>
      </c>
      <c r="S5" s="115">
        <v>10059000</v>
      </c>
      <c r="T5" s="36" t="s">
        <v>143</v>
      </c>
      <c r="U5" s="36" t="s">
        <v>141</v>
      </c>
      <c r="V5" s="36" t="s">
        <v>144</v>
      </c>
    </row>
    <row r="6" spans="1:22" x14ac:dyDescent="0.25">
      <c r="A6" s="110" t="s">
        <v>73</v>
      </c>
      <c r="B6" s="109" t="s">
        <v>30</v>
      </c>
      <c r="C6" s="90">
        <v>71200085</v>
      </c>
      <c r="D6" s="90" t="s">
        <v>87</v>
      </c>
      <c r="E6" s="109" t="s">
        <v>86</v>
      </c>
      <c r="F6" s="109">
        <v>73327</v>
      </c>
      <c r="G6" s="112">
        <v>147700</v>
      </c>
      <c r="H6" s="109" t="s">
        <v>17</v>
      </c>
      <c r="I6" s="112">
        <v>147700</v>
      </c>
      <c r="J6" s="109" t="s">
        <v>17</v>
      </c>
      <c r="K6" s="110">
        <v>0</v>
      </c>
      <c r="L6" s="109">
        <v>1</v>
      </c>
      <c r="M6" s="80">
        <v>25.44</v>
      </c>
      <c r="N6" s="112">
        <f t="shared" si="0"/>
        <v>3757488</v>
      </c>
      <c r="O6" s="109">
        <v>3226</v>
      </c>
      <c r="P6" s="109">
        <v>2022</v>
      </c>
      <c r="Q6" s="109">
        <v>2</v>
      </c>
      <c r="R6" s="36">
        <v>610.33000000000004</v>
      </c>
      <c r="S6" s="115">
        <v>10059000</v>
      </c>
      <c r="T6" s="36" t="s">
        <v>143</v>
      </c>
      <c r="U6" s="36" t="s">
        <v>141</v>
      </c>
      <c r="V6" s="36" t="s">
        <v>144</v>
      </c>
    </row>
    <row r="7" spans="1:22" x14ac:dyDescent="0.25">
      <c r="A7" s="110" t="s">
        <v>79</v>
      </c>
      <c r="B7" s="109" t="s">
        <v>30</v>
      </c>
      <c r="C7" s="90">
        <v>71200110</v>
      </c>
      <c r="D7" s="90">
        <v>6121000935</v>
      </c>
      <c r="E7" s="109" t="s">
        <v>88</v>
      </c>
      <c r="F7" s="109">
        <v>74173</v>
      </c>
      <c r="G7" s="112">
        <v>83177.5</v>
      </c>
      <c r="H7" s="109" t="s">
        <v>17</v>
      </c>
      <c r="I7" s="112">
        <v>83177.5</v>
      </c>
      <c r="J7" s="109" t="s">
        <v>17</v>
      </c>
      <c r="K7" s="110">
        <v>0</v>
      </c>
      <c r="L7" s="109">
        <v>1</v>
      </c>
      <c r="M7" s="80">
        <v>25.524999999999999</v>
      </c>
      <c r="N7" s="112">
        <f t="shared" si="0"/>
        <v>2123105.6875</v>
      </c>
      <c r="O7" s="109">
        <v>3226</v>
      </c>
      <c r="P7" s="109">
        <v>2022</v>
      </c>
      <c r="Q7" s="109">
        <v>2</v>
      </c>
      <c r="R7" s="36">
        <v>339.5</v>
      </c>
      <c r="S7" s="115">
        <v>10059000</v>
      </c>
      <c r="T7" s="36" t="s">
        <v>138</v>
      </c>
      <c r="U7" s="36" t="s">
        <v>141</v>
      </c>
      <c r="V7" s="36" t="s">
        <v>142</v>
      </c>
    </row>
    <row r="8" spans="1:22" x14ac:dyDescent="0.25">
      <c r="N8" s="100">
        <f>SUM(N2:N7)</f>
        <v>20860591.197499998</v>
      </c>
    </row>
  </sheetData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6:L6"/>
  <sheetViews>
    <sheetView workbookViewId="0">
      <selection activeCell="D6" sqref="D6"/>
    </sheetView>
  </sheetViews>
  <sheetFormatPr defaultColWidth="10.42578125" defaultRowHeight="15" x14ac:dyDescent="0.25"/>
  <cols>
    <col min="7" max="7" width="10.42578125" style="98"/>
    <col min="9" max="9" width="10.42578125" style="98"/>
    <col min="11" max="12" width="10.42578125" style="79"/>
  </cols>
  <sheetData>
    <row r="6" spans="4:4" x14ac:dyDescent="0.25">
      <c r="D6" s="103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4:M4"/>
  <sheetViews>
    <sheetView workbookViewId="0">
      <selection activeCell="D4" sqref="D4"/>
    </sheetView>
  </sheetViews>
  <sheetFormatPr defaultColWidth="11.85546875" defaultRowHeight="15" x14ac:dyDescent="0.25"/>
  <cols>
    <col min="1" max="3" width="11.85546875" style="7"/>
    <col min="4" max="4" width="11.85546875" style="5"/>
    <col min="5" max="5" width="11.85546875" style="7"/>
    <col min="6" max="9" width="11.85546875" style="6"/>
    <col min="10" max="10" width="11.85546875" style="7"/>
    <col min="11" max="13" width="11.85546875" style="6"/>
    <col min="14" max="16384" width="11.85546875" style="7"/>
  </cols>
  <sheetData>
    <row r="4" spans="4:4" x14ac:dyDescent="0.25">
      <c r="D4" s="102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5"/>
  <sheetViews>
    <sheetView workbookViewId="0">
      <selection activeCell="K37" sqref="K37"/>
    </sheetView>
  </sheetViews>
  <sheetFormatPr defaultColWidth="8.42578125" defaultRowHeight="15" x14ac:dyDescent="0.25"/>
  <cols>
    <col min="1" max="1" width="10.140625" bestFit="1" customWidth="1"/>
    <col min="2" max="2" width="3.42578125" bestFit="1" customWidth="1"/>
    <col min="3" max="3" width="9" bestFit="1" customWidth="1"/>
    <col min="4" max="4" width="9" style="8" bestFit="1" customWidth="1"/>
    <col min="5" max="5" width="9.42578125" style="9" bestFit="1" customWidth="1"/>
    <col min="6" max="6" width="9.5703125" style="10" bestFit="1" customWidth="1"/>
    <col min="7" max="7" width="14.42578125" style="85" bestFit="1" customWidth="1"/>
    <col min="8" max="8" width="4.28515625" style="10" bestFit="1" customWidth="1"/>
    <col min="9" max="9" width="8.85546875" style="85" bestFit="1" customWidth="1"/>
    <col min="10" max="10" width="4.42578125" style="8" bestFit="1" customWidth="1"/>
    <col min="11" max="11" width="6.140625" style="9" bestFit="1" customWidth="1"/>
    <col min="12" max="12" width="3" style="10" bestFit="1" customWidth="1"/>
    <col min="13" max="13" width="11" style="85" bestFit="1" customWidth="1"/>
  </cols>
  <sheetData>
    <row r="1" spans="1:16" s="69" customFormat="1" x14ac:dyDescent="0.25">
      <c r="A1" s="83" t="s">
        <v>19</v>
      </c>
      <c r="B1" s="83"/>
      <c r="C1" s="83" t="s">
        <v>20</v>
      </c>
      <c r="D1" s="83" t="s">
        <v>21</v>
      </c>
      <c r="E1" s="83" t="s">
        <v>22</v>
      </c>
      <c r="F1" s="83" t="s">
        <v>23</v>
      </c>
      <c r="G1" s="85" t="s">
        <v>24</v>
      </c>
      <c r="H1" s="83"/>
      <c r="I1" s="85" t="s">
        <v>25</v>
      </c>
      <c r="J1" s="83"/>
      <c r="K1" s="83" t="s">
        <v>26</v>
      </c>
      <c r="L1" s="83"/>
      <c r="M1" s="85" t="s">
        <v>41</v>
      </c>
      <c r="N1" s="83" t="s">
        <v>27</v>
      </c>
      <c r="O1" s="83" t="s">
        <v>28</v>
      </c>
      <c r="P1" s="83" t="s">
        <v>29</v>
      </c>
    </row>
    <row r="2" spans="1:16" s="69" customFormat="1" x14ac:dyDescent="0.25">
      <c r="A2" s="84"/>
      <c r="B2" s="83"/>
      <c r="C2" s="83"/>
      <c r="D2" s="83"/>
      <c r="E2" s="83"/>
      <c r="F2" s="83"/>
      <c r="G2" s="85"/>
      <c r="H2" s="83"/>
      <c r="I2" s="85"/>
      <c r="J2" s="83"/>
      <c r="K2" s="84"/>
      <c r="L2" s="83"/>
      <c r="M2" s="85"/>
      <c r="N2" s="83"/>
      <c r="O2" s="83"/>
      <c r="P2" s="83"/>
    </row>
    <row r="3" spans="1:16" x14ac:dyDescent="0.25">
      <c r="A3" s="73"/>
      <c r="B3" s="72"/>
      <c r="C3" s="72"/>
      <c r="D3" s="72"/>
      <c r="E3" s="72"/>
      <c r="F3" s="72"/>
      <c r="H3" s="72"/>
      <c r="J3" s="72"/>
      <c r="K3" s="73"/>
      <c r="L3" s="72"/>
      <c r="M3" s="4"/>
    </row>
    <row r="4" spans="1:16" x14ac:dyDescent="0.25">
      <c r="A4" s="71"/>
      <c r="B4" s="70"/>
      <c r="C4" s="70"/>
      <c r="D4" s="70"/>
      <c r="E4" s="70"/>
      <c r="F4" s="70"/>
      <c r="G4" s="86" t="s">
        <v>18</v>
      </c>
      <c r="H4" s="70"/>
      <c r="J4" s="70"/>
      <c r="K4" s="71"/>
      <c r="L4" s="70"/>
      <c r="M4" s="4"/>
    </row>
    <row r="5" spans="1:16" x14ac:dyDescent="0.25">
      <c r="A5" s="71"/>
      <c r="B5" s="70"/>
      <c r="C5" s="70"/>
      <c r="D5" s="70"/>
      <c r="E5" s="70"/>
      <c r="F5" s="70"/>
      <c r="H5" s="70"/>
      <c r="J5" s="70"/>
      <c r="K5" s="71"/>
      <c r="L5" s="70"/>
    </row>
    <row r="6" spans="1:16" x14ac:dyDescent="0.25">
      <c r="A6" s="71"/>
      <c r="B6" s="70"/>
      <c r="C6" s="70"/>
      <c r="D6" s="70"/>
      <c r="E6" s="70"/>
      <c r="F6" s="70"/>
      <c r="H6" s="70"/>
      <c r="J6" s="70"/>
      <c r="K6" s="71"/>
      <c r="L6" s="70"/>
    </row>
    <row r="7" spans="1:16" x14ac:dyDescent="0.25">
      <c r="A7" s="71"/>
      <c r="B7" s="70"/>
      <c r="C7" s="70"/>
      <c r="D7" s="70"/>
      <c r="E7" s="70"/>
      <c r="F7" s="70"/>
      <c r="H7" s="70"/>
      <c r="J7" s="70"/>
      <c r="K7" s="71"/>
      <c r="L7" s="70"/>
    </row>
    <row r="8" spans="1:16" x14ac:dyDescent="0.25">
      <c r="A8" s="71"/>
      <c r="B8" s="70"/>
      <c r="C8" s="70"/>
      <c r="D8" s="70"/>
      <c r="E8" s="70"/>
      <c r="F8" s="70"/>
      <c r="H8" s="70"/>
      <c r="J8" s="70"/>
      <c r="K8" s="71"/>
      <c r="L8" s="70"/>
    </row>
    <row r="9" spans="1:16" x14ac:dyDescent="0.25">
      <c r="A9" s="71"/>
      <c r="B9" s="70"/>
      <c r="C9" s="70"/>
      <c r="D9" s="70"/>
      <c r="E9" s="70"/>
      <c r="F9" s="70"/>
      <c r="H9" s="70"/>
      <c r="J9" s="70"/>
      <c r="K9" s="71"/>
      <c r="L9" s="70"/>
    </row>
    <row r="10" spans="1:16" x14ac:dyDescent="0.25">
      <c r="A10" s="71"/>
      <c r="B10" s="70"/>
      <c r="C10" s="70"/>
      <c r="D10" s="70"/>
      <c r="E10" s="70"/>
      <c r="F10" s="70"/>
      <c r="H10" s="70"/>
      <c r="J10" s="70"/>
      <c r="K10" s="71"/>
      <c r="L10" s="70"/>
    </row>
    <row r="11" spans="1:16" x14ac:dyDescent="0.25">
      <c r="A11" s="71"/>
      <c r="B11" s="70"/>
      <c r="C11" s="70"/>
      <c r="D11" s="70"/>
      <c r="E11" s="70"/>
      <c r="F11" s="70"/>
      <c r="H11" s="70"/>
      <c r="J11" s="70"/>
      <c r="K11" s="71"/>
      <c r="L11" s="70"/>
    </row>
    <row r="12" spans="1:16" x14ac:dyDescent="0.25">
      <c r="A12" s="71"/>
      <c r="B12" s="70"/>
      <c r="C12" s="70"/>
      <c r="D12" s="70"/>
      <c r="E12" s="70"/>
      <c r="F12" s="70"/>
      <c r="H12" s="70"/>
      <c r="J12" s="70"/>
      <c r="K12" s="71"/>
      <c r="L12" s="70"/>
    </row>
    <row r="13" spans="1:16" x14ac:dyDescent="0.25">
      <c r="A13" s="71"/>
      <c r="B13" s="70"/>
      <c r="C13" s="70"/>
      <c r="D13" s="70"/>
      <c r="E13" s="70"/>
      <c r="F13" s="70"/>
      <c r="H13" s="70"/>
      <c r="J13" s="70"/>
      <c r="K13" s="71"/>
      <c r="L13" s="70"/>
    </row>
    <row r="14" spans="1:16" x14ac:dyDescent="0.25">
      <c r="A14" s="14"/>
      <c r="B14" s="13"/>
      <c r="C14" s="13"/>
      <c r="D14" s="13"/>
      <c r="E14" s="13"/>
      <c r="F14" s="13"/>
      <c r="H14" s="13"/>
      <c r="J14" s="13"/>
      <c r="K14" s="14"/>
      <c r="L14" s="13"/>
    </row>
    <row r="15" spans="1:16" x14ac:dyDescent="0.25">
      <c r="A15" s="14"/>
      <c r="B15" s="13"/>
      <c r="C15" s="13"/>
      <c r="D15" s="13"/>
      <c r="E15" s="13"/>
      <c r="F15" s="13"/>
      <c r="H15" s="13"/>
      <c r="J15" s="13"/>
      <c r="K15" s="14"/>
      <c r="L15" s="13"/>
    </row>
    <row r="16" spans="1:16" x14ac:dyDescent="0.25">
      <c r="A16" s="14"/>
      <c r="B16" s="13"/>
      <c r="C16" s="13"/>
      <c r="D16" s="13"/>
      <c r="E16" s="13"/>
      <c r="F16" s="13"/>
      <c r="H16" s="13"/>
      <c r="J16" s="13"/>
      <c r="K16" s="14"/>
      <c r="L16" s="13"/>
    </row>
    <row r="17" spans="1:13" x14ac:dyDescent="0.25">
      <c r="A17" s="14"/>
      <c r="B17" s="13"/>
      <c r="C17" s="13"/>
      <c r="D17" s="13"/>
      <c r="E17" s="13"/>
      <c r="F17" s="13"/>
      <c r="H17" s="13"/>
      <c r="J17" s="13"/>
      <c r="K17" s="14"/>
      <c r="L17" s="13"/>
    </row>
    <row r="18" spans="1:13" x14ac:dyDescent="0.25">
      <c r="A18" s="14"/>
      <c r="B18" s="13"/>
      <c r="C18" s="13"/>
      <c r="D18" s="13"/>
      <c r="E18" s="13"/>
      <c r="F18" s="13"/>
      <c r="H18" s="13"/>
      <c r="J18" s="13"/>
      <c r="K18" s="14"/>
      <c r="L18" s="13"/>
    </row>
    <row r="19" spans="1:13" x14ac:dyDescent="0.25">
      <c r="A19" s="14"/>
      <c r="B19" s="13"/>
      <c r="C19" s="13"/>
      <c r="D19" s="13"/>
      <c r="E19" s="13"/>
      <c r="F19" s="13"/>
      <c r="H19" s="13"/>
      <c r="J19" s="13"/>
      <c r="K19" s="14"/>
      <c r="L19" s="13"/>
    </row>
    <row r="20" spans="1:13" x14ac:dyDescent="0.25">
      <c r="A20" s="14"/>
      <c r="B20" s="13"/>
      <c r="C20" s="13"/>
      <c r="D20" s="13"/>
      <c r="E20" s="13"/>
      <c r="F20" s="13"/>
      <c r="H20" s="13"/>
      <c r="J20" s="13"/>
      <c r="K20" s="14"/>
      <c r="L20" s="13"/>
    </row>
    <row r="21" spans="1:13" x14ac:dyDescent="0.25">
      <c r="A21" s="14"/>
      <c r="B21" s="13"/>
      <c r="C21" s="13"/>
      <c r="D21" s="13"/>
      <c r="E21" s="13"/>
      <c r="F21" s="13"/>
      <c r="H21" s="13"/>
      <c r="J21" s="13"/>
      <c r="K21" s="14"/>
      <c r="L21" s="13"/>
    </row>
    <row r="22" spans="1:13" x14ac:dyDescent="0.25">
      <c r="A22" s="14"/>
      <c r="B22" s="13"/>
      <c r="C22" s="13"/>
      <c r="D22" s="13"/>
      <c r="E22" s="13"/>
      <c r="F22" s="13"/>
      <c r="H22" s="13"/>
      <c r="J22" s="13"/>
      <c r="K22" s="14"/>
      <c r="L22" s="13"/>
    </row>
    <row r="23" spans="1:13" x14ac:dyDescent="0.25">
      <c r="A23" s="14"/>
      <c r="B23" s="13"/>
      <c r="C23" s="13"/>
      <c r="D23" s="13"/>
      <c r="E23" s="13"/>
      <c r="F23" s="13"/>
      <c r="H23" s="13"/>
      <c r="J23" s="13"/>
      <c r="K23" s="14"/>
      <c r="L23" s="13"/>
    </row>
    <row r="24" spans="1:13" x14ac:dyDescent="0.25">
      <c r="A24" s="14"/>
      <c r="B24" s="13"/>
      <c r="C24" s="13"/>
      <c r="D24" s="13"/>
      <c r="E24" s="13"/>
      <c r="F24" s="13"/>
      <c r="H24" s="13"/>
      <c r="J24" s="13"/>
      <c r="K24" s="14"/>
      <c r="L24" s="13"/>
    </row>
    <row r="25" spans="1:13" x14ac:dyDescent="0.25">
      <c r="M25" s="4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  <pageSetUpPr fitToPage="1"/>
  </sheetPr>
  <dimension ref="A1:Q38"/>
  <sheetViews>
    <sheetView workbookViewId="0">
      <selection activeCell="E36" sqref="E36"/>
    </sheetView>
  </sheetViews>
  <sheetFormatPr defaultColWidth="9.5703125" defaultRowHeight="15" x14ac:dyDescent="0.25"/>
  <cols>
    <col min="1" max="1" width="10.140625" style="87" bestFit="1" customWidth="1"/>
    <col min="2" max="2" width="3.42578125" style="51" bestFit="1" customWidth="1"/>
    <col min="3" max="3" width="10.140625" style="51" bestFit="1" customWidth="1"/>
    <col min="4" max="4" width="15.28515625" style="51" bestFit="1" customWidth="1"/>
    <col min="5" max="5" width="15.28515625" style="51" customWidth="1"/>
    <col min="6" max="6" width="27.85546875" style="51" bestFit="1" customWidth="1"/>
    <col min="7" max="7" width="11.85546875" style="35" bestFit="1" customWidth="1"/>
    <col min="8" max="8" width="16.7109375" style="78" bestFit="1" customWidth="1"/>
    <col min="9" max="9" width="4.42578125" style="35" bestFit="1" customWidth="1"/>
    <col min="10" max="10" width="12.42578125" style="78" bestFit="1" customWidth="1"/>
    <col min="11" max="11" width="4.42578125" style="35" bestFit="1" customWidth="1"/>
    <col min="12" max="12" width="8.42578125" style="35" bestFit="1" customWidth="1"/>
    <col min="13" max="13" width="3" style="35" bestFit="1" customWidth="1"/>
    <col min="14" max="14" width="6.28515625" style="35" bestFit="1" customWidth="1"/>
    <col min="15" max="15" width="5" style="35" bestFit="1" customWidth="1"/>
    <col min="16" max="16" width="8" style="35" bestFit="1" customWidth="1"/>
    <col min="17" max="17" width="9.5703125" style="78"/>
    <col min="18" max="16384" width="9.5703125" style="35"/>
  </cols>
  <sheetData>
    <row r="1" spans="1:17" x14ac:dyDescent="0.25">
      <c r="A1" s="111" t="s">
        <v>19</v>
      </c>
      <c r="B1" s="111"/>
      <c r="C1" s="111" t="s">
        <v>20</v>
      </c>
      <c r="D1" s="111" t="s">
        <v>21</v>
      </c>
      <c r="E1" s="111" t="s">
        <v>145</v>
      </c>
      <c r="F1" s="111"/>
      <c r="G1" s="111" t="s">
        <v>23</v>
      </c>
      <c r="H1" s="112" t="s">
        <v>24</v>
      </c>
      <c r="I1" s="111"/>
      <c r="J1" s="112" t="s">
        <v>25</v>
      </c>
      <c r="K1" s="111"/>
      <c r="L1" s="111" t="s">
        <v>26</v>
      </c>
      <c r="M1" s="111"/>
      <c r="N1" s="111" t="s">
        <v>27</v>
      </c>
      <c r="O1" s="111" t="s">
        <v>28</v>
      </c>
      <c r="P1" s="111" t="s">
        <v>29</v>
      </c>
    </row>
    <row r="2" spans="1:17" s="101" customFormat="1" x14ac:dyDescent="0.25">
      <c r="A2" s="112" t="s">
        <v>56</v>
      </c>
      <c r="B2" s="111" t="s">
        <v>36</v>
      </c>
      <c r="C2" s="111">
        <v>1407206</v>
      </c>
      <c r="D2" s="111" t="s">
        <v>89</v>
      </c>
      <c r="E2" s="111">
        <v>11</v>
      </c>
      <c r="F2" s="111" t="s">
        <v>90</v>
      </c>
      <c r="G2" s="111">
        <v>11139</v>
      </c>
      <c r="H2" s="78">
        <v>-118754.51</v>
      </c>
      <c r="I2" s="111" t="s">
        <v>0</v>
      </c>
      <c r="J2" s="112">
        <v>-4661.6499999999996</v>
      </c>
      <c r="K2" s="111" t="s">
        <v>17</v>
      </c>
      <c r="L2" s="112">
        <v>0</v>
      </c>
      <c r="M2" s="111">
        <v>1</v>
      </c>
      <c r="N2" s="111">
        <v>8246</v>
      </c>
      <c r="O2" s="111">
        <v>2022</v>
      </c>
      <c r="P2" s="111">
        <v>2</v>
      </c>
      <c r="Q2" s="114"/>
    </row>
    <row r="3" spans="1:17" x14ac:dyDescent="0.25">
      <c r="A3" s="112" t="s">
        <v>56</v>
      </c>
      <c r="B3" s="111" t="s">
        <v>36</v>
      </c>
      <c r="C3" s="111">
        <v>1407207</v>
      </c>
      <c r="D3" s="111" t="s">
        <v>91</v>
      </c>
      <c r="E3" s="111">
        <v>11</v>
      </c>
      <c r="F3" s="111" t="s">
        <v>92</v>
      </c>
      <c r="G3" s="111">
        <v>11139</v>
      </c>
      <c r="H3" s="78">
        <v>-460166.64</v>
      </c>
      <c r="I3" s="111" t="s">
        <v>0</v>
      </c>
      <c r="J3" s="112">
        <v>-18063.55</v>
      </c>
      <c r="K3" s="111" t="s">
        <v>17</v>
      </c>
      <c r="L3" s="112">
        <v>0</v>
      </c>
      <c r="M3" s="111">
        <v>1</v>
      </c>
      <c r="N3" s="111">
        <v>8246</v>
      </c>
      <c r="O3" s="111">
        <v>2022</v>
      </c>
      <c r="P3" s="111">
        <v>2</v>
      </c>
      <c r="Q3" s="114"/>
    </row>
    <row r="4" spans="1:17" x14ac:dyDescent="0.25">
      <c r="A4" s="112" t="s">
        <v>61</v>
      </c>
      <c r="B4" s="111" t="s">
        <v>35</v>
      </c>
      <c r="C4" s="111">
        <v>11200017</v>
      </c>
      <c r="D4" s="111"/>
      <c r="E4" s="111">
        <v>26185610</v>
      </c>
      <c r="F4" s="111" t="s">
        <v>93</v>
      </c>
      <c r="G4" s="111">
        <v>10022</v>
      </c>
      <c r="H4" s="78">
        <v>-4946784.4800000004</v>
      </c>
      <c r="I4" s="111" t="s">
        <v>0</v>
      </c>
      <c r="J4" s="112">
        <v>-194832</v>
      </c>
      <c r="K4" s="111" t="s">
        <v>17</v>
      </c>
      <c r="L4" s="112">
        <v>0</v>
      </c>
      <c r="M4" s="111">
        <v>1</v>
      </c>
      <c r="N4" s="111">
        <v>8246</v>
      </c>
      <c r="O4" s="111">
        <v>2022</v>
      </c>
      <c r="P4" s="111">
        <v>2</v>
      </c>
      <c r="Q4" s="114"/>
    </row>
    <row r="5" spans="1:17" x14ac:dyDescent="0.25">
      <c r="A5" s="112" t="s">
        <v>61</v>
      </c>
      <c r="B5" s="111" t="s">
        <v>36</v>
      </c>
      <c r="C5" s="111">
        <v>1305461</v>
      </c>
      <c r="D5" s="111" t="s">
        <v>94</v>
      </c>
      <c r="E5" s="111">
        <v>11</v>
      </c>
      <c r="F5" s="111" t="s">
        <v>95</v>
      </c>
      <c r="G5" s="111">
        <v>11139</v>
      </c>
      <c r="H5" s="78">
        <v>-3273024.43</v>
      </c>
      <c r="I5" s="111" t="s">
        <v>0</v>
      </c>
      <c r="J5" s="112">
        <v>-128479.86</v>
      </c>
      <c r="K5" s="111" t="s">
        <v>17</v>
      </c>
      <c r="L5" s="112">
        <v>0</v>
      </c>
      <c r="M5" s="111">
        <v>1</v>
      </c>
      <c r="N5" s="111">
        <v>8246</v>
      </c>
      <c r="O5" s="111">
        <v>2022</v>
      </c>
      <c r="P5" s="111">
        <v>2</v>
      </c>
      <c r="Q5" s="114"/>
    </row>
    <row r="6" spans="1:17" x14ac:dyDescent="0.25">
      <c r="A6" s="112" t="s">
        <v>61</v>
      </c>
      <c r="B6" s="111" t="s">
        <v>36</v>
      </c>
      <c r="C6" s="111">
        <v>1305462</v>
      </c>
      <c r="D6" s="111" t="s">
        <v>96</v>
      </c>
      <c r="E6" s="111">
        <v>11</v>
      </c>
      <c r="F6" s="111" t="s">
        <v>97</v>
      </c>
      <c r="G6" s="111">
        <v>11139</v>
      </c>
      <c r="H6" s="78">
        <v>-4353423.93</v>
      </c>
      <c r="I6" s="111" t="s">
        <v>0</v>
      </c>
      <c r="J6" s="112">
        <v>-171297.42</v>
      </c>
      <c r="K6" s="111" t="s">
        <v>17</v>
      </c>
      <c r="L6" s="112">
        <v>0</v>
      </c>
      <c r="M6" s="111">
        <v>1</v>
      </c>
      <c r="N6" s="111">
        <v>8246</v>
      </c>
      <c r="O6" s="111">
        <v>2022</v>
      </c>
      <c r="P6" s="111">
        <v>2</v>
      </c>
      <c r="Q6" s="114"/>
    </row>
    <row r="7" spans="1:17" x14ac:dyDescent="0.25">
      <c r="A7" s="112" t="s">
        <v>68</v>
      </c>
      <c r="B7" s="111" t="s">
        <v>35</v>
      </c>
      <c r="C7" s="111">
        <v>11200021</v>
      </c>
      <c r="D7" s="111"/>
      <c r="E7" s="111">
        <v>26185610</v>
      </c>
      <c r="F7" s="111" t="s">
        <v>98</v>
      </c>
      <c r="G7" s="111">
        <v>10022</v>
      </c>
      <c r="H7" s="78">
        <v>-440912.07</v>
      </c>
      <c r="I7" s="111" t="s">
        <v>0</v>
      </c>
      <c r="J7" s="112">
        <v>-17369</v>
      </c>
      <c r="K7" s="111" t="s">
        <v>17</v>
      </c>
      <c r="L7" s="112">
        <v>0</v>
      </c>
      <c r="M7" s="111">
        <v>1</v>
      </c>
      <c r="N7" s="111">
        <v>8246</v>
      </c>
      <c r="O7" s="111">
        <v>2022</v>
      </c>
      <c r="P7" s="111">
        <v>2</v>
      </c>
      <c r="Q7" s="114"/>
    </row>
    <row r="8" spans="1:17" x14ac:dyDescent="0.25">
      <c r="A8" s="112" t="s">
        <v>68</v>
      </c>
      <c r="B8" s="111" t="s">
        <v>36</v>
      </c>
      <c r="C8" s="111">
        <v>1407225</v>
      </c>
      <c r="D8" s="111" t="s">
        <v>99</v>
      </c>
      <c r="E8" s="111">
        <v>11</v>
      </c>
      <c r="F8" s="111" t="s">
        <v>100</v>
      </c>
      <c r="G8" s="111">
        <v>11139</v>
      </c>
      <c r="H8" s="78">
        <v>-540836.61</v>
      </c>
      <c r="I8" s="111" t="s">
        <v>0</v>
      </c>
      <c r="J8" s="112">
        <v>-21292.91</v>
      </c>
      <c r="K8" s="111" t="s">
        <v>17</v>
      </c>
      <c r="L8" s="112">
        <v>0</v>
      </c>
      <c r="M8" s="111">
        <v>1</v>
      </c>
      <c r="N8" s="111">
        <v>8246</v>
      </c>
      <c r="O8" s="111">
        <v>2022</v>
      </c>
      <c r="P8" s="111">
        <v>2</v>
      </c>
      <c r="Q8" s="114"/>
    </row>
    <row r="9" spans="1:17" x14ac:dyDescent="0.25">
      <c r="A9" s="112" t="s">
        <v>71</v>
      </c>
      <c r="B9" s="111" t="s">
        <v>36</v>
      </c>
      <c r="C9" s="111">
        <v>1305481</v>
      </c>
      <c r="D9" s="111" t="s">
        <v>101</v>
      </c>
      <c r="E9" s="111">
        <v>11</v>
      </c>
      <c r="F9" s="111" t="s">
        <v>102</v>
      </c>
      <c r="G9" s="111">
        <v>11139</v>
      </c>
      <c r="H9" s="78">
        <v>-5323750.68</v>
      </c>
      <c r="I9" s="111" t="s">
        <v>0</v>
      </c>
      <c r="J9" s="112">
        <v>-209761.65</v>
      </c>
      <c r="K9" s="111" t="s">
        <v>17</v>
      </c>
      <c r="L9" s="112">
        <v>0</v>
      </c>
      <c r="M9" s="111">
        <v>1</v>
      </c>
      <c r="N9" s="111">
        <v>8246</v>
      </c>
      <c r="O9" s="111">
        <v>2022</v>
      </c>
      <c r="P9" s="111">
        <v>2</v>
      </c>
      <c r="Q9" s="114"/>
    </row>
    <row r="10" spans="1:17" x14ac:dyDescent="0.25">
      <c r="A10" s="112" t="s">
        <v>71</v>
      </c>
      <c r="B10" s="111" t="s">
        <v>36</v>
      </c>
      <c r="C10" s="111">
        <v>1305483</v>
      </c>
      <c r="D10" s="111" t="s">
        <v>103</v>
      </c>
      <c r="E10" s="111">
        <v>11</v>
      </c>
      <c r="F10" s="111" t="s">
        <v>104</v>
      </c>
      <c r="G10" s="111">
        <v>11139</v>
      </c>
      <c r="H10" s="78">
        <v>-6492718.54</v>
      </c>
      <c r="I10" s="111" t="s">
        <v>0</v>
      </c>
      <c r="J10" s="112">
        <v>-255618.84</v>
      </c>
      <c r="K10" s="111" t="s">
        <v>17</v>
      </c>
      <c r="L10" s="112">
        <v>0</v>
      </c>
      <c r="M10" s="111">
        <v>1</v>
      </c>
      <c r="N10" s="111">
        <v>8246</v>
      </c>
      <c r="O10" s="111">
        <v>2022</v>
      </c>
      <c r="P10" s="111">
        <v>2</v>
      </c>
      <c r="Q10" s="114"/>
    </row>
    <row r="11" spans="1:17" x14ac:dyDescent="0.25">
      <c r="A11" s="112" t="s">
        <v>76</v>
      </c>
      <c r="B11" s="111" t="s">
        <v>36</v>
      </c>
      <c r="C11" s="111">
        <v>1407246</v>
      </c>
      <c r="D11" s="111" t="s">
        <v>105</v>
      </c>
      <c r="E11" s="111">
        <v>11</v>
      </c>
      <c r="F11" s="111" t="s">
        <v>106</v>
      </c>
      <c r="G11" s="111">
        <v>11139</v>
      </c>
      <c r="H11" s="78">
        <v>-366782.06</v>
      </c>
      <c r="I11" s="111" t="s">
        <v>0</v>
      </c>
      <c r="J11" s="112">
        <v>-14383.68</v>
      </c>
      <c r="K11" s="111" t="s">
        <v>17</v>
      </c>
      <c r="L11" s="112">
        <v>0</v>
      </c>
      <c r="M11" s="111">
        <v>1</v>
      </c>
      <c r="N11" s="111">
        <v>8246</v>
      </c>
      <c r="O11" s="111">
        <v>2022</v>
      </c>
      <c r="P11" s="111">
        <v>2</v>
      </c>
      <c r="Q11" s="114"/>
    </row>
    <row r="12" spans="1:17" x14ac:dyDescent="0.25">
      <c r="A12" s="112" t="s">
        <v>76</v>
      </c>
      <c r="B12" s="111" t="s">
        <v>36</v>
      </c>
      <c r="C12" s="111">
        <v>1407247</v>
      </c>
      <c r="D12" s="111" t="s">
        <v>107</v>
      </c>
      <c r="E12" s="111">
        <v>11</v>
      </c>
      <c r="F12" s="111" t="s">
        <v>108</v>
      </c>
      <c r="G12" s="111">
        <v>11139</v>
      </c>
      <c r="H12" s="78">
        <v>-463627.49</v>
      </c>
      <c r="I12" s="111" t="s">
        <v>0</v>
      </c>
      <c r="J12" s="112">
        <v>-18181.57</v>
      </c>
      <c r="K12" s="111" t="s">
        <v>17</v>
      </c>
      <c r="L12" s="112">
        <v>0</v>
      </c>
      <c r="M12" s="111">
        <v>1</v>
      </c>
      <c r="N12" s="111">
        <v>8246</v>
      </c>
      <c r="O12" s="111">
        <v>2022</v>
      </c>
      <c r="P12" s="111">
        <v>2</v>
      </c>
      <c r="Q12" s="114"/>
    </row>
    <row r="13" spans="1:17" x14ac:dyDescent="0.25">
      <c r="A13" s="112" t="s">
        <v>77</v>
      </c>
      <c r="B13" s="111" t="s">
        <v>36</v>
      </c>
      <c r="C13" s="111">
        <v>1305495</v>
      </c>
      <c r="D13" s="111" t="s">
        <v>109</v>
      </c>
      <c r="E13" s="111">
        <v>11</v>
      </c>
      <c r="F13" s="111" t="s">
        <v>110</v>
      </c>
      <c r="G13" s="111">
        <v>11139</v>
      </c>
      <c r="H13" s="78">
        <v>-3890840.92</v>
      </c>
      <c r="I13" s="111" t="s">
        <v>0</v>
      </c>
      <c r="J13" s="112">
        <v>-152941.85999999999</v>
      </c>
      <c r="K13" s="111" t="s">
        <v>17</v>
      </c>
      <c r="L13" s="112">
        <v>0</v>
      </c>
      <c r="M13" s="111">
        <v>1</v>
      </c>
      <c r="N13" s="111">
        <v>8246</v>
      </c>
      <c r="O13" s="111">
        <v>2022</v>
      </c>
      <c r="P13" s="111">
        <v>2</v>
      </c>
      <c r="Q13" s="114"/>
    </row>
    <row r="14" spans="1:17" x14ac:dyDescent="0.25">
      <c r="A14" s="112" t="s">
        <v>77</v>
      </c>
      <c r="B14" s="111" t="s">
        <v>36</v>
      </c>
      <c r="C14" s="111">
        <v>1305496</v>
      </c>
      <c r="D14" s="111" t="s">
        <v>111</v>
      </c>
      <c r="E14" s="111">
        <v>11</v>
      </c>
      <c r="F14" s="111" t="s">
        <v>112</v>
      </c>
      <c r="G14" s="111">
        <v>11139</v>
      </c>
      <c r="H14" s="78">
        <v>-3948533.73</v>
      </c>
      <c r="I14" s="111" t="s">
        <v>0</v>
      </c>
      <c r="J14" s="112">
        <v>-154844.46</v>
      </c>
      <c r="K14" s="111" t="s">
        <v>17</v>
      </c>
      <c r="L14" s="112">
        <v>0</v>
      </c>
      <c r="M14" s="111">
        <v>1</v>
      </c>
      <c r="N14" s="111">
        <v>8246</v>
      </c>
      <c r="O14" s="111">
        <v>2022</v>
      </c>
      <c r="P14" s="111">
        <v>2</v>
      </c>
      <c r="Q14" s="114"/>
    </row>
    <row r="15" spans="1:17" x14ac:dyDescent="0.25">
      <c r="A15" s="112" t="s">
        <v>79</v>
      </c>
      <c r="B15" s="111" t="s">
        <v>35</v>
      </c>
      <c r="C15" s="111">
        <v>11200024</v>
      </c>
      <c r="D15" s="111"/>
      <c r="E15" s="111">
        <v>26185610</v>
      </c>
      <c r="F15" s="111" t="s">
        <v>113</v>
      </c>
      <c r="G15" s="111">
        <v>10022</v>
      </c>
      <c r="H15" s="78">
        <v>-1819284.17</v>
      </c>
      <c r="I15" s="111" t="s">
        <v>0</v>
      </c>
      <c r="J15" s="112">
        <v>-71274.600000000006</v>
      </c>
      <c r="K15" s="111" t="s">
        <v>17</v>
      </c>
      <c r="L15" s="112">
        <v>0</v>
      </c>
      <c r="M15" s="111">
        <v>1</v>
      </c>
      <c r="N15" s="111">
        <v>8246</v>
      </c>
      <c r="O15" s="111">
        <v>2022</v>
      </c>
      <c r="P15" s="111">
        <v>2</v>
      </c>
      <c r="Q15" s="114"/>
    </row>
    <row r="16" spans="1:17" x14ac:dyDescent="0.25">
      <c r="A16" s="112" t="s">
        <v>114</v>
      </c>
      <c r="B16" s="111" t="s">
        <v>36</v>
      </c>
      <c r="C16" s="111">
        <v>1407256</v>
      </c>
      <c r="D16" s="111" t="s">
        <v>115</v>
      </c>
      <c r="E16" s="111">
        <v>11</v>
      </c>
      <c r="F16" s="111" t="s">
        <v>116</v>
      </c>
      <c r="G16" s="111">
        <v>11139</v>
      </c>
      <c r="H16" s="78">
        <v>-312722.09000000003</v>
      </c>
      <c r="I16" s="111" t="s">
        <v>0</v>
      </c>
      <c r="J16" s="112">
        <v>-12251.66</v>
      </c>
      <c r="K16" s="111" t="s">
        <v>17</v>
      </c>
      <c r="L16" s="112">
        <v>0</v>
      </c>
      <c r="M16" s="111">
        <v>1</v>
      </c>
      <c r="N16" s="111">
        <v>8246</v>
      </c>
      <c r="O16" s="111">
        <v>2022</v>
      </c>
      <c r="P16" s="111">
        <v>2</v>
      </c>
      <c r="Q16" s="114"/>
    </row>
    <row r="17" spans="1:17" x14ac:dyDescent="0.25">
      <c r="A17" s="112" t="s">
        <v>114</v>
      </c>
      <c r="B17" s="111" t="s">
        <v>36</v>
      </c>
      <c r="C17" s="111">
        <v>1407259</v>
      </c>
      <c r="D17" s="111" t="s">
        <v>117</v>
      </c>
      <c r="E17" s="111">
        <v>11</v>
      </c>
      <c r="F17" s="111" t="s">
        <v>118</v>
      </c>
      <c r="G17" s="111">
        <v>11139</v>
      </c>
      <c r="H17" s="78">
        <v>-303808.76</v>
      </c>
      <c r="I17" s="111" t="s">
        <v>0</v>
      </c>
      <c r="J17" s="112">
        <v>-11902.44</v>
      </c>
      <c r="K17" s="111" t="s">
        <v>17</v>
      </c>
      <c r="L17" s="112">
        <v>0</v>
      </c>
      <c r="M17" s="111">
        <v>1</v>
      </c>
      <c r="N17" s="111">
        <v>8246</v>
      </c>
      <c r="O17" s="111">
        <v>2022</v>
      </c>
      <c r="P17" s="111">
        <v>2</v>
      </c>
      <c r="Q17" s="114"/>
    </row>
    <row r="18" spans="1:17" x14ac:dyDescent="0.25">
      <c r="A18" s="112" t="s">
        <v>119</v>
      </c>
      <c r="B18" s="111" t="s">
        <v>35</v>
      </c>
      <c r="C18" s="111">
        <v>11200026</v>
      </c>
      <c r="D18" s="111"/>
      <c r="E18" s="111">
        <v>26185610</v>
      </c>
      <c r="F18" s="111" t="s">
        <v>120</v>
      </c>
      <c r="G18" s="111">
        <v>10022</v>
      </c>
      <c r="H18" s="78">
        <v>-1442764.88</v>
      </c>
      <c r="I18" s="111" t="s">
        <v>0</v>
      </c>
      <c r="J18" s="112">
        <v>-56446.2</v>
      </c>
      <c r="K18" s="111" t="s">
        <v>17</v>
      </c>
      <c r="L18" s="112">
        <v>0</v>
      </c>
      <c r="M18" s="111">
        <v>1</v>
      </c>
      <c r="N18" s="111">
        <v>8246</v>
      </c>
      <c r="O18" s="111">
        <v>2022</v>
      </c>
      <c r="P18" s="111">
        <v>2</v>
      </c>
      <c r="Q18" s="114"/>
    </row>
    <row r="19" spans="1:17" x14ac:dyDescent="0.25">
      <c r="A19" s="112" t="s">
        <v>121</v>
      </c>
      <c r="B19" s="111" t="s">
        <v>36</v>
      </c>
      <c r="C19" s="111">
        <v>1305540</v>
      </c>
      <c r="D19" s="111" t="s">
        <v>122</v>
      </c>
      <c r="E19" s="111">
        <v>11</v>
      </c>
      <c r="F19" s="111" t="s">
        <v>123</v>
      </c>
      <c r="G19" s="111">
        <v>11139</v>
      </c>
      <c r="H19" s="78">
        <v>-3981885.63</v>
      </c>
      <c r="I19" s="111" t="s">
        <v>0</v>
      </c>
      <c r="J19" s="112">
        <v>-155877.29999999999</v>
      </c>
      <c r="K19" s="111" t="s">
        <v>17</v>
      </c>
      <c r="L19" s="112">
        <v>0</v>
      </c>
      <c r="M19" s="111">
        <v>1</v>
      </c>
      <c r="N19" s="111">
        <v>8246</v>
      </c>
      <c r="O19" s="111">
        <v>2022</v>
      </c>
      <c r="P19" s="111">
        <v>2</v>
      </c>
      <c r="Q19" s="114"/>
    </row>
    <row r="20" spans="1:17" x14ac:dyDescent="0.25">
      <c r="A20" s="112" t="s">
        <v>121</v>
      </c>
      <c r="B20" s="111" t="s">
        <v>36</v>
      </c>
      <c r="C20" s="111">
        <v>1305541</v>
      </c>
      <c r="D20" s="111" t="s">
        <v>124</v>
      </c>
      <c r="E20" s="111">
        <v>11</v>
      </c>
      <c r="F20" s="111" t="s">
        <v>125</v>
      </c>
      <c r="G20" s="111">
        <v>11139</v>
      </c>
      <c r="H20" s="78">
        <v>-3744505.25</v>
      </c>
      <c r="I20" s="111" t="s">
        <v>0</v>
      </c>
      <c r="J20" s="112">
        <v>-146699.51999999999</v>
      </c>
      <c r="K20" s="111" t="s">
        <v>17</v>
      </c>
      <c r="L20" s="112">
        <v>0</v>
      </c>
      <c r="M20" s="111">
        <v>1</v>
      </c>
      <c r="N20" s="111">
        <v>8246</v>
      </c>
      <c r="O20" s="111">
        <v>2022</v>
      </c>
      <c r="P20" s="111">
        <v>2</v>
      </c>
      <c r="Q20" s="114"/>
    </row>
    <row r="21" spans="1:17" x14ac:dyDescent="0.25">
      <c r="A21" s="112" t="s">
        <v>53</v>
      </c>
      <c r="B21" s="111" t="s">
        <v>35</v>
      </c>
      <c r="C21" s="111">
        <v>11200029</v>
      </c>
      <c r="D21" s="111"/>
      <c r="E21" s="111">
        <v>26185610</v>
      </c>
      <c r="F21" s="111" t="s">
        <v>126</v>
      </c>
      <c r="G21" s="111">
        <v>10022</v>
      </c>
      <c r="H21" s="78">
        <v>-391313.57</v>
      </c>
      <c r="I21" s="111" t="s">
        <v>0</v>
      </c>
      <c r="J21" s="112">
        <v>-15330.6</v>
      </c>
      <c r="K21" s="111" t="s">
        <v>17</v>
      </c>
      <c r="L21" s="112">
        <v>0</v>
      </c>
      <c r="M21" s="111">
        <v>1</v>
      </c>
      <c r="N21" s="111">
        <v>8246</v>
      </c>
      <c r="O21" s="111">
        <v>2022</v>
      </c>
      <c r="P21" s="111">
        <v>2</v>
      </c>
      <c r="Q21" s="114"/>
    </row>
    <row r="22" spans="1:17" x14ac:dyDescent="0.25">
      <c r="A22" s="112" t="s">
        <v>53</v>
      </c>
      <c r="B22" s="111" t="s">
        <v>36</v>
      </c>
      <c r="C22" s="111">
        <v>1305549</v>
      </c>
      <c r="D22" s="111" t="s">
        <v>127</v>
      </c>
      <c r="E22" s="111">
        <v>11</v>
      </c>
      <c r="F22" s="111" t="s">
        <v>128</v>
      </c>
      <c r="G22" s="111">
        <v>11139</v>
      </c>
      <c r="H22" s="78">
        <v>-2669639.44</v>
      </c>
      <c r="I22" s="111" t="s">
        <v>0</v>
      </c>
      <c r="J22" s="112">
        <v>-104425.56</v>
      </c>
      <c r="K22" s="111" t="s">
        <v>17</v>
      </c>
      <c r="L22" s="112">
        <v>0</v>
      </c>
      <c r="M22" s="111">
        <v>1</v>
      </c>
      <c r="N22" s="111">
        <v>8246</v>
      </c>
      <c r="O22" s="111">
        <v>2022</v>
      </c>
      <c r="P22" s="111">
        <v>2</v>
      </c>
      <c r="Q22" s="114"/>
    </row>
    <row r="23" spans="1:17" x14ac:dyDescent="0.25">
      <c r="A23" s="112" t="s">
        <v>53</v>
      </c>
      <c r="B23" s="111" t="s">
        <v>36</v>
      </c>
      <c r="C23" s="111">
        <v>1407271</v>
      </c>
      <c r="D23" s="111" t="s">
        <v>129</v>
      </c>
      <c r="E23" s="111">
        <v>11</v>
      </c>
      <c r="F23" s="111" t="s">
        <v>130</v>
      </c>
      <c r="G23" s="111">
        <v>11139</v>
      </c>
      <c r="H23" s="78">
        <v>-645800.79</v>
      </c>
      <c r="I23" s="111" t="s">
        <v>0</v>
      </c>
      <c r="J23" s="112">
        <v>-25261.200000000001</v>
      </c>
      <c r="K23" s="111" t="s">
        <v>17</v>
      </c>
      <c r="L23" s="112">
        <v>0</v>
      </c>
      <c r="M23" s="111">
        <v>1</v>
      </c>
      <c r="N23" s="111">
        <v>8246</v>
      </c>
      <c r="O23" s="111">
        <v>2022</v>
      </c>
      <c r="P23" s="111">
        <v>2</v>
      </c>
      <c r="Q23" s="114"/>
    </row>
    <row r="24" spans="1:17" x14ac:dyDescent="0.25">
      <c r="A24" s="112" t="s">
        <v>66</v>
      </c>
      <c r="B24" s="111" t="s">
        <v>35</v>
      </c>
      <c r="C24" s="111">
        <v>11200018</v>
      </c>
      <c r="D24" s="111"/>
      <c r="E24" s="111">
        <v>26185610</v>
      </c>
      <c r="F24" s="111" t="s">
        <v>32</v>
      </c>
      <c r="G24" s="111">
        <v>10022</v>
      </c>
      <c r="H24" s="112">
        <v>-22082895</v>
      </c>
      <c r="I24" s="111" t="s">
        <v>0</v>
      </c>
      <c r="J24" s="112">
        <v>-870021.87</v>
      </c>
      <c r="K24" s="111" t="s">
        <v>17</v>
      </c>
      <c r="L24" s="112">
        <v>0</v>
      </c>
      <c r="M24" s="111">
        <v>22</v>
      </c>
      <c r="N24" s="111">
        <v>8246</v>
      </c>
      <c r="O24" s="111">
        <v>2022</v>
      </c>
      <c r="P24" s="111">
        <v>2</v>
      </c>
      <c r="Q24" s="114"/>
    </row>
    <row r="25" spans="1:17" x14ac:dyDescent="0.25">
      <c r="A25" s="112" t="s">
        <v>68</v>
      </c>
      <c r="B25" s="111" t="s">
        <v>35</v>
      </c>
      <c r="C25" s="111">
        <v>11200019</v>
      </c>
      <c r="D25" s="111"/>
      <c r="E25" s="111">
        <v>64618358</v>
      </c>
      <c r="F25" s="111" t="s">
        <v>43</v>
      </c>
      <c r="G25" s="111">
        <v>10241</v>
      </c>
      <c r="H25" s="112">
        <v>181706.7</v>
      </c>
      <c r="I25" s="111" t="s">
        <v>0</v>
      </c>
      <c r="J25" s="112">
        <v>7155.78</v>
      </c>
      <c r="K25" s="111" t="s">
        <v>17</v>
      </c>
      <c r="L25" s="112">
        <v>0</v>
      </c>
      <c r="M25" s="111">
        <v>22</v>
      </c>
      <c r="N25" s="111">
        <v>8246</v>
      </c>
      <c r="O25" s="111">
        <v>2022</v>
      </c>
      <c r="P25" s="111">
        <v>2</v>
      </c>
      <c r="Q25" s="114"/>
    </row>
    <row r="26" spans="1:17" x14ac:dyDescent="0.25">
      <c r="A26" s="112" t="s">
        <v>71</v>
      </c>
      <c r="B26" s="111" t="s">
        <v>35</v>
      </c>
      <c r="C26" s="111">
        <v>11200020</v>
      </c>
      <c r="D26" s="111"/>
      <c r="E26" s="111">
        <v>26722518</v>
      </c>
      <c r="F26" s="111" t="s">
        <v>31</v>
      </c>
      <c r="G26" s="111">
        <v>10919</v>
      </c>
      <c r="H26" s="112">
        <v>-363258</v>
      </c>
      <c r="I26" s="111" t="s">
        <v>0</v>
      </c>
      <c r="J26" s="112">
        <v>-14309.38</v>
      </c>
      <c r="K26" s="111" t="s">
        <v>17</v>
      </c>
      <c r="L26" s="112">
        <v>0</v>
      </c>
      <c r="M26" s="111">
        <v>22</v>
      </c>
      <c r="N26" s="111">
        <v>8246</v>
      </c>
      <c r="O26" s="111">
        <v>2022</v>
      </c>
      <c r="P26" s="111">
        <v>2</v>
      </c>
      <c r="Q26" s="114"/>
    </row>
    <row r="27" spans="1:17" x14ac:dyDescent="0.25">
      <c r="A27" s="112" t="s">
        <v>76</v>
      </c>
      <c r="B27" s="111" t="s">
        <v>35</v>
      </c>
      <c r="C27" s="111">
        <v>11200022</v>
      </c>
      <c r="D27" s="111"/>
      <c r="E27" s="111">
        <v>26185610</v>
      </c>
      <c r="F27" s="111" t="s">
        <v>32</v>
      </c>
      <c r="G27" s="111">
        <v>10022</v>
      </c>
      <c r="H27" s="112">
        <v>-1417330</v>
      </c>
      <c r="I27" s="111" t="s">
        <v>0</v>
      </c>
      <c r="J27" s="112">
        <v>-55579.39</v>
      </c>
      <c r="K27" s="111" t="s">
        <v>17</v>
      </c>
      <c r="L27" s="112">
        <v>0</v>
      </c>
      <c r="M27" s="111">
        <v>22</v>
      </c>
      <c r="N27" s="111">
        <v>8246</v>
      </c>
      <c r="O27" s="111">
        <v>2022</v>
      </c>
      <c r="P27" s="111">
        <v>2</v>
      </c>
      <c r="Q27" s="114"/>
    </row>
    <row r="28" spans="1:17" x14ac:dyDescent="0.25">
      <c r="A28" s="112" t="s">
        <v>76</v>
      </c>
      <c r="B28" s="111" t="s">
        <v>35</v>
      </c>
      <c r="C28" s="111">
        <v>11200023</v>
      </c>
      <c r="D28" s="111"/>
      <c r="E28" s="111">
        <v>26185610</v>
      </c>
      <c r="F28" s="111" t="s">
        <v>32</v>
      </c>
      <c r="G28" s="111">
        <v>10022</v>
      </c>
      <c r="H28" s="112">
        <v>-2196990</v>
      </c>
      <c r="I28" s="111" t="s">
        <v>0</v>
      </c>
      <c r="J28" s="112">
        <v>-86153.09</v>
      </c>
      <c r="K28" s="111" t="s">
        <v>17</v>
      </c>
      <c r="L28" s="112">
        <v>0</v>
      </c>
      <c r="M28" s="111">
        <v>22</v>
      </c>
      <c r="N28" s="111">
        <v>8246</v>
      </c>
      <c r="O28" s="111">
        <v>2022</v>
      </c>
      <c r="P28" s="111">
        <v>2</v>
      </c>
      <c r="Q28" s="114"/>
    </row>
    <row r="29" spans="1:17" x14ac:dyDescent="0.25">
      <c r="A29" s="112" t="s">
        <v>79</v>
      </c>
      <c r="B29" s="111" t="s">
        <v>35</v>
      </c>
      <c r="C29" s="111">
        <v>11200025</v>
      </c>
      <c r="D29" s="111"/>
      <c r="E29" s="111">
        <v>26722518</v>
      </c>
      <c r="F29" s="111" t="s">
        <v>31</v>
      </c>
      <c r="G29" s="111">
        <v>10919</v>
      </c>
      <c r="H29" s="112">
        <v>-718105.5</v>
      </c>
      <c r="I29" s="111" t="s">
        <v>0</v>
      </c>
      <c r="J29" s="112">
        <v>-28145.55</v>
      </c>
      <c r="K29" s="111" t="s">
        <v>17</v>
      </c>
      <c r="L29" s="112">
        <v>0</v>
      </c>
      <c r="M29" s="111">
        <v>22</v>
      </c>
      <c r="N29" s="111">
        <v>8246</v>
      </c>
      <c r="O29" s="111">
        <v>2022</v>
      </c>
      <c r="P29" s="111">
        <v>2</v>
      </c>
      <c r="Q29" s="114"/>
    </row>
    <row r="30" spans="1:17" x14ac:dyDescent="0.25">
      <c r="A30" s="112" t="s">
        <v>121</v>
      </c>
      <c r="B30" s="111" t="s">
        <v>35</v>
      </c>
      <c r="C30" s="111">
        <v>11200027</v>
      </c>
      <c r="D30" s="111"/>
      <c r="E30" s="111">
        <v>26722518</v>
      </c>
      <c r="F30" s="111" t="s">
        <v>31</v>
      </c>
      <c r="G30" s="111">
        <v>10919</v>
      </c>
      <c r="H30" s="112">
        <v>-238801.5</v>
      </c>
      <c r="I30" s="111" t="s">
        <v>0</v>
      </c>
      <c r="J30" s="112">
        <v>-9341.69</v>
      </c>
      <c r="K30" s="111" t="s">
        <v>17</v>
      </c>
      <c r="L30" s="112">
        <v>0</v>
      </c>
      <c r="M30" s="111">
        <v>22</v>
      </c>
      <c r="N30" s="111">
        <v>8246</v>
      </c>
      <c r="O30" s="111">
        <v>2022</v>
      </c>
      <c r="P30" s="111">
        <v>2</v>
      </c>
      <c r="Q30" s="114"/>
    </row>
    <row r="31" spans="1:17" x14ac:dyDescent="0.25">
      <c r="A31" s="112" t="s">
        <v>121</v>
      </c>
      <c r="B31" s="111" t="s">
        <v>35</v>
      </c>
      <c r="C31" s="111">
        <v>11200031</v>
      </c>
      <c r="D31" s="111"/>
      <c r="E31" s="111">
        <v>26722518</v>
      </c>
      <c r="F31" s="111" t="s">
        <v>33</v>
      </c>
      <c r="G31" s="111">
        <v>10919</v>
      </c>
      <c r="H31" s="112">
        <v>-455958.3</v>
      </c>
      <c r="I31" s="111" t="s">
        <v>0</v>
      </c>
      <c r="J31" s="112">
        <v>-17836.650000000001</v>
      </c>
      <c r="K31" s="111" t="s">
        <v>17</v>
      </c>
      <c r="L31" s="112">
        <v>0</v>
      </c>
      <c r="M31" s="111">
        <v>22</v>
      </c>
      <c r="N31" s="111">
        <v>8246</v>
      </c>
      <c r="O31" s="111">
        <v>2022</v>
      </c>
      <c r="P31" s="111">
        <v>2</v>
      </c>
      <c r="Q31" s="114"/>
    </row>
    <row r="32" spans="1:17" x14ac:dyDescent="0.25">
      <c r="A32" s="112" t="s">
        <v>53</v>
      </c>
      <c r="B32" s="111" t="s">
        <v>35</v>
      </c>
      <c r="C32" s="111">
        <v>11200028</v>
      </c>
      <c r="D32" s="111"/>
      <c r="E32" s="111">
        <v>26722518</v>
      </c>
      <c r="F32" s="111" t="s">
        <v>31</v>
      </c>
      <c r="G32" s="111">
        <v>10919</v>
      </c>
      <c r="H32" s="112">
        <v>-119920.5</v>
      </c>
      <c r="I32" s="111" t="s">
        <v>0</v>
      </c>
      <c r="J32" s="112">
        <v>-4690.62</v>
      </c>
      <c r="K32" s="111" t="s">
        <v>17</v>
      </c>
      <c r="L32" s="112">
        <v>0</v>
      </c>
      <c r="M32" s="111">
        <v>22</v>
      </c>
      <c r="N32" s="111">
        <v>8246</v>
      </c>
      <c r="O32" s="111">
        <v>2022</v>
      </c>
      <c r="P32" s="111">
        <v>2</v>
      </c>
      <c r="Q32" s="114"/>
    </row>
    <row r="33" spans="1:17" x14ac:dyDescent="0.25">
      <c r="A33" s="112" t="s">
        <v>53</v>
      </c>
      <c r="B33" s="111" t="s">
        <v>35</v>
      </c>
      <c r="C33" s="111">
        <v>11200030</v>
      </c>
      <c r="D33" s="111"/>
      <c r="E33" s="111">
        <v>26722518</v>
      </c>
      <c r="F33" s="111" t="s">
        <v>31</v>
      </c>
      <c r="G33" s="111">
        <v>10919</v>
      </c>
      <c r="H33" s="112">
        <v>-243621</v>
      </c>
      <c r="I33" s="111" t="s">
        <v>0</v>
      </c>
      <c r="J33" s="112">
        <v>-9529.1</v>
      </c>
      <c r="K33" s="111" t="s">
        <v>17</v>
      </c>
      <c r="L33" s="112">
        <v>0</v>
      </c>
      <c r="M33" s="111">
        <v>22</v>
      </c>
      <c r="N33" s="111">
        <v>8246</v>
      </c>
      <c r="O33" s="111">
        <v>2022</v>
      </c>
      <c r="P33" s="111">
        <v>2</v>
      </c>
      <c r="Q33" s="114"/>
    </row>
    <row r="34" spans="1:17" x14ac:dyDescent="0.25">
      <c r="A34" s="112" t="s">
        <v>53</v>
      </c>
      <c r="B34" s="111" t="s">
        <v>35</v>
      </c>
      <c r="C34" s="111">
        <v>11200032</v>
      </c>
      <c r="D34" s="111"/>
      <c r="E34" s="111">
        <v>26185610</v>
      </c>
      <c r="F34" s="111" t="s">
        <v>32</v>
      </c>
      <c r="G34" s="111">
        <v>10022</v>
      </c>
      <c r="H34" s="112">
        <v>-2973510</v>
      </c>
      <c r="I34" s="111" t="s">
        <v>0</v>
      </c>
      <c r="J34" s="112">
        <v>-116307.2</v>
      </c>
      <c r="K34" s="111" t="s">
        <v>17</v>
      </c>
      <c r="L34" s="112">
        <v>0</v>
      </c>
      <c r="M34" s="111">
        <v>22</v>
      </c>
      <c r="N34" s="111">
        <v>8246</v>
      </c>
      <c r="O34" s="111">
        <v>2022</v>
      </c>
      <c r="P34" s="111">
        <v>2</v>
      </c>
      <c r="Q34" s="114"/>
    </row>
    <row r="35" spans="1:17" x14ac:dyDescent="0.25">
      <c r="A35" s="112" t="s">
        <v>53</v>
      </c>
      <c r="B35" s="111" t="s">
        <v>35</v>
      </c>
      <c r="C35" s="111">
        <v>11200033</v>
      </c>
      <c r="D35" s="111"/>
      <c r="E35" s="111">
        <v>26185610</v>
      </c>
      <c r="F35" s="111" t="s">
        <v>32</v>
      </c>
      <c r="G35" s="111">
        <v>10022</v>
      </c>
      <c r="H35" s="112">
        <v>-9356610</v>
      </c>
      <c r="I35" s="111" t="s">
        <v>0</v>
      </c>
      <c r="J35" s="112">
        <v>-365978.64</v>
      </c>
      <c r="K35" s="111" t="s">
        <v>17</v>
      </c>
      <c r="L35" s="112">
        <v>0</v>
      </c>
      <c r="M35" s="111">
        <v>22</v>
      </c>
      <c r="N35" s="111">
        <v>8246</v>
      </c>
      <c r="O35" s="111">
        <v>2022</v>
      </c>
      <c r="P35" s="111">
        <v>2</v>
      </c>
      <c r="Q35" s="114"/>
    </row>
    <row r="36" spans="1:17" x14ac:dyDescent="0.25">
      <c r="A36" s="112" t="s">
        <v>53</v>
      </c>
      <c r="B36" s="111" t="s">
        <v>35</v>
      </c>
      <c r="C36" s="111">
        <v>11200034</v>
      </c>
      <c r="D36" s="111"/>
      <c r="E36" s="111">
        <v>26185610</v>
      </c>
      <c r="F36" s="111" t="s">
        <v>33</v>
      </c>
      <c r="G36" s="111">
        <v>10919</v>
      </c>
      <c r="H36" s="112">
        <v>-476847</v>
      </c>
      <c r="I36" s="111" t="s">
        <v>0</v>
      </c>
      <c r="J36" s="112">
        <v>-18651.61</v>
      </c>
      <c r="K36" s="111" t="s">
        <v>17</v>
      </c>
      <c r="L36" s="112">
        <v>0</v>
      </c>
      <c r="M36" s="111">
        <v>22</v>
      </c>
      <c r="N36" s="111">
        <v>8246</v>
      </c>
      <c r="O36" s="111">
        <v>2022</v>
      </c>
      <c r="P36" s="111">
        <v>2</v>
      </c>
      <c r="Q36" s="114"/>
    </row>
    <row r="37" spans="1:17" x14ac:dyDescent="0.25">
      <c r="H37" s="99">
        <f>SUM(H2:H36)</f>
        <v>-90394020.769999996</v>
      </c>
      <c r="Q37" s="114"/>
    </row>
    <row r="38" spans="1:17" x14ac:dyDescent="0.25">
      <c r="Q38" s="114"/>
    </row>
  </sheetData>
  <autoFilter ref="A1:V1" xr:uid="{00000000-0001-0000-0700-000000000000}">
    <sortState xmlns:xlrd2="http://schemas.microsoft.com/office/spreadsheetml/2017/richdata2" ref="A2:V37">
      <sortCondition ref="M1"/>
    </sortState>
  </autoFilter>
  <pageMargins left="0.23622047244094491" right="0.23622047244094491" top="0.74803149606299213" bottom="0.74803149606299213" header="0.31496062992125984" footer="0.31496062992125984"/>
  <pageSetup paperSize="9" scale="97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8:N8"/>
  <sheetViews>
    <sheetView workbookViewId="0">
      <selection activeCell="E8" sqref="E8"/>
    </sheetView>
  </sheetViews>
  <sheetFormatPr defaultColWidth="10.7109375" defaultRowHeight="15" x14ac:dyDescent="0.25"/>
  <cols>
    <col min="1" max="1" width="10.7109375" style="36"/>
    <col min="2" max="2" width="10.7109375" style="64"/>
    <col min="3" max="3" width="10.7109375" style="51"/>
    <col min="4" max="5" width="10.7109375" style="63"/>
    <col min="6" max="6" width="10.7109375" style="64"/>
    <col min="7" max="7" width="10.7109375" style="96"/>
    <col min="8" max="8" width="10.7109375" style="64"/>
    <col min="9" max="9" width="10.7109375" style="96"/>
    <col min="10" max="10" width="10.7109375" style="64"/>
    <col min="11" max="12" width="10.7109375" style="65"/>
    <col min="13" max="13" width="10.7109375" style="104"/>
    <col min="14" max="14" width="10.7109375" style="64"/>
    <col min="15" max="16384" width="10.7109375" style="36"/>
  </cols>
  <sheetData>
    <row r="8" spans="5:5" x14ac:dyDescent="0.25">
      <c r="E8" s="113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>
      <selection activeCell="G13" sqref="G13"/>
    </sheetView>
  </sheetViews>
  <sheetFormatPr defaultColWidth="11.7109375" defaultRowHeight="15" x14ac:dyDescent="0.25"/>
  <cols>
    <col min="1" max="1" width="10.7109375" style="21" bestFit="1" customWidth="1"/>
    <col min="2" max="2" width="14.28515625" style="21" bestFit="1" customWidth="1"/>
    <col min="3" max="3" width="14.85546875" style="21" customWidth="1"/>
    <col min="4" max="4" width="12.7109375" style="16" bestFit="1" customWidth="1"/>
    <col min="5" max="5" width="8.85546875" style="21" bestFit="1" customWidth="1"/>
    <col min="6" max="6" width="13.42578125" style="24" bestFit="1" customWidth="1"/>
    <col min="7" max="7" width="12.7109375" style="16" bestFit="1" customWidth="1"/>
    <col min="8" max="8" width="8.85546875" style="15" bestFit="1" customWidth="1"/>
    <col min="9" max="16384" width="11.7109375" style="15"/>
  </cols>
  <sheetData>
    <row r="1" spans="1:8" s="17" customFormat="1" x14ac:dyDescent="0.25">
      <c r="A1" s="18" t="s">
        <v>6</v>
      </c>
      <c r="B1" s="18" t="s">
        <v>7</v>
      </c>
      <c r="C1" s="18" t="s">
        <v>8</v>
      </c>
      <c r="D1" s="19" t="s">
        <v>9</v>
      </c>
      <c r="E1" s="18" t="s">
        <v>10</v>
      </c>
      <c r="F1" s="20" t="s">
        <v>13</v>
      </c>
      <c r="G1" s="19" t="s">
        <v>9</v>
      </c>
      <c r="H1" s="17" t="s">
        <v>10</v>
      </c>
    </row>
    <row r="2" spans="1:8" s="17" customFormat="1" x14ac:dyDescent="0.25">
      <c r="A2" s="61" t="s">
        <v>51</v>
      </c>
      <c r="B2" s="92" t="s">
        <v>14</v>
      </c>
      <c r="C2" s="90" t="s">
        <v>45</v>
      </c>
      <c r="D2" s="6">
        <v>0</v>
      </c>
      <c r="E2" s="62" t="s">
        <v>0</v>
      </c>
      <c r="F2" s="23">
        <v>1</v>
      </c>
      <c r="G2" s="6">
        <f>SUM(D2*F2)</f>
        <v>0</v>
      </c>
      <c r="H2" s="62" t="s">
        <v>0</v>
      </c>
    </row>
    <row r="3" spans="1:8" x14ac:dyDescent="0.25">
      <c r="A3" s="21" t="s">
        <v>46</v>
      </c>
      <c r="B3" s="93" t="s">
        <v>14</v>
      </c>
      <c r="C3" s="3" t="s">
        <v>37</v>
      </c>
      <c r="D3" s="16">
        <v>0</v>
      </c>
      <c r="E3" s="18" t="s">
        <v>0</v>
      </c>
      <c r="F3" s="20">
        <v>1</v>
      </c>
      <c r="G3" s="6">
        <f>SUM(D3/F3)</f>
        <v>0</v>
      </c>
      <c r="H3" s="17" t="s">
        <v>0</v>
      </c>
    </row>
    <row r="4" spans="1:8" s="17" customFormat="1" x14ac:dyDescent="0.25">
      <c r="A4" s="21"/>
      <c r="B4" s="21"/>
      <c r="C4" s="21"/>
      <c r="D4" s="6"/>
      <c r="E4" s="22"/>
      <c r="F4" s="23"/>
      <c r="G4" s="91">
        <f>SUM(G2:G3)</f>
        <v>0</v>
      </c>
      <c r="H4" s="22"/>
    </row>
    <row r="5" spans="1:8" s="17" customFormat="1" x14ac:dyDescent="0.25">
      <c r="A5" s="21"/>
      <c r="B5" s="21"/>
      <c r="C5" s="21"/>
      <c r="D5" s="6"/>
      <c r="E5" s="22"/>
      <c r="F5" s="23"/>
      <c r="G5" s="6"/>
      <c r="H5" s="22"/>
    </row>
    <row r="6" spans="1:8" s="17" customFormat="1" x14ac:dyDescent="0.25">
      <c r="A6" s="21"/>
      <c r="B6" s="21"/>
      <c r="C6" s="21"/>
      <c r="D6" s="6"/>
      <c r="E6" s="22"/>
      <c r="F6" s="23"/>
      <c r="G6" s="6"/>
      <c r="H6" s="22"/>
    </row>
    <row r="7" spans="1:8" s="17" customFormat="1" x14ac:dyDescent="0.25">
      <c r="A7" s="21"/>
      <c r="B7" s="21"/>
      <c r="C7" s="21"/>
      <c r="D7" s="6"/>
      <c r="E7" s="22"/>
      <c r="F7" s="23"/>
      <c r="G7" s="6"/>
      <c r="H7" s="22"/>
    </row>
    <row r="8" spans="1:8" s="2" customFormat="1" x14ac:dyDescent="0.25">
      <c r="A8" s="75" t="s">
        <v>48</v>
      </c>
      <c r="B8" s="76" t="s">
        <v>37</v>
      </c>
      <c r="C8" s="77" t="s">
        <v>14</v>
      </c>
      <c r="D8" s="6">
        <v>0</v>
      </c>
      <c r="E8" s="62" t="s">
        <v>34</v>
      </c>
      <c r="F8" s="23">
        <v>5.9290000000000003</v>
      </c>
      <c r="G8" s="6">
        <f>SUM(D8*F8)</f>
        <v>0</v>
      </c>
      <c r="H8" s="62" t="s">
        <v>0</v>
      </c>
    </row>
    <row r="9" spans="1:8" s="17" customFormat="1" x14ac:dyDescent="0.25">
      <c r="A9" s="61" t="s">
        <v>44</v>
      </c>
      <c r="B9" s="61" t="s">
        <v>38</v>
      </c>
      <c r="C9" s="61" t="s">
        <v>14</v>
      </c>
      <c r="D9" s="6">
        <v>0</v>
      </c>
      <c r="E9" s="62" t="s">
        <v>17</v>
      </c>
      <c r="F9" s="23">
        <v>25.445</v>
      </c>
      <c r="G9" s="6">
        <f>SUM(D9*F9)</f>
        <v>0</v>
      </c>
      <c r="H9" s="62" t="s">
        <v>0</v>
      </c>
    </row>
    <row r="10" spans="1:8" s="17" customFormat="1" x14ac:dyDescent="0.25">
      <c r="A10" s="61" t="s">
        <v>39</v>
      </c>
      <c r="B10" s="61" t="s">
        <v>40</v>
      </c>
      <c r="C10" s="61" t="s">
        <v>14</v>
      </c>
      <c r="D10" s="6">
        <v>0</v>
      </c>
      <c r="E10" s="62" t="s">
        <v>17</v>
      </c>
      <c r="F10" s="23">
        <v>25.54</v>
      </c>
      <c r="G10" s="6">
        <f>SUM(D10*F10)</f>
        <v>0</v>
      </c>
      <c r="H10" s="62" t="s">
        <v>0</v>
      </c>
    </row>
    <row r="11" spans="1:8" x14ac:dyDescent="0.25">
      <c r="G11" s="91">
        <f>SUM(G8:G10)</f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20"/>
  <sheetViews>
    <sheetView workbookViewId="0">
      <selection activeCell="J33" sqref="J33"/>
    </sheetView>
  </sheetViews>
  <sheetFormatPr defaultColWidth="15.140625" defaultRowHeight="15" x14ac:dyDescent="0.25"/>
  <cols>
    <col min="1" max="1" width="14.7109375" style="2" bestFit="1" customWidth="1"/>
    <col min="2" max="2" width="13.7109375" style="59" bestFit="1" customWidth="1"/>
    <col min="3" max="3" width="12.7109375" style="7" bestFit="1" customWidth="1"/>
    <col min="4" max="4" width="14.7109375" style="2" customWidth="1"/>
    <col min="5" max="5" width="13.7109375" style="60" bestFit="1" customWidth="1"/>
    <col min="6" max="6" width="3.5703125" style="7" customWidth="1"/>
    <col min="7" max="7" width="14.7109375" style="7" bestFit="1" customWidth="1"/>
    <col min="8" max="8" width="11.7109375" style="7" bestFit="1" customWidth="1"/>
    <col min="9" max="9" width="9.85546875" style="7" bestFit="1" customWidth="1"/>
    <col min="10" max="10" width="14.7109375" style="7" customWidth="1"/>
    <col min="11" max="11" width="12" style="7" customWidth="1"/>
    <col min="12" max="16384" width="15.140625" style="7"/>
  </cols>
  <sheetData>
    <row r="1" spans="1:11" x14ac:dyDescent="0.25">
      <c r="A1" s="67" t="s">
        <v>16</v>
      </c>
      <c r="B1" s="28"/>
      <c r="C1" s="29"/>
      <c r="D1" s="30"/>
      <c r="E1" s="31"/>
      <c r="F1" s="29"/>
      <c r="G1" s="95" t="s">
        <v>16</v>
      </c>
      <c r="H1" s="28"/>
      <c r="I1" s="29"/>
      <c r="J1" s="30"/>
      <c r="K1" s="32"/>
    </row>
    <row r="2" spans="1:11" x14ac:dyDescent="0.25">
      <c r="A2" s="33">
        <v>44409</v>
      </c>
      <c r="B2" s="34"/>
      <c r="C2" s="35"/>
      <c r="D2" s="36"/>
      <c r="E2" s="37"/>
      <c r="F2" s="35"/>
      <c r="G2" s="68">
        <v>44409</v>
      </c>
      <c r="H2" s="34"/>
      <c r="I2" s="35"/>
      <c r="J2" s="36"/>
      <c r="K2" s="39"/>
    </row>
    <row r="3" spans="1:11" x14ac:dyDescent="0.25">
      <c r="A3" s="33" t="s">
        <v>11</v>
      </c>
      <c r="B3" s="34"/>
      <c r="C3" s="35"/>
      <c r="D3" s="36"/>
      <c r="E3" s="37"/>
      <c r="F3" s="35"/>
      <c r="G3" s="38" t="s">
        <v>12</v>
      </c>
      <c r="H3" s="34"/>
      <c r="I3" s="35"/>
      <c r="J3" s="36"/>
      <c r="K3" s="39"/>
    </row>
    <row r="4" spans="1:11" x14ac:dyDescent="0.25">
      <c r="A4" s="40"/>
      <c r="B4" s="34"/>
      <c r="C4" s="35"/>
      <c r="D4" s="36"/>
      <c r="E4" s="37"/>
      <c r="F4" s="35"/>
      <c r="G4" s="41"/>
      <c r="H4" s="34"/>
      <c r="I4" s="35"/>
      <c r="J4" s="36"/>
      <c r="K4" s="39"/>
    </row>
    <row r="5" spans="1:11" x14ac:dyDescent="0.25">
      <c r="A5" s="42" t="s">
        <v>3</v>
      </c>
      <c r="B5" s="27"/>
      <c r="C5" s="35"/>
      <c r="D5" s="43" t="s">
        <v>1</v>
      </c>
      <c r="E5" s="25"/>
      <c r="F5" s="35"/>
      <c r="G5" s="43" t="s">
        <v>3</v>
      </c>
      <c r="H5" s="27"/>
      <c r="I5" s="35"/>
      <c r="J5" s="43" t="s">
        <v>1</v>
      </c>
      <c r="K5" s="26"/>
    </row>
    <row r="6" spans="1:11" x14ac:dyDescent="0.25">
      <c r="A6" s="44">
        <v>0</v>
      </c>
      <c r="B6" s="27">
        <v>0</v>
      </c>
      <c r="C6" s="35"/>
      <c r="D6" s="45">
        <v>0</v>
      </c>
      <c r="E6" s="25">
        <v>0</v>
      </c>
      <c r="F6" s="35"/>
      <c r="G6" s="45">
        <v>0</v>
      </c>
      <c r="H6" s="27">
        <v>0</v>
      </c>
      <c r="I6" s="35"/>
      <c r="J6" s="45">
        <v>0</v>
      </c>
      <c r="K6" s="26">
        <v>0</v>
      </c>
    </row>
    <row r="7" spans="1:11" x14ac:dyDescent="0.25">
      <c r="A7" s="44">
        <v>0.15</v>
      </c>
      <c r="B7" s="27">
        <v>11657.025</v>
      </c>
      <c r="C7" s="35"/>
      <c r="D7" s="45">
        <v>0.15</v>
      </c>
      <c r="E7" s="25">
        <v>0</v>
      </c>
      <c r="F7" s="35"/>
      <c r="G7" s="45">
        <v>0.15</v>
      </c>
      <c r="H7" s="27">
        <v>456.49</v>
      </c>
      <c r="I7" s="35"/>
      <c r="J7" s="45">
        <v>0.15</v>
      </c>
      <c r="K7" s="26">
        <v>0</v>
      </c>
    </row>
    <row r="8" spans="1:11" x14ac:dyDescent="0.25">
      <c r="A8" s="44">
        <v>0.21</v>
      </c>
      <c r="B8" s="46">
        <v>0</v>
      </c>
      <c r="C8" s="35"/>
      <c r="D8" s="45">
        <v>0.21</v>
      </c>
      <c r="E8" s="25">
        <v>0</v>
      </c>
      <c r="F8" s="35"/>
      <c r="G8" s="45">
        <v>0.21</v>
      </c>
      <c r="H8" s="27">
        <v>0</v>
      </c>
      <c r="I8" s="35"/>
      <c r="J8" s="45">
        <v>0.21</v>
      </c>
      <c r="K8" s="26">
        <v>0</v>
      </c>
    </row>
    <row r="9" spans="1:11" x14ac:dyDescent="0.25">
      <c r="A9" s="40"/>
      <c r="B9" s="47">
        <f>SUM(B7:B8)</f>
        <v>11657.025</v>
      </c>
      <c r="C9" s="35"/>
      <c r="D9" s="36"/>
      <c r="E9" s="48">
        <f>SUM(E6:E8)</f>
        <v>0</v>
      </c>
      <c r="F9" s="35"/>
      <c r="G9" s="41"/>
      <c r="H9" s="47">
        <f>SUM(H7:H8)</f>
        <v>456.49</v>
      </c>
      <c r="I9" s="35"/>
      <c r="J9" s="36"/>
      <c r="K9" s="49">
        <f>SUM(K6:K8)</f>
        <v>0</v>
      </c>
    </row>
    <row r="10" spans="1:11" x14ac:dyDescent="0.25">
      <c r="A10" s="40"/>
      <c r="B10" s="34"/>
      <c r="C10" s="35"/>
      <c r="D10" s="36"/>
      <c r="E10" s="37"/>
      <c r="F10" s="35"/>
      <c r="G10" s="41"/>
      <c r="H10" s="34"/>
      <c r="I10" s="35"/>
      <c r="J10" s="36"/>
      <c r="K10" s="39"/>
    </row>
    <row r="11" spans="1:11" x14ac:dyDescent="0.25">
      <c r="A11" s="40"/>
      <c r="B11" s="34"/>
      <c r="C11" s="35"/>
      <c r="D11" s="36"/>
      <c r="E11" s="37"/>
      <c r="F11" s="35"/>
      <c r="G11" s="41"/>
      <c r="H11" s="34"/>
      <c r="I11" s="35"/>
      <c r="J11" s="36"/>
      <c r="K11" s="39"/>
    </row>
    <row r="12" spans="1:11" x14ac:dyDescent="0.25">
      <c r="A12" s="40"/>
      <c r="B12" s="34"/>
      <c r="C12" s="50">
        <f>SUM(B9-E9)</f>
        <v>11657.025</v>
      </c>
      <c r="D12" s="66" t="s">
        <v>131</v>
      </c>
      <c r="E12" s="37"/>
      <c r="F12" s="35"/>
      <c r="G12" s="41"/>
      <c r="H12" s="34"/>
      <c r="I12" s="50">
        <f>SUM(H9-K9)</f>
        <v>456.49</v>
      </c>
      <c r="J12" s="66" t="s">
        <v>132</v>
      </c>
      <c r="K12" s="39"/>
    </row>
    <row r="13" spans="1:11" x14ac:dyDescent="0.25">
      <c r="A13" s="40"/>
      <c r="B13" s="34"/>
      <c r="C13" s="35"/>
      <c r="D13" s="36"/>
      <c r="E13" s="37"/>
      <c r="F13" s="35"/>
      <c r="G13" s="41"/>
      <c r="H13" s="34"/>
      <c r="I13" s="35"/>
      <c r="J13" s="36"/>
      <c r="K13" s="39"/>
    </row>
    <row r="14" spans="1:11" x14ac:dyDescent="0.25">
      <c r="A14" s="40"/>
      <c r="B14" s="34"/>
      <c r="C14" s="35"/>
      <c r="D14" s="36"/>
      <c r="E14" s="37"/>
      <c r="F14" s="35"/>
      <c r="G14" s="41"/>
      <c r="H14" s="34"/>
      <c r="I14" s="35"/>
      <c r="J14" s="36"/>
      <c r="K14" s="39"/>
    </row>
    <row r="15" spans="1:11" x14ac:dyDescent="0.25">
      <c r="A15" s="42" t="s">
        <v>2</v>
      </c>
      <c r="B15" s="27">
        <v>20860591.197499998</v>
      </c>
      <c r="C15" s="35"/>
      <c r="D15" s="43" t="s">
        <v>4</v>
      </c>
      <c r="E15" s="25">
        <v>0</v>
      </c>
      <c r="F15" s="35"/>
      <c r="G15" s="43" t="s">
        <v>2</v>
      </c>
      <c r="H15" s="27">
        <v>819821.2</v>
      </c>
      <c r="I15" s="35"/>
      <c r="J15" s="43" t="s">
        <v>4</v>
      </c>
      <c r="K15" s="26">
        <v>0</v>
      </c>
    </row>
    <row r="16" spans="1:11" x14ac:dyDescent="0.25">
      <c r="A16" s="42" t="s">
        <v>15</v>
      </c>
      <c r="B16" s="27">
        <v>71178542.779999986</v>
      </c>
      <c r="C16" s="35"/>
      <c r="D16" s="43" t="s">
        <v>15</v>
      </c>
      <c r="E16" s="25">
        <v>90394020.769999996</v>
      </c>
      <c r="F16" s="35"/>
      <c r="G16" s="43" t="s">
        <v>15</v>
      </c>
      <c r="H16" s="27">
        <v>2795293.72</v>
      </c>
      <c r="I16" s="35"/>
      <c r="J16" s="43" t="s">
        <v>15</v>
      </c>
      <c r="K16" s="26">
        <v>3550586.54</v>
      </c>
    </row>
    <row r="17" spans="1:11" x14ac:dyDescent="0.25">
      <c r="A17" s="42" t="s">
        <v>42</v>
      </c>
      <c r="B17" s="27">
        <v>0</v>
      </c>
      <c r="C17" s="35"/>
      <c r="D17" s="43" t="s">
        <v>42</v>
      </c>
      <c r="E17" s="25">
        <v>0</v>
      </c>
      <c r="F17" s="35"/>
      <c r="G17" s="43" t="s">
        <v>42</v>
      </c>
      <c r="H17" s="27">
        <v>0</v>
      </c>
      <c r="I17" s="35"/>
      <c r="J17" s="43" t="s">
        <v>42</v>
      </c>
      <c r="K17" s="26">
        <v>0</v>
      </c>
    </row>
    <row r="18" spans="1:11" x14ac:dyDescent="0.25">
      <c r="A18" s="42" t="s">
        <v>5</v>
      </c>
      <c r="B18" s="27">
        <v>0</v>
      </c>
      <c r="C18" s="35"/>
      <c r="D18" s="43" t="s">
        <v>5</v>
      </c>
      <c r="E18" s="46">
        <v>0</v>
      </c>
      <c r="F18" s="35"/>
      <c r="G18" s="43" t="s">
        <v>5</v>
      </c>
      <c r="H18" s="27">
        <v>0</v>
      </c>
      <c r="I18" s="35"/>
      <c r="J18" s="43" t="s">
        <v>5</v>
      </c>
      <c r="K18" s="94">
        <v>0</v>
      </c>
    </row>
    <row r="19" spans="1:11" ht="15.75" thickBot="1" x14ac:dyDescent="0.3">
      <c r="A19" s="52"/>
      <c r="B19" s="53">
        <f>SUM(B15:B18)</f>
        <v>92039133.977499992</v>
      </c>
      <c r="C19" s="54"/>
      <c r="D19" s="55"/>
      <c r="E19" s="56">
        <f>SUM(E15:E18)</f>
        <v>90394020.769999996</v>
      </c>
      <c r="F19" s="54"/>
      <c r="G19" s="57"/>
      <c r="H19" s="53">
        <f>SUM(H15:H18)</f>
        <v>3615114.92</v>
      </c>
      <c r="I19" s="54"/>
      <c r="J19" s="55"/>
      <c r="K19" s="58">
        <f>SUM(K15:K18)</f>
        <v>3550586.54</v>
      </c>
    </row>
    <row r="20" spans="1:11" x14ac:dyDescent="0.25">
      <c r="A20" s="74"/>
    </row>
  </sheetData>
  <pageMargins left="0.51181102362204722" right="0.51181102362204722" top="0.78740157480314965" bottom="0.78740157480314965" header="0.31496062992125984" footer="0.31496062992125984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EK 15%</vt:lpstr>
      <vt:lpstr>EK 21%</vt:lpstr>
      <vt:lpstr>EK RCH</vt:lpstr>
      <vt:lpstr>EK IGE</vt:lpstr>
      <vt:lpstr>VK 0%</vt:lpstr>
      <vt:lpstr>VK 15%</vt:lpstr>
      <vt:lpstr>VK 21%</vt:lpstr>
      <vt:lpstr>VK RCH</vt:lpstr>
      <vt:lpstr>VK IGL</vt:lpstr>
      <vt:lpstr>Consolidation</vt:lpstr>
      <vt:lpstr>Zsf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fibu3</dc:creator>
  <cp:lastModifiedBy>Petra</cp:lastModifiedBy>
  <cp:lastPrinted>2021-09-07T06:10:31Z</cp:lastPrinted>
  <dcterms:created xsi:type="dcterms:W3CDTF">2012-05-15T08:50:44Z</dcterms:created>
  <dcterms:modified xsi:type="dcterms:W3CDTF">2021-09-13T08:46:01Z</dcterms:modified>
</cp:coreProperties>
</file>