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i\Desktop\"/>
    </mc:Choice>
  </mc:AlternateContent>
  <xr:revisionPtr revIDLastSave="0" documentId="13_ncr:1_{9244718F-B44D-4AEC-B98B-3C6DB39BCA1A}" xr6:coauthVersionLast="47" xr6:coauthVersionMax="47" xr10:uidLastSave="{00000000-0000-0000-0000-000000000000}"/>
  <bookViews>
    <workbookView xWindow="7200" yWindow="30" windowWidth="21600" windowHeight="11295" xr2:uid="{07380080-E930-45B4-9E97-B9B10F6306E0}"/>
  </bookViews>
  <sheets>
    <sheet name="時刻表" sheetId="1" r:id="rId1"/>
    <sheet name="停車駅" sheetId="2" r:id="rId2"/>
    <sheet name="上りCZMLposition" sheetId="3" r:id="rId3"/>
    <sheet name="下りCZMLposi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47" i="1"/>
  <c r="H48" i="1"/>
  <c r="H49" i="1"/>
  <c r="I49" i="1" s="1"/>
  <c r="H50" i="1"/>
  <c r="H51" i="1"/>
  <c r="I51" i="1" s="1"/>
  <c r="O5" i="1"/>
  <c r="N12" i="1"/>
  <c r="N11" i="1"/>
  <c r="N10" i="1"/>
  <c r="N9" i="1"/>
  <c r="N8" i="1"/>
  <c r="N7" i="1"/>
  <c r="O7" i="1" s="1"/>
  <c r="N6" i="1"/>
  <c r="N13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R6" i="1"/>
  <c r="Q6" i="1"/>
  <c r="P6" i="1"/>
  <c r="O6" i="1"/>
  <c r="P5" i="1"/>
  <c r="R5" i="1"/>
  <c r="Q5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</calcChain>
</file>

<file path=xl/sharedStrings.xml><?xml version="1.0" encoding="utf-8"?>
<sst xmlns="http://schemas.openxmlformats.org/spreadsheetml/2006/main" count="205" uniqueCount="54">
  <si>
    <t>はやぶさ</t>
    <phoneticPr fontId="1"/>
  </si>
  <si>
    <t>年月日</t>
    <rPh sb="0" eb="3">
      <t>ネンガッピ</t>
    </rPh>
    <phoneticPr fontId="1"/>
  </si>
  <si>
    <t>東京</t>
    <rPh sb="0" eb="2">
      <t>トウキョウ</t>
    </rPh>
    <phoneticPr fontId="1"/>
  </si>
  <si>
    <t>横浜</t>
    <rPh sb="0" eb="2">
      <t>ヨコハマ</t>
    </rPh>
    <phoneticPr fontId="1"/>
  </si>
  <si>
    <t>静岡</t>
    <rPh sb="0" eb="2">
      <t>シズオカ</t>
    </rPh>
    <phoneticPr fontId="1"/>
  </si>
  <si>
    <t>名古屋</t>
    <rPh sb="0" eb="3">
      <t>ナゴヤ</t>
    </rPh>
    <phoneticPr fontId="1"/>
  </si>
  <si>
    <t>岐阜</t>
    <rPh sb="0" eb="2">
      <t>ギフ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</si>
  <si>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</si>
  <si>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</si>
  <si>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三宮</t>
    <rPh sb="0" eb="2">
      <t>サンノミヤ</t>
    </rPh>
    <phoneticPr fontId="1"/>
  </si>
  <si>
    <t>糸崎</t>
    <rPh sb="0" eb="2">
      <t>イトザキ</t>
    </rPh>
    <phoneticPr fontId="1"/>
  </si>
  <si>
    <t>広島</t>
    <rPh sb="0" eb="2">
      <t>ヒロシマ</t>
    </rPh>
    <phoneticPr fontId="1"/>
  </si>
  <si>
    <t>岩国</t>
    <rPh sb="0" eb="2">
      <t>イワクニ</t>
    </rPh>
    <phoneticPr fontId="1"/>
  </si>
  <si>
    <t>小郡</t>
    <rPh sb="0" eb="1">
      <t>チイ</t>
    </rPh>
    <rPh sb="1" eb="2">
      <t>グン</t>
    </rPh>
    <phoneticPr fontId="1"/>
  </si>
  <si>
    <t>厚狭</t>
    <rPh sb="0" eb="2">
      <t>アサ</t>
    </rPh>
    <phoneticPr fontId="1"/>
  </si>
  <si>
    <t>下関</t>
    <rPh sb="0" eb="2">
      <t>シモノセキ</t>
    </rPh>
    <phoneticPr fontId="1"/>
  </si>
  <si>
    <t>門司</t>
    <rPh sb="0" eb="2">
      <t>モジ</t>
    </rPh>
    <phoneticPr fontId="1"/>
  </si>
  <si>
    <t>博多</t>
    <rPh sb="0" eb="2">
      <t>ハカタ</t>
    </rPh>
    <phoneticPr fontId="1"/>
  </si>
  <si>
    <t>鳥栖</t>
    <rPh sb="0" eb="2">
      <t>トス</t>
    </rPh>
    <phoneticPr fontId="1"/>
  </si>
  <si>
    <t>久留米</t>
    <rPh sb="0" eb="3">
      <t>クルメ</t>
    </rPh>
    <phoneticPr fontId="1"/>
  </si>
  <si>
    <t>大牟田</t>
    <rPh sb="0" eb="3">
      <t>オオムタ</t>
    </rPh>
    <phoneticPr fontId="1"/>
  </si>
  <si>
    <t>熊本</t>
    <rPh sb="0" eb="2">
      <t>クマモト</t>
    </rPh>
    <phoneticPr fontId="1"/>
  </si>
  <si>
    <t>八代</t>
    <rPh sb="0" eb="2">
      <t>ヤツシロ</t>
    </rPh>
    <phoneticPr fontId="1"/>
  </si>
  <si>
    <t>水俣</t>
    <rPh sb="0" eb="2">
      <t>ミナマタ</t>
    </rPh>
    <phoneticPr fontId="1"/>
  </si>
  <si>
    <t>出水</t>
    <rPh sb="0" eb="2">
      <t>イズミ</t>
    </rPh>
    <phoneticPr fontId="1"/>
  </si>
  <si>
    <t>阿久根</t>
    <rPh sb="0" eb="3">
      <t>アクネ</t>
    </rPh>
    <phoneticPr fontId="1"/>
  </si>
  <si>
    <t>川内</t>
    <rPh sb="0" eb="2">
      <t>センダイ</t>
    </rPh>
    <phoneticPr fontId="1"/>
  </si>
  <si>
    <t>西鹿児島</t>
    <rPh sb="0" eb="4">
      <t>ニシカゴシマ</t>
    </rPh>
    <phoneticPr fontId="1"/>
  </si>
  <si>
    <t>下り</t>
    <rPh sb="0" eb="1">
      <t>クダ</t>
    </rPh>
    <phoneticPr fontId="1"/>
  </si>
  <si>
    <t>上り</t>
    <rPh sb="0" eb="1">
      <t>ノボ</t>
    </rPh>
    <phoneticPr fontId="1"/>
  </si>
  <si>
    <t>夜行列車資料館－寝台特急「はやぶさ」運転時刻変遷 (jnrpc.com)</t>
  </si>
  <si>
    <t>No</t>
    <phoneticPr fontId="1"/>
  </si>
  <si>
    <t>停車駅</t>
    <rPh sb="0" eb="3">
      <t>テイシャエキ</t>
    </rPh>
    <phoneticPr fontId="1"/>
  </si>
  <si>
    <t>旧駅名</t>
    <rPh sb="0" eb="3">
      <t>キュウエキメイ</t>
    </rPh>
    <phoneticPr fontId="1"/>
  </si>
  <si>
    <t>新駅名</t>
    <rPh sb="0" eb="3">
      <t>シンエキメイ</t>
    </rPh>
    <phoneticPr fontId="1"/>
  </si>
  <si>
    <t>新山口</t>
    <rPh sb="0" eb="3">
      <t>シンヤマグチ</t>
    </rPh>
    <phoneticPr fontId="1"/>
  </si>
  <si>
    <t>鹿児島中央</t>
    <rPh sb="0" eb="5">
      <t>カゴシマチュウオウ</t>
    </rPh>
    <phoneticPr fontId="1"/>
  </si>
  <si>
    <t>山陽線</t>
  </si>
  <si>
    <t>九州旅客鉄道</t>
  </si>
  <si>
    <t>鹿児島線</t>
  </si>
  <si>
    <t>西日本旅客鉄道</t>
  </si>
  <si>
    <t>東海道線</t>
  </si>
  <si>
    <t>東海旅客鉄道</t>
  </si>
  <si>
    <t>東日本旅客鉄道</t>
  </si>
  <si>
    <t>肥薩おれんじ鉄道線</t>
  </si>
  <si>
    <t>肥薩おれんじ鉄道</t>
  </si>
  <si>
    <t>三ノ宮</t>
  </si>
  <si>
    <t>X</t>
    <phoneticPr fontId="1"/>
  </si>
  <si>
    <t>Y</t>
    <phoneticPr fontId="1"/>
  </si>
  <si>
    <t>Z</t>
    <phoneticPr fontId="1"/>
  </si>
  <si>
    <t>会社名</t>
    <rPh sb="0" eb="3">
      <t>カイシャメイ</t>
    </rPh>
    <phoneticPr fontId="1"/>
  </si>
  <si>
    <t>路線名</t>
    <rPh sb="0" eb="3">
      <t>ロセンメイ</t>
    </rPh>
    <phoneticPr fontId="1"/>
  </si>
  <si>
    <t>T</t>
    <phoneticPr fontId="1"/>
  </si>
  <si>
    <t>加算（２日目）</t>
    <rPh sb="0" eb="2">
      <t>カサン</t>
    </rPh>
    <rPh sb="4" eb="6">
      <t>ニチメ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</si>
</sst>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55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nrpc.com/N-TRAIN/HAYABUSA-TIME-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5060-5884-4215-9C11-3D1F5C8A07E6}">
  <dimension ref="A1:R51"/>
  <sheetViews>
    <sheetView tabSelected="1" workbookViewId="0">
      <selection activeCell="I12" sqref="I12"/>
    </sheetView>
  </sheetViews>
  <sheetFormatPr defaultRowHeight="18.75" x14ac:dyDescent="0.4"/>
  <cols>
    <col min="3" max="3" width="11.375" bestFit="1" customWidth="1"/>
    <col min="4" max="4" width="11.375" customWidth="1"/>
    <col min="5" max="5" width="11.375" bestFit="1" customWidth="1"/>
  </cols>
  <sheetData>
    <row r="1" spans="1:18" x14ac:dyDescent="0.4">
      <c r="C1" t="s">
        <v>0</v>
      </c>
    </row>
    <row r="2" spans="1:18" x14ac:dyDescent="0.4">
      <c r="B2" t="s">
        <v>1</v>
      </c>
      <c r="C2" s="2">
        <v>28764</v>
      </c>
      <c r="D2" s="2"/>
      <c r="E2" s="2">
        <v>30011</v>
      </c>
    </row>
    <row r="3" spans="1:18" x14ac:dyDescent="0.4">
      <c r="C3" s="2" t="s">
        <v>28</v>
      </c>
      <c r="D3" s="2"/>
      <c r="E3" s="2" t="s">
        <v>28</v>
      </c>
      <c r="F3" t="s">
        <v>29</v>
      </c>
      <c r="I3" s="4" t="s">
        <v>28</v>
      </c>
      <c r="J3" s="4"/>
      <c r="K3" s="4"/>
      <c r="L3" s="4"/>
      <c r="O3" s="4" t="s">
        <v>29</v>
      </c>
      <c r="P3" s="4"/>
      <c r="Q3" s="4"/>
      <c r="R3" s="4"/>
    </row>
    <row r="4" spans="1:18" x14ac:dyDescent="0.4">
      <c r="A4" t="s">
        <v>31</v>
      </c>
      <c r="C4" s="2"/>
      <c r="D4" s="2"/>
      <c r="E4" s="2"/>
      <c r="F4" s="3" t="s">
        <v>30</v>
      </c>
      <c r="H4" t="s">
        <v>53</v>
      </c>
      <c r="I4" t="s">
        <v>52</v>
      </c>
      <c r="J4" t="s">
        <v>47</v>
      </c>
      <c r="K4" t="s">
        <v>48</v>
      </c>
      <c r="L4" t="s">
        <v>49</v>
      </c>
      <c r="N4" t="s">
        <v>53</v>
      </c>
      <c r="O4" t="s">
        <v>52</v>
      </c>
      <c r="P4" t="s">
        <v>47</v>
      </c>
      <c r="Q4" t="s">
        <v>48</v>
      </c>
      <c r="R4" t="s">
        <v>49</v>
      </c>
    </row>
    <row r="5" spans="1:18" x14ac:dyDescent="0.4">
      <c r="A5">
        <v>1</v>
      </c>
      <c r="B5" t="s">
        <v>2</v>
      </c>
      <c r="C5" s="1">
        <v>0.68402777777777779</v>
      </c>
      <c r="D5" s="1"/>
      <c r="E5" s="1">
        <v>0.68541666666666667</v>
      </c>
      <c r="H5">
        <v>0</v>
      </c>
      <c r="I5">
        <f>HOUR(E5)*3600+MINUTE(E5)*60+SECOND(E5)+H5</f>
        <v>59220</v>
      </c>
      <c r="J5">
        <f>VLOOKUP($B5,停車駅!$B$2:$I$27,4,FALSE)</f>
        <v>139.76726814748099</v>
      </c>
      <c r="K5">
        <f>VLOOKUP($B5,停車駅!$B$2:$I$27,5,FALSE)</f>
        <v>35.681223104312998</v>
      </c>
      <c r="L5">
        <f>VLOOKUP($B5,停車駅!$B$2:$I$27,6,FALSE)</f>
        <v>100</v>
      </c>
      <c r="N5">
        <v>0</v>
      </c>
      <c r="O5">
        <f>HOUR(F5)*3600+MINUTE(F5)*60+SECOND(F5)+N5</f>
        <v>0</v>
      </c>
      <c r="P5">
        <f>VLOOKUP($B5,停車駅!$B$2:$I$27,4,FALSE)</f>
        <v>139.76726814748099</v>
      </c>
      <c r="Q5">
        <f>VLOOKUP($B5,停車駅!$B$2:$I$27,5,FALSE)</f>
        <v>35.681223104312998</v>
      </c>
      <c r="R5">
        <f>VLOOKUP($B5,停車駅!$B$2:$I$27,6,FALSE)</f>
        <v>100</v>
      </c>
    </row>
    <row r="6" spans="1:18" x14ac:dyDescent="0.4">
      <c r="A6">
        <v>2</v>
      </c>
      <c r="B6" t="s">
        <v>2</v>
      </c>
      <c r="C6" s="1">
        <v>0.69791666666666663</v>
      </c>
      <c r="D6" s="1"/>
      <c r="E6" s="1">
        <v>0.69791666666666663</v>
      </c>
      <c r="F6" s="1">
        <v>0.4375</v>
      </c>
      <c r="H6">
        <v>0</v>
      </c>
      <c r="I6">
        <f t="shared" ref="I6:I51" si="0">HOUR(E6)*3600+MINUTE(E6)*60+SECOND(E6)+H6</f>
        <v>60300</v>
      </c>
      <c r="J6">
        <f>VLOOKUP($B6,停車駅!$B$2:$I$27,4,FALSE)</f>
        <v>139.76726814748099</v>
      </c>
      <c r="K6">
        <f>VLOOKUP($B6,停車駅!$B$2:$I$27,5,FALSE)</f>
        <v>35.681223104312998</v>
      </c>
      <c r="L6">
        <f>VLOOKUP($B6,停車駅!$B$2:$I$27,6,FALSE)</f>
        <v>100</v>
      </c>
      <c r="N6">
        <f t="shared" ref="N6:N12" si="1">24*3600</f>
        <v>86400</v>
      </c>
      <c r="O6">
        <f t="shared" ref="O6:O51" si="2">HOUR(F6)*3600+MINUTE(F6)*60+SECOND(F6)+N6</f>
        <v>124200</v>
      </c>
      <c r="P6">
        <f>VLOOKUP($B6,停車駅!$B$2:$I$27,4,FALSE)</f>
        <v>139.76726814748099</v>
      </c>
      <c r="Q6">
        <f>VLOOKUP($B6,停車駅!$B$2:$I$27,5,FALSE)</f>
        <v>35.681223104312998</v>
      </c>
      <c r="R6">
        <f>VLOOKUP($B6,停車駅!$B$2:$I$27,6,FALSE)</f>
        <v>100</v>
      </c>
    </row>
    <row r="7" spans="1:18" x14ac:dyDescent="0.4">
      <c r="A7">
        <v>3</v>
      </c>
      <c r="B7" t="s">
        <v>3</v>
      </c>
      <c r="C7" s="1">
        <v>0.71597222222222223</v>
      </c>
      <c r="D7" s="1"/>
      <c r="E7" s="1">
        <v>0.71597222222222223</v>
      </c>
      <c r="F7" s="1">
        <v>0.4201388888888889</v>
      </c>
      <c r="H7">
        <v>0</v>
      </c>
      <c r="I7">
        <f t="shared" si="0"/>
        <v>61860</v>
      </c>
      <c r="J7">
        <f>VLOOKUP($B7,停車駅!$B$2:$I$27,4,FALSE)</f>
        <v>139.62225344513001</v>
      </c>
      <c r="K7">
        <f>VLOOKUP($B7,停車駅!$B$2:$I$27,5,FALSE)</f>
        <v>35.465844693011398</v>
      </c>
      <c r="L7">
        <f>VLOOKUP($B7,停車駅!$B$2:$I$27,6,FALSE)</f>
        <v>100</v>
      </c>
      <c r="N7">
        <f t="shared" si="1"/>
        <v>86400</v>
      </c>
      <c r="O7">
        <f t="shared" si="2"/>
        <v>122700</v>
      </c>
      <c r="P7">
        <f>VLOOKUP($B7,停車駅!$B$2:$I$27,4,FALSE)</f>
        <v>139.62225344513001</v>
      </c>
      <c r="Q7">
        <f>VLOOKUP($B7,停車駅!$B$2:$I$27,5,FALSE)</f>
        <v>35.465844693011398</v>
      </c>
      <c r="R7">
        <f>VLOOKUP($B7,停車駅!$B$2:$I$27,6,FALSE)</f>
        <v>100</v>
      </c>
    </row>
    <row r="8" spans="1:18" x14ac:dyDescent="0.4">
      <c r="A8">
        <v>4</v>
      </c>
      <c r="B8" t="s">
        <v>4</v>
      </c>
      <c r="C8" s="1">
        <v>0.80069444444444449</v>
      </c>
      <c r="D8" s="1"/>
      <c r="E8" s="1">
        <v>0.80069444444444449</v>
      </c>
      <c r="F8" s="1">
        <v>0.3347222222222222</v>
      </c>
      <c r="H8">
        <v>0</v>
      </c>
      <c r="I8">
        <f t="shared" si="0"/>
        <v>69180</v>
      </c>
      <c r="J8">
        <f>VLOOKUP($B8,停車駅!$B$2:$I$27,4,FALSE)</f>
        <v>138.388920800389</v>
      </c>
      <c r="K8">
        <f>VLOOKUP($B8,停車駅!$B$2:$I$27,5,FALSE)</f>
        <v>34.971784287254103</v>
      </c>
      <c r="L8">
        <f>VLOOKUP($B8,停車駅!$B$2:$I$27,6,FALSE)</f>
        <v>100</v>
      </c>
      <c r="N8">
        <f t="shared" si="1"/>
        <v>86400</v>
      </c>
      <c r="O8">
        <f t="shared" si="2"/>
        <v>115320</v>
      </c>
      <c r="P8">
        <f>VLOOKUP($B8,停車駅!$B$2:$I$27,4,FALSE)</f>
        <v>138.388920800389</v>
      </c>
      <c r="Q8">
        <f>VLOOKUP($B8,停車駅!$B$2:$I$27,5,FALSE)</f>
        <v>34.971784287254103</v>
      </c>
      <c r="R8">
        <f>VLOOKUP($B8,停車駅!$B$2:$I$27,6,FALSE)</f>
        <v>100</v>
      </c>
    </row>
    <row r="9" spans="1:18" x14ac:dyDescent="0.4">
      <c r="A9">
        <v>5</v>
      </c>
      <c r="B9" t="s">
        <v>4</v>
      </c>
      <c r="C9" s="1">
        <v>0.80208333333333337</v>
      </c>
      <c r="D9" s="1"/>
      <c r="E9" s="1">
        <v>0.80208333333333337</v>
      </c>
      <c r="F9" s="1">
        <v>0.33333333333333331</v>
      </c>
      <c r="H9">
        <v>0</v>
      </c>
      <c r="I9">
        <f t="shared" si="0"/>
        <v>69300</v>
      </c>
      <c r="J9">
        <f>VLOOKUP($B9,停車駅!$B$2:$I$27,4,FALSE)</f>
        <v>138.388920800389</v>
      </c>
      <c r="K9">
        <f>VLOOKUP($B9,停車駅!$B$2:$I$27,5,FALSE)</f>
        <v>34.971784287254103</v>
      </c>
      <c r="L9">
        <f>VLOOKUP($B9,停車駅!$B$2:$I$27,6,FALSE)</f>
        <v>100</v>
      </c>
      <c r="N9">
        <f t="shared" si="1"/>
        <v>86400</v>
      </c>
      <c r="O9">
        <f t="shared" si="2"/>
        <v>115200</v>
      </c>
      <c r="P9">
        <f>VLOOKUP($B9,停車駅!$B$2:$I$27,4,FALSE)</f>
        <v>138.388920800389</v>
      </c>
      <c r="Q9">
        <f>VLOOKUP($B9,停車駅!$B$2:$I$27,5,FALSE)</f>
        <v>34.971784287254103</v>
      </c>
      <c r="R9">
        <f>VLOOKUP($B9,停車駅!$B$2:$I$27,6,FALSE)</f>
        <v>100</v>
      </c>
    </row>
    <row r="10" spans="1:18" x14ac:dyDescent="0.4">
      <c r="A10">
        <v>6</v>
      </c>
      <c r="B10" t="s">
        <v>5</v>
      </c>
      <c r="C10" s="1">
        <v>0.89930555555555558</v>
      </c>
      <c r="D10" s="1"/>
      <c r="E10" s="1">
        <v>0.89930555555555558</v>
      </c>
      <c r="F10" s="1">
        <v>0.23402777777777778</v>
      </c>
      <c r="H10">
        <v>0</v>
      </c>
      <c r="I10">
        <f t="shared" si="0"/>
        <v>77700</v>
      </c>
      <c r="J10">
        <f>VLOOKUP($B10,停車駅!$B$2:$I$27,4,FALSE)</f>
        <v>136.88173358632099</v>
      </c>
      <c r="K10">
        <f>VLOOKUP($B10,停車駅!$B$2:$I$27,5,FALSE)</f>
        <v>35.171256842583098</v>
      </c>
      <c r="L10">
        <f>VLOOKUP($B10,停車駅!$B$2:$I$27,6,FALSE)</f>
        <v>100</v>
      </c>
      <c r="N10">
        <f t="shared" si="1"/>
        <v>86400</v>
      </c>
      <c r="O10">
        <f t="shared" si="2"/>
        <v>106620</v>
      </c>
      <c r="P10">
        <f>VLOOKUP($B10,停車駅!$B$2:$I$27,4,FALSE)</f>
        <v>136.88173358632099</v>
      </c>
      <c r="Q10">
        <f>VLOOKUP($B10,停車駅!$B$2:$I$27,5,FALSE)</f>
        <v>35.171256842583098</v>
      </c>
      <c r="R10">
        <f>VLOOKUP($B10,停車駅!$B$2:$I$27,6,FALSE)</f>
        <v>100</v>
      </c>
    </row>
    <row r="11" spans="1:18" x14ac:dyDescent="0.4">
      <c r="A11">
        <v>7</v>
      </c>
      <c r="B11" t="s">
        <v>5</v>
      </c>
      <c r="C11" s="1">
        <v>0.90277777777777779</v>
      </c>
      <c r="D11" s="1"/>
      <c r="E11" s="1">
        <v>0.90277777777777779</v>
      </c>
      <c r="F11" s="1">
        <v>0.23055555555555557</v>
      </c>
      <c r="H11">
        <v>0</v>
      </c>
      <c r="I11">
        <f t="shared" si="0"/>
        <v>78000</v>
      </c>
      <c r="J11">
        <f>VLOOKUP($B11,停車駅!$B$2:$I$27,4,FALSE)</f>
        <v>136.88173358632099</v>
      </c>
      <c r="K11">
        <f>VLOOKUP($B11,停車駅!$B$2:$I$27,5,FALSE)</f>
        <v>35.171256842583098</v>
      </c>
      <c r="L11">
        <f>VLOOKUP($B11,停車駅!$B$2:$I$27,6,FALSE)</f>
        <v>100</v>
      </c>
      <c r="N11">
        <f t="shared" si="1"/>
        <v>86400</v>
      </c>
      <c r="O11">
        <f t="shared" si="2"/>
        <v>106320</v>
      </c>
      <c r="P11">
        <f>VLOOKUP($B11,停車駅!$B$2:$I$27,4,FALSE)</f>
        <v>136.88173358632099</v>
      </c>
      <c r="Q11">
        <f>VLOOKUP($B11,停車駅!$B$2:$I$27,5,FALSE)</f>
        <v>35.171256842583098</v>
      </c>
      <c r="R11">
        <f>VLOOKUP($B11,停車駅!$B$2:$I$27,6,FALSE)</f>
        <v>100</v>
      </c>
    </row>
    <row r="12" spans="1:18" x14ac:dyDescent="0.4">
      <c r="A12">
        <v>8</v>
      </c>
      <c r="B12" t="s">
        <v>6</v>
      </c>
      <c r="C12" s="1">
        <v>0.91805555555555551</v>
      </c>
      <c r="D12" s="1"/>
      <c r="E12" s="1">
        <v>0.91805555555555551</v>
      </c>
      <c r="F12" s="1">
        <v>0.21388888888888888</v>
      </c>
      <c r="H12">
        <v>0</v>
      </c>
      <c r="I12">
        <f t="shared" si="0"/>
        <v>79320</v>
      </c>
      <c r="J12">
        <f>VLOOKUP($B12,停車駅!$B$2:$I$27,4,FALSE)</f>
        <v>136.75652522888399</v>
      </c>
      <c r="K12">
        <f>VLOOKUP($B12,停車駅!$B$2:$I$27,5,FALSE)</f>
        <v>35.409537004294101</v>
      </c>
      <c r="L12">
        <f>VLOOKUP($B12,停車駅!$B$2:$I$27,6,FALSE)</f>
        <v>100</v>
      </c>
      <c r="N12">
        <f t="shared" si="1"/>
        <v>86400</v>
      </c>
      <c r="O12">
        <f t="shared" si="2"/>
        <v>104880</v>
      </c>
      <c r="P12">
        <f>VLOOKUP($B12,停車駅!$B$2:$I$27,4,FALSE)</f>
        <v>136.75652522888399</v>
      </c>
      <c r="Q12">
        <f>VLOOKUP($B12,停車駅!$B$2:$I$27,5,FALSE)</f>
        <v>35.409537004294101</v>
      </c>
      <c r="R12">
        <f>VLOOKUP($B12,停車駅!$B$2:$I$27,6,FALSE)</f>
        <v>100</v>
      </c>
    </row>
    <row r="13" spans="1:18" x14ac:dyDescent="0.4">
      <c r="A13">
        <v>9</v>
      </c>
      <c r="B13" t="s">
        <v>6</v>
      </c>
      <c r="C13" s="1">
        <v>0.91874999999999996</v>
      </c>
      <c r="D13" s="1"/>
      <c r="E13" s="1">
        <v>0.91874999999999996</v>
      </c>
      <c r="F13" s="1">
        <v>0.21388888888888888</v>
      </c>
      <c r="H13">
        <v>0</v>
      </c>
      <c r="I13">
        <f t="shared" si="0"/>
        <v>79380</v>
      </c>
      <c r="J13">
        <f>VLOOKUP($B13,停車駅!$B$2:$I$27,4,FALSE)</f>
        <v>136.75652522888399</v>
      </c>
      <c r="K13">
        <f>VLOOKUP($B13,停車駅!$B$2:$I$27,5,FALSE)</f>
        <v>35.409537004294101</v>
      </c>
      <c r="L13">
        <f>VLOOKUP($B13,停車駅!$B$2:$I$27,6,FALSE)</f>
        <v>100</v>
      </c>
      <c r="N13">
        <f>24*3600</f>
        <v>86400</v>
      </c>
      <c r="O13">
        <f t="shared" si="2"/>
        <v>104880</v>
      </c>
      <c r="P13">
        <f>VLOOKUP($B13,停車駅!$B$2:$I$27,4,FALSE)</f>
        <v>136.75652522888399</v>
      </c>
      <c r="Q13">
        <f>VLOOKUP($B13,停車駅!$B$2:$I$27,5,FALSE)</f>
        <v>35.409537004294101</v>
      </c>
      <c r="R13">
        <f>VLOOKUP($B13,停車駅!$B$2:$I$27,6,FALSE)</f>
        <v>100</v>
      </c>
    </row>
    <row r="14" spans="1:18" x14ac:dyDescent="0.4">
      <c r="A14">
        <v>10</v>
      </c>
      <c r="B14" t="s">
        <v>7</v>
      </c>
      <c r="C14" s="1">
        <v>0.9819444444444444</v>
      </c>
      <c r="D14" s="1"/>
      <c r="E14" s="1">
        <v>0.9819444444444444</v>
      </c>
      <c r="H14">
        <v>0</v>
      </c>
      <c r="I14">
        <f t="shared" si="0"/>
        <v>84840</v>
      </c>
      <c r="J14">
        <f>VLOOKUP($B14,停車駅!$B$2:$I$27,4,FALSE)</f>
        <v>135.75852394705799</v>
      </c>
      <c r="K14">
        <f>VLOOKUP($B14,停車駅!$B$2:$I$27,5,FALSE)</f>
        <v>34.985680672798502</v>
      </c>
      <c r="L14">
        <f>VLOOKUP($B14,停車駅!$B$2:$I$27,6,FALSE)</f>
        <v>100</v>
      </c>
      <c r="N14">
        <v>0</v>
      </c>
      <c r="O14">
        <f t="shared" si="2"/>
        <v>0</v>
      </c>
      <c r="P14">
        <f>VLOOKUP($B14,停車駅!$B$2:$I$27,4,FALSE)</f>
        <v>135.75852394705799</v>
      </c>
      <c r="Q14">
        <f>VLOOKUP($B14,停車駅!$B$2:$I$27,5,FALSE)</f>
        <v>34.985680672798502</v>
      </c>
      <c r="R14">
        <f>VLOOKUP($B14,停車駅!$B$2:$I$27,6,FALSE)</f>
        <v>100</v>
      </c>
    </row>
    <row r="15" spans="1:18" x14ac:dyDescent="0.4">
      <c r="A15">
        <v>11</v>
      </c>
      <c r="B15" t="s">
        <v>7</v>
      </c>
      <c r="C15" s="1">
        <v>0.98263888888888884</v>
      </c>
      <c r="D15" s="1"/>
      <c r="E15" s="1">
        <v>0.98263888888888884</v>
      </c>
      <c r="H15">
        <v>0</v>
      </c>
      <c r="I15">
        <f t="shared" si="0"/>
        <v>84900</v>
      </c>
      <c r="J15">
        <f>VLOOKUP($B15,停車駅!$B$2:$I$27,4,FALSE)</f>
        <v>135.75852394705799</v>
      </c>
      <c r="K15">
        <f>VLOOKUP($B15,停車駅!$B$2:$I$27,5,FALSE)</f>
        <v>34.985680672798502</v>
      </c>
      <c r="L15">
        <f>VLOOKUP($B15,停車駅!$B$2:$I$27,6,FALSE)</f>
        <v>100</v>
      </c>
      <c r="N15">
        <v>0</v>
      </c>
      <c r="O15">
        <f t="shared" si="2"/>
        <v>0</v>
      </c>
      <c r="P15">
        <f>VLOOKUP($B15,停車駅!$B$2:$I$27,4,FALSE)</f>
        <v>135.75852394705799</v>
      </c>
      <c r="Q15">
        <f>VLOOKUP($B15,停車駅!$B$2:$I$27,5,FALSE)</f>
        <v>34.985680672798502</v>
      </c>
      <c r="R15">
        <f>VLOOKUP($B15,停車駅!$B$2:$I$27,6,FALSE)</f>
        <v>100</v>
      </c>
    </row>
    <row r="16" spans="1:18" x14ac:dyDescent="0.4">
      <c r="A16">
        <v>12</v>
      </c>
      <c r="B16" t="s">
        <v>8</v>
      </c>
      <c r="C16" s="1">
        <v>5.5555555555555558E-3</v>
      </c>
      <c r="D16" s="1"/>
      <c r="E16" s="1">
        <v>5.5555555555555558E-3</v>
      </c>
      <c r="H16">
        <f>24*3600</f>
        <v>86400</v>
      </c>
      <c r="I16">
        <f t="shared" si="0"/>
        <v>86880</v>
      </c>
      <c r="J16">
        <f>VLOOKUP($B16,停車駅!$B$2:$I$27,4,FALSE)</f>
        <v>135.49505500000001</v>
      </c>
      <c r="K16">
        <f>VLOOKUP($B16,停車駅!$B$2:$I$27,5,FALSE)</f>
        <v>34.702390000000001</v>
      </c>
      <c r="L16">
        <f>VLOOKUP($B16,停車駅!$B$2:$I$27,6,FALSE)</f>
        <v>100</v>
      </c>
      <c r="N16">
        <v>0</v>
      </c>
      <c r="O16">
        <f t="shared" si="2"/>
        <v>0</v>
      </c>
      <c r="P16">
        <f>VLOOKUP($B16,停車駅!$B$2:$I$27,4,FALSE)</f>
        <v>135.49505500000001</v>
      </c>
      <c r="Q16">
        <f>VLOOKUP($B16,停車駅!$B$2:$I$27,5,FALSE)</f>
        <v>34.702390000000001</v>
      </c>
      <c r="R16">
        <f>VLOOKUP($B16,停車駅!$B$2:$I$27,6,FALSE)</f>
        <v>100</v>
      </c>
    </row>
    <row r="17" spans="1:18" x14ac:dyDescent="0.4">
      <c r="A17">
        <v>13</v>
      </c>
      <c r="B17" t="s">
        <v>8</v>
      </c>
      <c r="C17" s="1">
        <v>8.3333333333333332E-3</v>
      </c>
      <c r="D17" s="1"/>
      <c r="E17" s="1">
        <v>8.3333333333333332E-3</v>
      </c>
      <c r="H17">
        <f t="shared" ref="H17:H51" si="3">24*3600</f>
        <v>86400</v>
      </c>
      <c r="I17">
        <f t="shared" si="0"/>
        <v>87120</v>
      </c>
      <c r="J17">
        <f>VLOOKUP($B17,停車駅!$B$2:$I$27,4,FALSE)</f>
        <v>135.49505500000001</v>
      </c>
      <c r="K17">
        <f>VLOOKUP($B17,停車駅!$B$2:$I$27,5,FALSE)</f>
        <v>34.702390000000001</v>
      </c>
      <c r="L17">
        <f>VLOOKUP($B17,停車駅!$B$2:$I$27,6,FALSE)</f>
        <v>100</v>
      </c>
      <c r="N17">
        <v>0</v>
      </c>
      <c r="O17">
        <f t="shared" si="2"/>
        <v>0</v>
      </c>
      <c r="P17">
        <f>VLOOKUP($B17,停車駅!$B$2:$I$27,4,FALSE)</f>
        <v>135.49505500000001</v>
      </c>
      <c r="Q17">
        <f>VLOOKUP($B17,停車駅!$B$2:$I$27,5,FALSE)</f>
        <v>34.702390000000001</v>
      </c>
      <c r="R17">
        <f>VLOOKUP($B17,停車駅!$B$2:$I$27,6,FALSE)</f>
        <v>100</v>
      </c>
    </row>
    <row r="18" spans="1:18" x14ac:dyDescent="0.4">
      <c r="A18">
        <v>14</v>
      </c>
      <c r="B18" t="s">
        <v>9</v>
      </c>
      <c r="C18" s="1">
        <v>2.5000000000000001E-2</v>
      </c>
      <c r="D18" s="1"/>
      <c r="E18" s="1">
        <v>2.5000000000000001E-2</v>
      </c>
      <c r="H18">
        <f t="shared" si="3"/>
        <v>86400</v>
      </c>
      <c r="I18">
        <f t="shared" si="0"/>
        <v>88560</v>
      </c>
      <c r="J18">
        <f>VLOOKUP($B18,停車駅!$B$2:$I$27,4,FALSE)</f>
        <v>135.19504000000001</v>
      </c>
      <c r="K18">
        <f>VLOOKUP($B18,停車駅!$B$2:$I$27,5,FALSE)</f>
        <v>34.694794999999999</v>
      </c>
      <c r="L18">
        <f>VLOOKUP($B18,停車駅!$B$2:$I$27,6,FALSE)</f>
        <v>100</v>
      </c>
      <c r="N18">
        <v>0</v>
      </c>
      <c r="O18">
        <f t="shared" si="2"/>
        <v>0</v>
      </c>
      <c r="P18">
        <f>VLOOKUP($B18,停車駅!$B$2:$I$27,4,FALSE)</f>
        <v>135.19504000000001</v>
      </c>
      <c r="Q18">
        <f>VLOOKUP($B18,停車駅!$B$2:$I$27,5,FALSE)</f>
        <v>34.694794999999999</v>
      </c>
      <c r="R18">
        <f>VLOOKUP($B18,停車駅!$B$2:$I$27,6,FALSE)</f>
        <v>100</v>
      </c>
    </row>
    <row r="19" spans="1:18" x14ac:dyDescent="0.4">
      <c r="A19">
        <v>15</v>
      </c>
      <c r="B19" t="s">
        <v>10</v>
      </c>
      <c r="C19" s="1">
        <v>0.14930555555555555</v>
      </c>
      <c r="D19" s="1"/>
      <c r="E19" s="1">
        <v>0.14930555555555555</v>
      </c>
      <c r="F19" s="1">
        <v>0.98750000000000004</v>
      </c>
      <c r="H19">
        <f t="shared" si="3"/>
        <v>86400</v>
      </c>
      <c r="I19">
        <f t="shared" si="0"/>
        <v>99300</v>
      </c>
      <c r="J19">
        <f>VLOOKUP($B19,停車駅!$B$2:$I$27,4,FALSE)</f>
        <v>133.10510473601201</v>
      </c>
      <c r="K19">
        <f>VLOOKUP($B19,停車駅!$B$2:$I$27,5,FALSE)</f>
        <v>34.391744264675097</v>
      </c>
      <c r="L19">
        <f>VLOOKUP($B19,停車駅!$B$2:$I$27,6,FALSE)</f>
        <v>100</v>
      </c>
      <c r="N19">
        <v>0</v>
      </c>
      <c r="O19">
        <f t="shared" si="2"/>
        <v>85320</v>
      </c>
      <c r="P19">
        <f>VLOOKUP($B19,停車駅!$B$2:$I$27,4,FALSE)</f>
        <v>133.10510473601201</v>
      </c>
      <c r="Q19">
        <f>VLOOKUP($B19,停車駅!$B$2:$I$27,5,FALSE)</f>
        <v>34.391744264675097</v>
      </c>
      <c r="R19">
        <f>VLOOKUP($B19,停車駅!$B$2:$I$27,6,FALSE)</f>
        <v>100</v>
      </c>
    </row>
    <row r="20" spans="1:18" x14ac:dyDescent="0.4">
      <c r="A20">
        <v>16</v>
      </c>
      <c r="B20" t="s">
        <v>11</v>
      </c>
      <c r="C20" s="1">
        <v>0.19513888888888889</v>
      </c>
      <c r="D20" s="1"/>
      <c r="E20" s="1">
        <v>0.19513888888888889</v>
      </c>
      <c r="F20" s="1">
        <v>0.93888888888888888</v>
      </c>
      <c r="H20">
        <f t="shared" si="3"/>
        <v>86400</v>
      </c>
      <c r="I20">
        <f t="shared" si="0"/>
        <v>103260</v>
      </c>
      <c r="J20">
        <f>VLOOKUP($B20,停車駅!$B$2:$I$27,4,FALSE)</f>
        <v>132.47568999999999</v>
      </c>
      <c r="K20">
        <f>VLOOKUP($B20,停車駅!$B$2:$I$27,5,FALSE)</f>
        <v>34.397224999999999</v>
      </c>
      <c r="L20">
        <f>VLOOKUP($B20,停車駅!$B$2:$I$27,6,FALSE)</f>
        <v>100</v>
      </c>
      <c r="N20">
        <v>0</v>
      </c>
      <c r="O20">
        <f t="shared" si="2"/>
        <v>81120</v>
      </c>
      <c r="P20">
        <f>VLOOKUP($B20,停車駅!$B$2:$I$27,4,FALSE)</f>
        <v>132.47568999999999</v>
      </c>
      <c r="Q20">
        <f>VLOOKUP($B20,停車駅!$B$2:$I$27,5,FALSE)</f>
        <v>34.397224999999999</v>
      </c>
      <c r="R20">
        <f>VLOOKUP($B20,停車駅!$B$2:$I$27,6,FALSE)</f>
        <v>100</v>
      </c>
    </row>
    <row r="21" spans="1:18" x14ac:dyDescent="0.4">
      <c r="A21">
        <v>17</v>
      </c>
      <c r="B21" t="s">
        <v>11</v>
      </c>
      <c r="C21" s="1">
        <v>0.19791666666666666</v>
      </c>
      <c r="D21" s="1"/>
      <c r="E21" s="1">
        <v>0.19791666666666666</v>
      </c>
      <c r="F21" s="1">
        <v>0.93541666666666667</v>
      </c>
      <c r="H21">
        <f t="shared" si="3"/>
        <v>86400</v>
      </c>
      <c r="I21">
        <f t="shared" si="0"/>
        <v>103500</v>
      </c>
      <c r="J21">
        <f>VLOOKUP($B21,停車駅!$B$2:$I$27,4,FALSE)</f>
        <v>132.47568999999999</v>
      </c>
      <c r="K21">
        <f>VLOOKUP($B21,停車駅!$B$2:$I$27,5,FALSE)</f>
        <v>34.397224999999999</v>
      </c>
      <c r="L21">
        <f>VLOOKUP($B21,停車駅!$B$2:$I$27,6,FALSE)</f>
        <v>100</v>
      </c>
      <c r="N21">
        <v>0</v>
      </c>
      <c r="O21">
        <f t="shared" si="2"/>
        <v>80820</v>
      </c>
      <c r="P21">
        <f>VLOOKUP($B21,停車駅!$B$2:$I$27,4,FALSE)</f>
        <v>132.47568999999999</v>
      </c>
      <c r="Q21">
        <f>VLOOKUP($B21,停車駅!$B$2:$I$27,5,FALSE)</f>
        <v>34.397224999999999</v>
      </c>
      <c r="R21">
        <f>VLOOKUP($B21,停車駅!$B$2:$I$27,6,FALSE)</f>
        <v>100</v>
      </c>
    </row>
    <row r="22" spans="1:18" x14ac:dyDescent="0.4">
      <c r="A22">
        <v>18</v>
      </c>
      <c r="B22" t="s">
        <v>12</v>
      </c>
      <c r="C22" s="1">
        <v>0.22152777777777777</v>
      </c>
      <c r="D22" s="1"/>
      <c r="E22" s="1">
        <v>0.22152777777777777</v>
      </c>
      <c r="F22" s="1">
        <v>0.91111111111111109</v>
      </c>
      <c r="H22">
        <f t="shared" si="3"/>
        <v>86400</v>
      </c>
      <c r="I22">
        <f t="shared" si="0"/>
        <v>105540</v>
      </c>
      <c r="J22">
        <f>VLOOKUP($B22,停車駅!$B$2:$I$27,4,FALSE)</f>
        <v>132.22560999999999</v>
      </c>
      <c r="K22">
        <f>VLOOKUP($B22,停車駅!$B$2:$I$27,5,FALSE)</f>
        <v>34.171779999999998</v>
      </c>
      <c r="L22">
        <f>VLOOKUP($B22,停車駅!$B$2:$I$27,6,FALSE)</f>
        <v>100</v>
      </c>
      <c r="N22">
        <v>0</v>
      </c>
      <c r="O22">
        <f t="shared" si="2"/>
        <v>78720</v>
      </c>
      <c r="P22">
        <f>VLOOKUP($B22,停車駅!$B$2:$I$27,4,FALSE)</f>
        <v>132.22560999999999</v>
      </c>
      <c r="Q22">
        <f>VLOOKUP($B22,停車駅!$B$2:$I$27,5,FALSE)</f>
        <v>34.171779999999998</v>
      </c>
      <c r="R22">
        <f>VLOOKUP($B22,停車駅!$B$2:$I$27,6,FALSE)</f>
        <v>100</v>
      </c>
    </row>
    <row r="23" spans="1:18" x14ac:dyDescent="0.4">
      <c r="A23">
        <v>19</v>
      </c>
      <c r="B23" t="s">
        <v>12</v>
      </c>
      <c r="C23" s="1">
        <v>0.22222222222222221</v>
      </c>
      <c r="D23" s="1"/>
      <c r="E23" s="1">
        <v>0.22222222222222221</v>
      </c>
      <c r="F23" s="1">
        <v>0.91041666666666665</v>
      </c>
      <c r="H23">
        <f t="shared" si="3"/>
        <v>86400</v>
      </c>
      <c r="I23">
        <f t="shared" si="0"/>
        <v>105600</v>
      </c>
      <c r="J23">
        <f>VLOOKUP($B23,停車駅!$B$2:$I$27,4,FALSE)</f>
        <v>132.22560999999999</v>
      </c>
      <c r="K23">
        <f>VLOOKUP($B23,停車駅!$B$2:$I$27,5,FALSE)</f>
        <v>34.171779999999998</v>
      </c>
      <c r="L23">
        <f>VLOOKUP($B23,停車駅!$B$2:$I$27,6,FALSE)</f>
        <v>100</v>
      </c>
      <c r="N23">
        <v>0</v>
      </c>
      <c r="O23">
        <f t="shared" si="2"/>
        <v>78660</v>
      </c>
      <c r="P23">
        <f>VLOOKUP($B23,停車駅!$B$2:$I$27,4,FALSE)</f>
        <v>132.22560999999999</v>
      </c>
      <c r="Q23">
        <f>VLOOKUP($B23,停車駅!$B$2:$I$27,5,FALSE)</f>
        <v>34.171779999999998</v>
      </c>
      <c r="R23">
        <f>VLOOKUP($B23,停車駅!$B$2:$I$27,6,FALSE)</f>
        <v>100</v>
      </c>
    </row>
    <row r="24" spans="1:18" x14ac:dyDescent="0.4">
      <c r="A24">
        <v>20</v>
      </c>
      <c r="B24" t="s">
        <v>13</v>
      </c>
      <c r="C24" s="1">
        <v>0.28541666666666665</v>
      </c>
      <c r="D24" s="1"/>
      <c r="E24" s="1">
        <v>0.28541666666666665</v>
      </c>
      <c r="F24" s="1">
        <v>0.84722222222222221</v>
      </c>
      <c r="H24">
        <f t="shared" si="3"/>
        <v>86400</v>
      </c>
      <c r="I24">
        <f t="shared" si="0"/>
        <v>111060</v>
      </c>
      <c r="J24">
        <f>VLOOKUP($B24,停車駅!$B$2:$I$27,4,FALSE)</f>
        <v>131.396254867511</v>
      </c>
      <c r="K24">
        <f>VLOOKUP($B24,停車駅!$B$2:$I$27,5,FALSE)</f>
        <v>34.094021715810399</v>
      </c>
      <c r="L24">
        <f>VLOOKUP($B24,停車駅!$B$2:$I$27,6,FALSE)</f>
        <v>100</v>
      </c>
      <c r="N24">
        <v>0</v>
      </c>
      <c r="O24">
        <f t="shared" si="2"/>
        <v>73200</v>
      </c>
      <c r="P24">
        <f>VLOOKUP($B24,停車駅!$B$2:$I$27,4,FALSE)</f>
        <v>131.396254867511</v>
      </c>
      <c r="Q24">
        <f>VLOOKUP($B24,停車駅!$B$2:$I$27,5,FALSE)</f>
        <v>34.094021715810399</v>
      </c>
      <c r="R24">
        <f>VLOOKUP($B24,停車駅!$B$2:$I$27,6,FALSE)</f>
        <v>100</v>
      </c>
    </row>
    <row r="25" spans="1:18" x14ac:dyDescent="0.4">
      <c r="A25">
        <v>21</v>
      </c>
      <c r="B25" t="s">
        <v>13</v>
      </c>
      <c r="C25" s="1">
        <v>0.28611111111111109</v>
      </c>
      <c r="D25" s="1"/>
      <c r="E25" s="1">
        <v>0.28611111111111109</v>
      </c>
      <c r="F25" s="1">
        <v>0.84652777777777777</v>
      </c>
      <c r="H25">
        <f t="shared" si="3"/>
        <v>86400</v>
      </c>
      <c r="I25">
        <f t="shared" si="0"/>
        <v>111120</v>
      </c>
      <c r="J25">
        <f>VLOOKUP($B25,停車駅!$B$2:$I$27,4,FALSE)</f>
        <v>131.396254867511</v>
      </c>
      <c r="K25">
        <f>VLOOKUP($B25,停車駅!$B$2:$I$27,5,FALSE)</f>
        <v>34.094021715810399</v>
      </c>
      <c r="L25">
        <f>VLOOKUP($B25,停車駅!$B$2:$I$27,6,FALSE)</f>
        <v>100</v>
      </c>
      <c r="N25">
        <v>0</v>
      </c>
      <c r="O25">
        <f t="shared" si="2"/>
        <v>73140</v>
      </c>
      <c r="P25">
        <f>VLOOKUP($B25,停車駅!$B$2:$I$27,4,FALSE)</f>
        <v>131.396254867511</v>
      </c>
      <c r="Q25">
        <f>VLOOKUP($B25,停車駅!$B$2:$I$27,5,FALSE)</f>
        <v>34.094021715810399</v>
      </c>
      <c r="R25">
        <f>VLOOKUP($B25,停車駅!$B$2:$I$27,6,FALSE)</f>
        <v>100</v>
      </c>
    </row>
    <row r="26" spans="1:18" x14ac:dyDescent="0.4">
      <c r="A26">
        <v>22</v>
      </c>
      <c r="B26" t="s">
        <v>14</v>
      </c>
      <c r="C26" s="1">
        <v>0.30694444444444446</v>
      </c>
      <c r="D26" s="1"/>
      <c r="E26" s="1">
        <v>0.30694444444444446</v>
      </c>
      <c r="F26" s="1">
        <v>0.8256944444444444</v>
      </c>
      <c r="H26">
        <f t="shared" si="3"/>
        <v>86400</v>
      </c>
      <c r="I26">
        <f t="shared" si="0"/>
        <v>112920</v>
      </c>
      <c r="J26">
        <f>VLOOKUP($B26,停車駅!$B$2:$I$27,4,FALSE)</f>
        <v>131.160245</v>
      </c>
      <c r="K26">
        <f>VLOOKUP($B26,停車駅!$B$2:$I$27,5,FALSE)</f>
        <v>34.053710000000002</v>
      </c>
      <c r="L26">
        <f>VLOOKUP($B26,停車駅!$B$2:$I$27,6,FALSE)</f>
        <v>100</v>
      </c>
      <c r="N26">
        <v>0</v>
      </c>
      <c r="O26">
        <f t="shared" si="2"/>
        <v>71340</v>
      </c>
      <c r="P26">
        <f>VLOOKUP($B26,停車駅!$B$2:$I$27,4,FALSE)</f>
        <v>131.160245</v>
      </c>
      <c r="Q26">
        <f>VLOOKUP($B26,停車駅!$B$2:$I$27,5,FALSE)</f>
        <v>34.053710000000002</v>
      </c>
      <c r="R26">
        <f>VLOOKUP($B26,停車駅!$B$2:$I$27,6,FALSE)</f>
        <v>100</v>
      </c>
    </row>
    <row r="27" spans="1:18" x14ac:dyDescent="0.4">
      <c r="A27">
        <v>23</v>
      </c>
      <c r="B27" t="s">
        <v>14</v>
      </c>
      <c r="C27" s="1">
        <v>0.30763888888888891</v>
      </c>
      <c r="D27" s="1"/>
      <c r="E27" s="1">
        <v>0.30763888888888891</v>
      </c>
      <c r="F27" s="1">
        <v>0.8256944444444444</v>
      </c>
      <c r="H27">
        <f t="shared" si="3"/>
        <v>86400</v>
      </c>
      <c r="I27">
        <f t="shared" si="0"/>
        <v>112980</v>
      </c>
      <c r="J27">
        <f>VLOOKUP($B27,停車駅!$B$2:$I$27,4,FALSE)</f>
        <v>131.160245</v>
      </c>
      <c r="K27">
        <f>VLOOKUP($B27,停車駅!$B$2:$I$27,5,FALSE)</f>
        <v>34.053710000000002</v>
      </c>
      <c r="L27">
        <f>VLOOKUP($B27,停車駅!$B$2:$I$27,6,FALSE)</f>
        <v>100</v>
      </c>
      <c r="N27">
        <v>0</v>
      </c>
      <c r="O27">
        <f t="shared" si="2"/>
        <v>71340</v>
      </c>
      <c r="P27">
        <f>VLOOKUP($B27,停車駅!$B$2:$I$27,4,FALSE)</f>
        <v>131.160245</v>
      </c>
      <c r="Q27">
        <f>VLOOKUP($B27,停車駅!$B$2:$I$27,5,FALSE)</f>
        <v>34.053710000000002</v>
      </c>
      <c r="R27">
        <f>VLOOKUP($B27,停車駅!$B$2:$I$27,6,FALSE)</f>
        <v>100</v>
      </c>
    </row>
    <row r="28" spans="1:18" x14ac:dyDescent="0.4">
      <c r="A28">
        <v>24</v>
      </c>
      <c r="B28" t="s">
        <v>15</v>
      </c>
      <c r="C28" s="1">
        <v>0.32916666666666666</v>
      </c>
      <c r="D28" s="1"/>
      <c r="E28" s="1">
        <v>0.32916666666666666</v>
      </c>
      <c r="F28" s="1">
        <v>0.80625000000000002</v>
      </c>
      <c r="H28">
        <f t="shared" si="3"/>
        <v>86400</v>
      </c>
      <c r="I28">
        <f t="shared" si="0"/>
        <v>114840</v>
      </c>
      <c r="J28">
        <f>VLOOKUP($B28,停車駅!$B$2:$I$27,4,FALSE)</f>
        <v>130.92169560551</v>
      </c>
      <c r="K28">
        <f>VLOOKUP($B28,停車駅!$B$2:$I$27,5,FALSE)</f>
        <v>33.949289614977097</v>
      </c>
      <c r="L28">
        <f>VLOOKUP($B28,停車駅!$B$2:$I$27,6,FALSE)</f>
        <v>100</v>
      </c>
      <c r="N28">
        <v>0</v>
      </c>
      <c r="O28">
        <f t="shared" si="2"/>
        <v>69660</v>
      </c>
      <c r="P28">
        <f>VLOOKUP($B28,停車駅!$B$2:$I$27,4,FALSE)</f>
        <v>130.92169560551</v>
      </c>
      <c r="Q28">
        <f>VLOOKUP($B28,停車駅!$B$2:$I$27,5,FALSE)</f>
        <v>33.949289614977097</v>
      </c>
      <c r="R28">
        <f>VLOOKUP($B28,停車駅!$B$2:$I$27,6,FALSE)</f>
        <v>100</v>
      </c>
    </row>
    <row r="29" spans="1:18" x14ac:dyDescent="0.4">
      <c r="A29">
        <v>25</v>
      </c>
      <c r="B29" t="s">
        <v>15</v>
      </c>
      <c r="C29" s="1">
        <v>0.33194444444444443</v>
      </c>
      <c r="D29" s="1"/>
      <c r="E29" s="1">
        <v>0.33194444444444443</v>
      </c>
      <c r="F29" s="1">
        <v>0.80347222222222225</v>
      </c>
      <c r="H29">
        <f t="shared" si="3"/>
        <v>86400</v>
      </c>
      <c r="I29">
        <f t="shared" si="0"/>
        <v>115080</v>
      </c>
      <c r="J29">
        <f>VLOOKUP($B29,停車駅!$B$2:$I$27,4,FALSE)</f>
        <v>130.92169560551</v>
      </c>
      <c r="K29">
        <f>VLOOKUP($B29,停車駅!$B$2:$I$27,5,FALSE)</f>
        <v>33.949289614977097</v>
      </c>
      <c r="L29">
        <f>VLOOKUP($B29,停車駅!$B$2:$I$27,6,FALSE)</f>
        <v>100</v>
      </c>
      <c r="N29">
        <v>0</v>
      </c>
      <c r="O29">
        <f t="shared" si="2"/>
        <v>69420</v>
      </c>
      <c r="P29">
        <f>VLOOKUP($B29,停車駅!$B$2:$I$27,4,FALSE)</f>
        <v>130.92169560551</v>
      </c>
      <c r="Q29">
        <f>VLOOKUP($B29,停車駅!$B$2:$I$27,5,FALSE)</f>
        <v>33.949289614977097</v>
      </c>
      <c r="R29">
        <f>VLOOKUP($B29,停車駅!$B$2:$I$27,6,FALSE)</f>
        <v>100</v>
      </c>
    </row>
    <row r="30" spans="1:18" x14ac:dyDescent="0.4">
      <c r="A30">
        <v>26</v>
      </c>
      <c r="B30" t="s">
        <v>16</v>
      </c>
      <c r="C30" s="1">
        <v>0.33750000000000002</v>
      </c>
      <c r="D30" s="1"/>
      <c r="E30" s="1">
        <v>0.33750000000000002</v>
      </c>
      <c r="F30" s="1">
        <v>0.79722222222222228</v>
      </c>
      <c r="H30">
        <f t="shared" si="3"/>
        <v>86400</v>
      </c>
      <c r="I30">
        <f t="shared" si="0"/>
        <v>115560</v>
      </c>
      <c r="J30">
        <f>VLOOKUP($B30,停車駅!$B$2:$I$27,4,FALSE)</f>
        <v>130.93241436347401</v>
      </c>
      <c r="K30">
        <f>VLOOKUP($B30,停車駅!$B$2:$I$27,5,FALSE)</f>
        <v>33.904355577411302</v>
      </c>
      <c r="L30">
        <f>VLOOKUP($B30,停車駅!$B$2:$I$27,6,FALSE)</f>
        <v>100</v>
      </c>
      <c r="N30">
        <v>0</v>
      </c>
      <c r="O30">
        <f t="shared" si="2"/>
        <v>68880</v>
      </c>
      <c r="P30">
        <f>VLOOKUP($B30,停車駅!$B$2:$I$27,4,FALSE)</f>
        <v>130.93241436347401</v>
      </c>
      <c r="Q30">
        <f>VLOOKUP($B30,停車駅!$B$2:$I$27,5,FALSE)</f>
        <v>33.904355577411302</v>
      </c>
      <c r="R30">
        <f>VLOOKUP($B30,停車駅!$B$2:$I$27,6,FALSE)</f>
        <v>100</v>
      </c>
    </row>
    <row r="31" spans="1:18" x14ac:dyDescent="0.4">
      <c r="A31">
        <v>27</v>
      </c>
      <c r="B31" t="s">
        <v>16</v>
      </c>
      <c r="C31" s="1">
        <v>0.34097222222222223</v>
      </c>
      <c r="D31" s="1"/>
      <c r="E31" s="1">
        <v>0.34097222222222223</v>
      </c>
      <c r="F31" s="1">
        <v>0.79374999999999996</v>
      </c>
      <c r="H31">
        <f t="shared" si="3"/>
        <v>86400</v>
      </c>
      <c r="I31">
        <f t="shared" si="0"/>
        <v>115860</v>
      </c>
      <c r="J31">
        <f>VLOOKUP($B31,停車駅!$B$2:$I$27,4,FALSE)</f>
        <v>130.93241436347401</v>
      </c>
      <c r="K31">
        <f>VLOOKUP($B31,停車駅!$B$2:$I$27,5,FALSE)</f>
        <v>33.904355577411302</v>
      </c>
      <c r="L31">
        <f>VLOOKUP($B31,停車駅!$B$2:$I$27,6,FALSE)</f>
        <v>100</v>
      </c>
      <c r="N31">
        <v>0</v>
      </c>
      <c r="O31">
        <f t="shared" si="2"/>
        <v>68580</v>
      </c>
      <c r="P31">
        <f>VLOOKUP($B31,停車駅!$B$2:$I$27,4,FALSE)</f>
        <v>130.93241436347401</v>
      </c>
      <c r="Q31">
        <f>VLOOKUP($B31,停車駅!$B$2:$I$27,5,FALSE)</f>
        <v>33.904355577411302</v>
      </c>
      <c r="R31">
        <f>VLOOKUP($B31,停車駅!$B$2:$I$27,6,FALSE)</f>
        <v>100</v>
      </c>
    </row>
    <row r="32" spans="1:18" x14ac:dyDescent="0.4">
      <c r="A32">
        <v>28</v>
      </c>
      <c r="B32" t="s">
        <v>17</v>
      </c>
      <c r="C32" s="1">
        <v>0.38194444444444442</v>
      </c>
      <c r="D32" s="1"/>
      <c r="E32" s="1">
        <v>0.38194444444444442</v>
      </c>
      <c r="F32" s="1">
        <v>0.75208333333333333</v>
      </c>
      <c r="H32">
        <f t="shared" si="3"/>
        <v>86400</v>
      </c>
      <c r="I32">
        <f t="shared" si="0"/>
        <v>119400</v>
      </c>
      <c r="J32">
        <f>VLOOKUP($B32,停車駅!$B$2:$I$27,4,FALSE)</f>
        <v>130.42055999999999</v>
      </c>
      <c r="K32">
        <f>VLOOKUP($B32,停車駅!$B$2:$I$27,5,FALSE)</f>
        <v>33.589995000000002</v>
      </c>
      <c r="L32">
        <f>VLOOKUP($B32,停車駅!$B$2:$I$27,6,FALSE)</f>
        <v>100</v>
      </c>
      <c r="N32">
        <v>0</v>
      </c>
      <c r="O32">
        <f t="shared" si="2"/>
        <v>64980</v>
      </c>
      <c r="P32">
        <f>VLOOKUP($B32,停車駅!$B$2:$I$27,4,FALSE)</f>
        <v>130.42055999999999</v>
      </c>
      <c r="Q32">
        <f>VLOOKUP($B32,停車駅!$B$2:$I$27,5,FALSE)</f>
        <v>33.589995000000002</v>
      </c>
      <c r="R32">
        <f>VLOOKUP($B32,停車駅!$B$2:$I$27,6,FALSE)</f>
        <v>100</v>
      </c>
    </row>
    <row r="33" spans="1:18" x14ac:dyDescent="0.4">
      <c r="A33">
        <v>29</v>
      </c>
      <c r="B33" t="s">
        <v>17</v>
      </c>
      <c r="C33" s="1">
        <v>0.38333333333333336</v>
      </c>
      <c r="D33" s="1"/>
      <c r="E33" s="1">
        <v>0.38333333333333336</v>
      </c>
      <c r="F33" s="1">
        <v>0.75069444444444444</v>
      </c>
      <c r="H33">
        <f t="shared" si="3"/>
        <v>86400</v>
      </c>
      <c r="I33">
        <f t="shared" si="0"/>
        <v>119520</v>
      </c>
      <c r="J33">
        <f>VLOOKUP($B33,停車駅!$B$2:$I$27,4,FALSE)</f>
        <v>130.42055999999999</v>
      </c>
      <c r="K33">
        <f>VLOOKUP($B33,停車駅!$B$2:$I$27,5,FALSE)</f>
        <v>33.589995000000002</v>
      </c>
      <c r="L33">
        <f>VLOOKUP($B33,停車駅!$B$2:$I$27,6,FALSE)</f>
        <v>100</v>
      </c>
      <c r="N33">
        <v>0</v>
      </c>
      <c r="O33">
        <f t="shared" si="2"/>
        <v>64860</v>
      </c>
      <c r="P33">
        <f>VLOOKUP($B33,停車駅!$B$2:$I$27,4,FALSE)</f>
        <v>130.42055999999999</v>
      </c>
      <c r="Q33">
        <f>VLOOKUP($B33,停車駅!$B$2:$I$27,5,FALSE)</f>
        <v>33.589995000000002</v>
      </c>
      <c r="R33">
        <f>VLOOKUP($B33,停車駅!$B$2:$I$27,6,FALSE)</f>
        <v>100</v>
      </c>
    </row>
    <row r="34" spans="1:18" x14ac:dyDescent="0.4">
      <c r="A34">
        <v>30</v>
      </c>
      <c r="B34" t="s">
        <v>18</v>
      </c>
      <c r="C34" s="1">
        <v>0.40069444444444446</v>
      </c>
      <c r="D34" s="1"/>
      <c r="E34" s="1">
        <v>0.40069444444444446</v>
      </c>
      <c r="F34" s="1">
        <v>0.73402777777777772</v>
      </c>
      <c r="H34">
        <f t="shared" si="3"/>
        <v>86400</v>
      </c>
      <c r="I34">
        <f t="shared" si="0"/>
        <v>121020</v>
      </c>
      <c r="J34">
        <f>VLOOKUP($B34,停車駅!$B$2:$I$27,4,FALSE)</f>
        <v>130.51987546893301</v>
      </c>
      <c r="K34">
        <f>VLOOKUP($B34,停車駅!$B$2:$I$27,5,FALSE)</f>
        <v>33.374264865269097</v>
      </c>
      <c r="L34">
        <f>VLOOKUP($B34,停車駅!$B$2:$I$27,6,FALSE)</f>
        <v>100</v>
      </c>
      <c r="N34">
        <v>0</v>
      </c>
      <c r="O34">
        <f t="shared" si="2"/>
        <v>63420</v>
      </c>
      <c r="P34">
        <f>VLOOKUP($B34,停車駅!$B$2:$I$27,4,FALSE)</f>
        <v>130.51987546893301</v>
      </c>
      <c r="Q34">
        <f>VLOOKUP($B34,停車駅!$B$2:$I$27,5,FALSE)</f>
        <v>33.374264865269097</v>
      </c>
      <c r="R34">
        <f>VLOOKUP($B34,停車駅!$B$2:$I$27,6,FALSE)</f>
        <v>100</v>
      </c>
    </row>
    <row r="35" spans="1:18" x14ac:dyDescent="0.4">
      <c r="A35">
        <v>31</v>
      </c>
      <c r="B35" t="s">
        <v>18</v>
      </c>
      <c r="C35" s="1">
        <v>0.40208333333333335</v>
      </c>
      <c r="D35" s="1"/>
      <c r="E35" s="1">
        <v>0.40208333333333335</v>
      </c>
      <c r="F35" s="1">
        <v>0.73263888888888884</v>
      </c>
      <c r="H35">
        <f t="shared" si="3"/>
        <v>86400</v>
      </c>
      <c r="I35">
        <f t="shared" si="0"/>
        <v>121140</v>
      </c>
      <c r="J35">
        <f>VLOOKUP($B35,停車駅!$B$2:$I$27,4,FALSE)</f>
        <v>130.51987546893301</v>
      </c>
      <c r="K35">
        <f>VLOOKUP($B35,停車駅!$B$2:$I$27,5,FALSE)</f>
        <v>33.374264865269097</v>
      </c>
      <c r="L35">
        <f>VLOOKUP($B35,停車駅!$B$2:$I$27,6,FALSE)</f>
        <v>100</v>
      </c>
      <c r="N35">
        <v>0</v>
      </c>
      <c r="O35">
        <f t="shared" si="2"/>
        <v>63300</v>
      </c>
      <c r="P35">
        <f>VLOOKUP($B35,停車駅!$B$2:$I$27,4,FALSE)</f>
        <v>130.51987546893301</v>
      </c>
      <c r="Q35">
        <f>VLOOKUP($B35,停車駅!$B$2:$I$27,5,FALSE)</f>
        <v>33.374264865269097</v>
      </c>
      <c r="R35">
        <f>VLOOKUP($B35,停車駅!$B$2:$I$27,6,FALSE)</f>
        <v>100</v>
      </c>
    </row>
    <row r="36" spans="1:18" x14ac:dyDescent="0.4">
      <c r="A36">
        <v>32</v>
      </c>
      <c r="B36" t="s">
        <v>19</v>
      </c>
      <c r="C36" s="1">
        <v>0.40763888888888888</v>
      </c>
      <c r="D36" s="1"/>
      <c r="E36" s="1">
        <v>0.40763888888888888</v>
      </c>
      <c r="F36" s="1">
        <v>0.7270833333333333</v>
      </c>
      <c r="H36">
        <f t="shared" si="3"/>
        <v>86400</v>
      </c>
      <c r="I36">
        <f t="shared" si="0"/>
        <v>121620</v>
      </c>
      <c r="J36">
        <f>VLOOKUP($B36,停車駅!$B$2:$I$27,4,FALSE)</f>
        <v>130.501372</v>
      </c>
      <c r="K36">
        <f>VLOOKUP($B36,停車駅!$B$2:$I$27,5,FALSE)</f>
        <v>33.320728500000001</v>
      </c>
      <c r="L36">
        <f>VLOOKUP($B36,停車駅!$B$2:$I$27,6,FALSE)</f>
        <v>100</v>
      </c>
      <c r="N36">
        <v>0</v>
      </c>
      <c r="O36">
        <f t="shared" si="2"/>
        <v>62820</v>
      </c>
      <c r="P36">
        <f>VLOOKUP($B36,停車駅!$B$2:$I$27,4,FALSE)</f>
        <v>130.501372</v>
      </c>
      <c r="Q36">
        <f>VLOOKUP($B36,停車駅!$B$2:$I$27,5,FALSE)</f>
        <v>33.320728500000001</v>
      </c>
      <c r="R36">
        <f>VLOOKUP($B36,停車駅!$B$2:$I$27,6,FALSE)</f>
        <v>100</v>
      </c>
    </row>
    <row r="37" spans="1:18" x14ac:dyDescent="0.4">
      <c r="A37">
        <v>33</v>
      </c>
      <c r="B37" t="s">
        <v>19</v>
      </c>
      <c r="C37" s="1">
        <v>0.40833333333333333</v>
      </c>
      <c r="D37" s="1"/>
      <c r="E37" s="1">
        <v>0.40833333333333333</v>
      </c>
      <c r="F37" s="1">
        <v>0.72638888888888886</v>
      </c>
      <c r="H37">
        <f t="shared" si="3"/>
        <v>86400</v>
      </c>
      <c r="I37">
        <f t="shared" si="0"/>
        <v>121680</v>
      </c>
      <c r="J37">
        <f>VLOOKUP($B37,停車駅!$B$2:$I$27,4,FALSE)</f>
        <v>130.501372</v>
      </c>
      <c r="K37">
        <f>VLOOKUP($B37,停車駅!$B$2:$I$27,5,FALSE)</f>
        <v>33.320728500000001</v>
      </c>
      <c r="L37">
        <f>VLOOKUP($B37,停車駅!$B$2:$I$27,6,FALSE)</f>
        <v>100</v>
      </c>
      <c r="N37">
        <v>0</v>
      </c>
      <c r="O37">
        <f t="shared" si="2"/>
        <v>62760</v>
      </c>
      <c r="P37">
        <f>VLOOKUP($B37,停車駅!$B$2:$I$27,4,FALSE)</f>
        <v>130.501372</v>
      </c>
      <c r="Q37">
        <f>VLOOKUP($B37,停車駅!$B$2:$I$27,5,FALSE)</f>
        <v>33.320728500000001</v>
      </c>
      <c r="R37">
        <f>VLOOKUP($B37,停車駅!$B$2:$I$27,6,FALSE)</f>
        <v>100</v>
      </c>
    </row>
    <row r="38" spans="1:18" x14ac:dyDescent="0.4">
      <c r="A38">
        <v>34</v>
      </c>
      <c r="B38" t="s">
        <v>20</v>
      </c>
      <c r="C38" s="1">
        <v>0.42777777777777776</v>
      </c>
      <c r="D38" s="1"/>
      <c r="E38" s="1">
        <v>0.42777777777777776</v>
      </c>
      <c r="F38" s="1">
        <v>0.70694444444444449</v>
      </c>
      <c r="H38">
        <f t="shared" si="3"/>
        <v>86400</v>
      </c>
      <c r="I38">
        <f t="shared" si="0"/>
        <v>123360</v>
      </c>
      <c r="J38">
        <f>VLOOKUP($B38,停車駅!$B$2:$I$27,4,FALSE)</f>
        <v>130.44384500000001</v>
      </c>
      <c r="K38">
        <f>VLOOKUP($B38,停車駅!$B$2:$I$27,5,FALSE)</f>
        <v>33.029389999999999</v>
      </c>
      <c r="L38">
        <f>VLOOKUP($B38,停車駅!$B$2:$I$27,6,FALSE)</f>
        <v>100</v>
      </c>
      <c r="N38">
        <v>0</v>
      </c>
      <c r="O38">
        <f t="shared" si="2"/>
        <v>61080</v>
      </c>
      <c r="P38">
        <f>VLOOKUP($B38,停車駅!$B$2:$I$27,4,FALSE)</f>
        <v>130.44384500000001</v>
      </c>
      <c r="Q38">
        <f>VLOOKUP($B38,停車駅!$B$2:$I$27,5,FALSE)</f>
        <v>33.029389999999999</v>
      </c>
      <c r="R38">
        <f>VLOOKUP($B38,停車駅!$B$2:$I$27,6,FALSE)</f>
        <v>100</v>
      </c>
    </row>
    <row r="39" spans="1:18" x14ac:dyDescent="0.4">
      <c r="A39">
        <v>35</v>
      </c>
      <c r="B39" t="s">
        <v>20</v>
      </c>
      <c r="C39" s="1">
        <v>0.4284722222222222</v>
      </c>
      <c r="D39" s="1"/>
      <c r="E39" s="1">
        <v>0.4284722222222222</v>
      </c>
      <c r="F39" s="1">
        <v>0.70625000000000004</v>
      </c>
      <c r="H39">
        <f t="shared" si="3"/>
        <v>86400</v>
      </c>
      <c r="I39">
        <f t="shared" si="0"/>
        <v>123420</v>
      </c>
      <c r="J39">
        <f>VLOOKUP($B39,停車駅!$B$2:$I$27,4,FALSE)</f>
        <v>130.44384500000001</v>
      </c>
      <c r="K39">
        <f>VLOOKUP($B39,停車駅!$B$2:$I$27,5,FALSE)</f>
        <v>33.029389999999999</v>
      </c>
      <c r="L39">
        <f>VLOOKUP($B39,停車駅!$B$2:$I$27,6,FALSE)</f>
        <v>100</v>
      </c>
      <c r="N39">
        <v>0</v>
      </c>
      <c r="O39">
        <f t="shared" si="2"/>
        <v>61020</v>
      </c>
      <c r="P39">
        <f>VLOOKUP($B39,停車駅!$B$2:$I$27,4,FALSE)</f>
        <v>130.44384500000001</v>
      </c>
      <c r="Q39">
        <f>VLOOKUP($B39,停車駅!$B$2:$I$27,5,FALSE)</f>
        <v>33.029389999999999</v>
      </c>
      <c r="R39">
        <f>VLOOKUP($B39,停車駅!$B$2:$I$27,6,FALSE)</f>
        <v>100</v>
      </c>
    </row>
    <row r="40" spans="1:18" x14ac:dyDescent="0.4">
      <c r="A40">
        <v>36</v>
      </c>
      <c r="B40" t="s">
        <v>21</v>
      </c>
      <c r="C40" s="1">
        <v>0.45694444444444443</v>
      </c>
      <c r="D40" s="1"/>
      <c r="E40" s="1">
        <v>0.45694444444444443</v>
      </c>
      <c r="F40" s="1">
        <v>0.67638888888888893</v>
      </c>
      <c r="H40">
        <f t="shared" si="3"/>
        <v>86400</v>
      </c>
      <c r="I40">
        <f t="shared" si="0"/>
        <v>125880</v>
      </c>
      <c r="J40">
        <f>VLOOKUP($B40,停車駅!$B$2:$I$27,4,FALSE)</f>
        <v>130.68865671061999</v>
      </c>
      <c r="K40">
        <f>VLOOKUP($B40,停車駅!$B$2:$I$27,5,FALSE)</f>
        <v>32.789308837967901</v>
      </c>
      <c r="L40">
        <f>VLOOKUP($B40,停車駅!$B$2:$I$27,6,FALSE)</f>
        <v>100</v>
      </c>
      <c r="N40">
        <v>0</v>
      </c>
      <c r="O40">
        <f t="shared" si="2"/>
        <v>58440</v>
      </c>
      <c r="P40">
        <f>VLOOKUP($B40,停車駅!$B$2:$I$27,4,FALSE)</f>
        <v>130.68865671061999</v>
      </c>
      <c r="Q40">
        <f>VLOOKUP($B40,停車駅!$B$2:$I$27,5,FALSE)</f>
        <v>32.789308837967901</v>
      </c>
      <c r="R40">
        <f>VLOOKUP($B40,停車駅!$B$2:$I$27,6,FALSE)</f>
        <v>100</v>
      </c>
    </row>
    <row r="41" spans="1:18" x14ac:dyDescent="0.4">
      <c r="A41">
        <v>37</v>
      </c>
      <c r="B41" t="s">
        <v>21</v>
      </c>
      <c r="C41" s="1">
        <v>0.46041666666666664</v>
      </c>
      <c r="D41" s="1"/>
      <c r="E41" s="1">
        <v>0.46041666666666664</v>
      </c>
      <c r="F41" s="1">
        <v>0.66736111111111107</v>
      </c>
      <c r="H41">
        <f t="shared" si="3"/>
        <v>86400</v>
      </c>
      <c r="I41">
        <f t="shared" si="0"/>
        <v>126180</v>
      </c>
      <c r="J41">
        <f>VLOOKUP($B41,停車駅!$B$2:$I$27,4,FALSE)</f>
        <v>130.68865671061999</v>
      </c>
      <c r="K41">
        <f>VLOOKUP($B41,停車駅!$B$2:$I$27,5,FALSE)</f>
        <v>32.789308837967901</v>
      </c>
      <c r="L41">
        <f>VLOOKUP($B41,停車駅!$B$2:$I$27,6,FALSE)</f>
        <v>100</v>
      </c>
      <c r="N41">
        <v>0</v>
      </c>
      <c r="O41">
        <f t="shared" si="2"/>
        <v>57660</v>
      </c>
      <c r="P41">
        <f>VLOOKUP($B41,停車駅!$B$2:$I$27,4,FALSE)</f>
        <v>130.68865671061999</v>
      </c>
      <c r="Q41">
        <f>VLOOKUP($B41,停車駅!$B$2:$I$27,5,FALSE)</f>
        <v>32.789308837967901</v>
      </c>
      <c r="R41">
        <f>VLOOKUP($B41,停車駅!$B$2:$I$27,6,FALSE)</f>
        <v>100</v>
      </c>
    </row>
    <row r="42" spans="1:18" x14ac:dyDescent="0.4">
      <c r="A42">
        <v>38</v>
      </c>
      <c r="B42" t="s">
        <v>22</v>
      </c>
      <c r="C42" s="1">
        <v>0.48125000000000001</v>
      </c>
      <c r="D42" s="1"/>
      <c r="E42" s="1">
        <v>0.48125000000000001</v>
      </c>
      <c r="F42" s="1">
        <v>0.6430555555555556</v>
      </c>
      <c r="H42">
        <f t="shared" si="3"/>
        <v>86400</v>
      </c>
      <c r="I42">
        <f t="shared" si="0"/>
        <v>127980</v>
      </c>
      <c r="J42">
        <f>VLOOKUP($B42,停車駅!$B$2:$I$27,4,FALSE)</f>
        <v>130.62118381790401</v>
      </c>
      <c r="K42">
        <f>VLOOKUP($B42,停車駅!$B$2:$I$27,5,FALSE)</f>
        <v>32.504412941766901</v>
      </c>
      <c r="L42">
        <f>VLOOKUP($B42,停車駅!$B$2:$I$27,6,FALSE)</f>
        <v>100</v>
      </c>
      <c r="N42">
        <v>0</v>
      </c>
      <c r="O42">
        <f t="shared" si="2"/>
        <v>55560</v>
      </c>
      <c r="P42">
        <f>VLOOKUP($B42,停車駅!$B$2:$I$27,4,FALSE)</f>
        <v>130.62118381790401</v>
      </c>
      <c r="Q42">
        <f>VLOOKUP($B42,停車駅!$B$2:$I$27,5,FALSE)</f>
        <v>32.504412941766901</v>
      </c>
      <c r="R42">
        <f>VLOOKUP($B42,停車駅!$B$2:$I$27,6,FALSE)</f>
        <v>100</v>
      </c>
    </row>
    <row r="43" spans="1:18" x14ac:dyDescent="0.4">
      <c r="A43">
        <v>39</v>
      </c>
      <c r="B43" t="s">
        <v>22</v>
      </c>
      <c r="C43" s="1">
        <v>0.48194444444444445</v>
      </c>
      <c r="D43" s="1"/>
      <c r="E43" s="1">
        <v>0.48194444444444445</v>
      </c>
      <c r="F43" s="1">
        <v>0.64166666666666672</v>
      </c>
      <c r="H43">
        <f t="shared" si="3"/>
        <v>86400</v>
      </c>
      <c r="I43">
        <f t="shared" si="0"/>
        <v>128040</v>
      </c>
      <c r="J43">
        <f>VLOOKUP($B43,停車駅!$B$2:$I$27,4,FALSE)</f>
        <v>130.62118381790401</v>
      </c>
      <c r="K43">
        <f>VLOOKUP($B43,停車駅!$B$2:$I$27,5,FALSE)</f>
        <v>32.504412941766901</v>
      </c>
      <c r="L43">
        <f>VLOOKUP($B43,停車駅!$B$2:$I$27,6,FALSE)</f>
        <v>100</v>
      </c>
      <c r="N43">
        <v>0</v>
      </c>
      <c r="O43">
        <f t="shared" si="2"/>
        <v>55440</v>
      </c>
      <c r="P43">
        <f>VLOOKUP($B43,停車駅!$B$2:$I$27,4,FALSE)</f>
        <v>130.62118381790401</v>
      </c>
      <c r="Q43">
        <f>VLOOKUP($B43,停車駅!$B$2:$I$27,5,FALSE)</f>
        <v>32.504412941766901</v>
      </c>
      <c r="R43">
        <f>VLOOKUP($B43,停車駅!$B$2:$I$27,6,FALSE)</f>
        <v>100</v>
      </c>
    </row>
    <row r="44" spans="1:18" x14ac:dyDescent="0.4">
      <c r="A44">
        <v>40</v>
      </c>
      <c r="B44" t="s">
        <v>23</v>
      </c>
      <c r="C44" s="1">
        <v>0.5180555555555556</v>
      </c>
      <c r="D44" s="1"/>
      <c r="E44" s="1">
        <v>0.5180555555555556</v>
      </c>
      <c r="F44" s="1">
        <v>0.60833333333333328</v>
      </c>
      <c r="H44">
        <f t="shared" si="3"/>
        <v>86400</v>
      </c>
      <c r="I44">
        <f t="shared" si="0"/>
        <v>131160</v>
      </c>
      <c r="J44">
        <f>VLOOKUP($B44,停車駅!$B$2:$I$27,4,FALSE)</f>
        <v>130.396165</v>
      </c>
      <c r="K44">
        <f>VLOOKUP($B44,停車駅!$B$2:$I$27,5,FALSE)</f>
        <v>32.204929999999997</v>
      </c>
      <c r="L44">
        <f>VLOOKUP($B44,停車駅!$B$2:$I$27,6,FALSE)</f>
        <v>100</v>
      </c>
      <c r="N44">
        <v>0</v>
      </c>
      <c r="O44">
        <f t="shared" si="2"/>
        <v>52560</v>
      </c>
      <c r="P44">
        <f>VLOOKUP($B44,停車駅!$B$2:$I$27,4,FALSE)</f>
        <v>130.396165</v>
      </c>
      <c r="Q44">
        <f>VLOOKUP($B44,停車駅!$B$2:$I$27,5,FALSE)</f>
        <v>32.204929999999997</v>
      </c>
      <c r="R44">
        <f>VLOOKUP($B44,停車駅!$B$2:$I$27,6,FALSE)</f>
        <v>100</v>
      </c>
    </row>
    <row r="45" spans="1:18" x14ac:dyDescent="0.4">
      <c r="A45">
        <v>41</v>
      </c>
      <c r="B45" t="s">
        <v>23</v>
      </c>
      <c r="C45" s="1">
        <v>0.51944444444444449</v>
      </c>
      <c r="D45" s="1"/>
      <c r="E45" s="1">
        <v>0.51944444444444449</v>
      </c>
      <c r="F45" s="1"/>
      <c r="H45">
        <f t="shared" si="3"/>
        <v>86400</v>
      </c>
      <c r="I45">
        <f t="shared" si="0"/>
        <v>131280</v>
      </c>
      <c r="J45">
        <f>VLOOKUP($B45,停車駅!$B$2:$I$27,4,FALSE)</f>
        <v>130.396165</v>
      </c>
      <c r="K45">
        <f>VLOOKUP($B45,停車駅!$B$2:$I$27,5,FALSE)</f>
        <v>32.204929999999997</v>
      </c>
      <c r="L45">
        <f>VLOOKUP($B45,停車駅!$B$2:$I$27,6,FALSE)</f>
        <v>100</v>
      </c>
      <c r="N45">
        <v>0</v>
      </c>
      <c r="O45">
        <f t="shared" si="2"/>
        <v>0</v>
      </c>
      <c r="P45">
        <f>VLOOKUP($B45,停車駅!$B$2:$I$27,4,FALSE)</f>
        <v>130.396165</v>
      </c>
      <c r="Q45">
        <f>VLOOKUP($B45,停車駅!$B$2:$I$27,5,FALSE)</f>
        <v>32.204929999999997</v>
      </c>
      <c r="R45">
        <f>VLOOKUP($B45,停車駅!$B$2:$I$27,6,FALSE)</f>
        <v>100</v>
      </c>
    </row>
    <row r="46" spans="1:18" x14ac:dyDescent="0.4">
      <c r="A46">
        <v>42</v>
      </c>
      <c r="B46" t="s">
        <v>24</v>
      </c>
      <c r="C46" s="1">
        <v>0.53125</v>
      </c>
      <c r="D46" s="1"/>
      <c r="E46" s="1">
        <v>0.53125</v>
      </c>
      <c r="F46" s="1">
        <v>0.59583333333333333</v>
      </c>
      <c r="H46">
        <f t="shared" si="3"/>
        <v>86400</v>
      </c>
      <c r="I46">
        <f t="shared" si="0"/>
        <v>132300</v>
      </c>
      <c r="J46">
        <f>VLOOKUP($B46,停車駅!$B$2:$I$27,4,FALSE)</f>
        <v>130.35796999999999</v>
      </c>
      <c r="K46">
        <f>VLOOKUP($B46,停車駅!$B$2:$I$27,5,FALSE)</f>
        <v>32.089320000000001</v>
      </c>
      <c r="L46">
        <f>VLOOKUP($B46,停車駅!$B$2:$I$27,6,FALSE)</f>
        <v>100</v>
      </c>
      <c r="N46">
        <v>0</v>
      </c>
      <c r="O46">
        <f t="shared" si="2"/>
        <v>51480</v>
      </c>
      <c r="P46">
        <f>VLOOKUP($B46,停車駅!$B$2:$I$27,4,FALSE)</f>
        <v>130.35796999999999</v>
      </c>
      <c r="Q46">
        <f>VLOOKUP($B46,停車駅!$B$2:$I$27,5,FALSE)</f>
        <v>32.089320000000001</v>
      </c>
      <c r="R46">
        <f>VLOOKUP($B46,停車駅!$B$2:$I$27,6,FALSE)</f>
        <v>100</v>
      </c>
    </row>
    <row r="47" spans="1:18" x14ac:dyDescent="0.4">
      <c r="A47">
        <v>43</v>
      </c>
      <c r="B47" t="s">
        <v>24</v>
      </c>
      <c r="C47" s="1">
        <v>0.53611111111111109</v>
      </c>
      <c r="D47" s="1"/>
      <c r="E47" s="1">
        <v>0.53611111111111109</v>
      </c>
      <c r="F47" s="1">
        <v>0.59305555555555556</v>
      </c>
      <c r="H47">
        <f t="shared" si="3"/>
        <v>86400</v>
      </c>
      <c r="I47">
        <f t="shared" si="0"/>
        <v>132720</v>
      </c>
      <c r="J47">
        <f>VLOOKUP($B47,停車駅!$B$2:$I$27,4,FALSE)</f>
        <v>130.35796999999999</v>
      </c>
      <c r="K47">
        <f>VLOOKUP($B47,停車駅!$B$2:$I$27,5,FALSE)</f>
        <v>32.089320000000001</v>
      </c>
      <c r="L47">
        <f>VLOOKUP($B47,停車駅!$B$2:$I$27,6,FALSE)</f>
        <v>100</v>
      </c>
      <c r="N47">
        <v>0</v>
      </c>
      <c r="O47">
        <f t="shared" si="2"/>
        <v>51240</v>
      </c>
      <c r="P47">
        <f>VLOOKUP($B47,停車駅!$B$2:$I$27,4,FALSE)</f>
        <v>130.35796999999999</v>
      </c>
      <c r="Q47">
        <f>VLOOKUP($B47,停車駅!$B$2:$I$27,5,FALSE)</f>
        <v>32.089320000000001</v>
      </c>
      <c r="R47">
        <f>VLOOKUP($B47,停車駅!$B$2:$I$27,6,FALSE)</f>
        <v>100</v>
      </c>
    </row>
    <row r="48" spans="1:18" x14ac:dyDescent="0.4">
      <c r="A48">
        <v>44</v>
      </c>
      <c r="B48" t="s">
        <v>25</v>
      </c>
      <c r="C48" s="1">
        <v>0.55277777777777781</v>
      </c>
      <c r="D48" s="1"/>
      <c r="E48" s="1">
        <v>0.55277777777777781</v>
      </c>
      <c r="F48" s="1">
        <v>0.57847222222222228</v>
      </c>
      <c r="H48">
        <f t="shared" si="3"/>
        <v>86400</v>
      </c>
      <c r="I48">
        <f t="shared" si="0"/>
        <v>134160</v>
      </c>
      <c r="J48">
        <f>VLOOKUP($B48,停車駅!$B$2:$I$27,4,FALSE)</f>
        <v>130.196395</v>
      </c>
      <c r="K48">
        <f>VLOOKUP($B48,停車駅!$B$2:$I$27,5,FALSE)</f>
        <v>32.023069999999997</v>
      </c>
      <c r="L48">
        <f>VLOOKUP($B48,停車駅!$B$2:$I$27,6,FALSE)</f>
        <v>100</v>
      </c>
      <c r="N48">
        <v>0</v>
      </c>
      <c r="O48">
        <f t="shared" si="2"/>
        <v>49980</v>
      </c>
      <c r="P48">
        <f>VLOOKUP($B48,停車駅!$B$2:$I$27,4,FALSE)</f>
        <v>130.196395</v>
      </c>
      <c r="Q48">
        <f>VLOOKUP($B48,停車駅!$B$2:$I$27,5,FALSE)</f>
        <v>32.023069999999997</v>
      </c>
      <c r="R48">
        <f>VLOOKUP($B48,停車駅!$B$2:$I$27,6,FALSE)</f>
        <v>100</v>
      </c>
    </row>
    <row r="49" spans="1:18" x14ac:dyDescent="0.4">
      <c r="A49">
        <v>45</v>
      </c>
      <c r="B49" t="s">
        <v>26</v>
      </c>
      <c r="C49" s="1">
        <v>0.57847222222222228</v>
      </c>
      <c r="D49" s="1"/>
      <c r="E49" s="1">
        <v>0.57847222222222228</v>
      </c>
      <c r="F49" s="1">
        <v>0.55694444444444446</v>
      </c>
      <c r="H49">
        <f t="shared" si="3"/>
        <v>86400</v>
      </c>
      <c r="I49">
        <f t="shared" si="0"/>
        <v>136380</v>
      </c>
      <c r="J49">
        <f>VLOOKUP($B49,停車駅!$B$2:$I$27,4,FALSE)</f>
        <v>130.31219999999999</v>
      </c>
      <c r="K49">
        <f>VLOOKUP($B49,停車駅!$B$2:$I$27,5,FALSE)</f>
        <v>31.81363</v>
      </c>
      <c r="L49">
        <f>VLOOKUP($B49,停車駅!$B$2:$I$27,6,FALSE)</f>
        <v>100</v>
      </c>
      <c r="N49">
        <v>0</v>
      </c>
      <c r="O49">
        <f t="shared" si="2"/>
        <v>48120</v>
      </c>
      <c r="P49">
        <f>VLOOKUP($B49,停車駅!$B$2:$I$27,4,FALSE)</f>
        <v>130.31219999999999</v>
      </c>
      <c r="Q49">
        <f>VLOOKUP($B49,停車駅!$B$2:$I$27,5,FALSE)</f>
        <v>31.81363</v>
      </c>
      <c r="R49">
        <f>VLOOKUP($B49,停車駅!$B$2:$I$27,6,FALSE)</f>
        <v>100</v>
      </c>
    </row>
    <row r="50" spans="1:18" x14ac:dyDescent="0.4">
      <c r="A50">
        <v>46</v>
      </c>
      <c r="B50" t="s">
        <v>26</v>
      </c>
      <c r="C50" s="1">
        <v>0.5805555555555556</v>
      </c>
      <c r="D50" s="1"/>
      <c r="E50" s="1">
        <v>0.5805555555555556</v>
      </c>
      <c r="F50" s="1">
        <v>0.55625000000000002</v>
      </c>
      <c r="H50">
        <f t="shared" si="3"/>
        <v>86400</v>
      </c>
      <c r="I50">
        <f t="shared" si="0"/>
        <v>136560</v>
      </c>
      <c r="J50">
        <f>VLOOKUP($B50,停車駅!$B$2:$I$27,4,FALSE)</f>
        <v>130.31219999999999</v>
      </c>
      <c r="K50">
        <f>VLOOKUP($B50,停車駅!$B$2:$I$27,5,FALSE)</f>
        <v>31.81363</v>
      </c>
      <c r="L50">
        <f>VLOOKUP($B50,停車駅!$B$2:$I$27,6,FALSE)</f>
        <v>100</v>
      </c>
      <c r="N50">
        <v>0</v>
      </c>
      <c r="O50">
        <f t="shared" si="2"/>
        <v>48060</v>
      </c>
      <c r="P50">
        <f>VLOOKUP($B50,停車駅!$B$2:$I$27,4,FALSE)</f>
        <v>130.31219999999999</v>
      </c>
      <c r="Q50">
        <f>VLOOKUP($B50,停車駅!$B$2:$I$27,5,FALSE)</f>
        <v>31.81363</v>
      </c>
      <c r="R50">
        <f>VLOOKUP($B50,停車駅!$B$2:$I$27,6,FALSE)</f>
        <v>100</v>
      </c>
    </row>
    <row r="51" spans="1:18" x14ac:dyDescent="0.4">
      <c r="A51">
        <v>47</v>
      </c>
      <c r="B51" t="s">
        <v>27</v>
      </c>
      <c r="C51" s="1">
        <v>0.61250000000000004</v>
      </c>
      <c r="D51" s="1"/>
      <c r="E51" s="1">
        <v>0.61250000000000004</v>
      </c>
      <c r="F51" s="1">
        <v>0.52500000000000002</v>
      </c>
      <c r="H51">
        <f t="shared" si="3"/>
        <v>86400</v>
      </c>
      <c r="I51">
        <f t="shared" si="0"/>
        <v>139320</v>
      </c>
      <c r="J51">
        <f>VLOOKUP($B51,停車駅!$B$2:$I$27,4,FALSE)</f>
        <v>130.542007505795</v>
      </c>
      <c r="K51">
        <f>VLOOKUP($B51,停車駅!$B$2:$I$27,5,FALSE)</f>
        <v>31.583995469806698</v>
      </c>
      <c r="L51">
        <f>VLOOKUP($B51,停車駅!$B$2:$I$27,6,FALSE)</f>
        <v>100</v>
      </c>
      <c r="N51">
        <v>0</v>
      </c>
      <c r="O51">
        <f t="shared" si="2"/>
        <v>45360</v>
      </c>
      <c r="P51">
        <f>VLOOKUP($B51,停車駅!$B$2:$I$27,4,FALSE)</f>
        <v>130.542007505795</v>
      </c>
      <c r="Q51">
        <f>VLOOKUP($B51,停車駅!$B$2:$I$27,5,FALSE)</f>
        <v>31.583995469806698</v>
      </c>
      <c r="R51">
        <f>VLOOKUP($B51,停車駅!$B$2:$I$27,6,FALSE)</f>
        <v>100</v>
      </c>
    </row>
  </sheetData>
  <mergeCells count="2">
    <mergeCell ref="I3:L3"/>
    <mergeCell ref="O3:R3"/>
  </mergeCells>
  <phoneticPr fontId="1"/>
  <hyperlinks>
    <hyperlink ref="F4" r:id="rId1" display="https://jnrpc.com/N-TRAIN/HAYABUSA-TIME-U.html" xr:uid="{EEF78D9E-6E8A-49BF-864E-5741F8821C4D}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FF1F-B4C7-4FAD-A12A-224E5145CCBD}">
  <dimension ref="A1:I27"/>
  <sheetViews>
    <sheetView workbookViewId="0">
      <selection activeCell="E24" sqref="E24"/>
    </sheetView>
  </sheetViews>
  <sheetFormatPr defaultRowHeight="18.75" x14ac:dyDescent="0.4"/>
  <cols>
    <col min="1" max="1" width="3.875" bestFit="1" customWidth="1"/>
  </cols>
  <sheetData>
    <row r="1" spans="1:9" x14ac:dyDescent="0.4">
      <c r="A1" t="s">
        <v>31</v>
      </c>
      <c r="B1" t="s">
        <v>33</v>
      </c>
      <c r="C1" t="s">
        <v>34</v>
      </c>
      <c r="D1" t="s">
        <v>32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4">
      <c r="A2">
        <v>1</v>
      </c>
      <c r="B2" t="s">
        <v>2</v>
      </c>
      <c r="C2" t="s">
        <v>2</v>
      </c>
      <c r="D2" t="s">
        <v>32</v>
      </c>
      <c r="E2">
        <v>139.76726814748099</v>
      </c>
      <c r="F2">
        <v>35.681223104312998</v>
      </c>
      <c r="G2">
        <v>100</v>
      </c>
      <c r="H2" t="s">
        <v>43</v>
      </c>
      <c r="I2" t="s">
        <v>41</v>
      </c>
    </row>
    <row r="3" spans="1:9" x14ac:dyDescent="0.4">
      <c r="A3">
        <v>2</v>
      </c>
      <c r="B3" t="s">
        <v>3</v>
      </c>
      <c r="C3" t="s">
        <v>3</v>
      </c>
      <c r="D3" t="s">
        <v>32</v>
      </c>
      <c r="E3">
        <v>139.62225344513001</v>
      </c>
      <c r="F3">
        <v>35.465844693011398</v>
      </c>
      <c r="G3">
        <v>100</v>
      </c>
      <c r="H3" t="s">
        <v>43</v>
      </c>
      <c r="I3" t="s">
        <v>41</v>
      </c>
    </row>
    <row r="4" spans="1:9" x14ac:dyDescent="0.4">
      <c r="A4">
        <v>3</v>
      </c>
      <c r="B4" t="s">
        <v>4</v>
      </c>
      <c r="C4" t="s">
        <v>4</v>
      </c>
      <c r="D4" t="s">
        <v>32</v>
      </c>
      <c r="E4">
        <v>138.388920800389</v>
      </c>
      <c r="F4">
        <v>34.971784287254103</v>
      </c>
      <c r="G4">
        <v>100</v>
      </c>
      <c r="H4" t="s">
        <v>42</v>
      </c>
      <c r="I4" t="s">
        <v>41</v>
      </c>
    </row>
    <row r="5" spans="1:9" x14ac:dyDescent="0.4">
      <c r="A5">
        <v>4</v>
      </c>
      <c r="B5" t="s">
        <v>5</v>
      </c>
      <c r="C5" t="s">
        <v>5</v>
      </c>
      <c r="D5" t="s">
        <v>32</v>
      </c>
      <c r="E5">
        <v>136.88173358632099</v>
      </c>
      <c r="F5">
        <v>35.171256842583098</v>
      </c>
      <c r="G5">
        <v>100</v>
      </c>
      <c r="H5" t="s">
        <v>42</v>
      </c>
      <c r="I5" t="s">
        <v>41</v>
      </c>
    </row>
    <row r="6" spans="1:9" x14ac:dyDescent="0.4">
      <c r="A6">
        <v>5</v>
      </c>
      <c r="B6" t="s">
        <v>6</v>
      </c>
      <c r="C6" t="s">
        <v>6</v>
      </c>
      <c r="D6" t="s">
        <v>32</v>
      </c>
      <c r="E6">
        <v>136.75652522888399</v>
      </c>
      <c r="F6">
        <v>35.409537004294101</v>
      </c>
      <c r="G6">
        <v>100</v>
      </c>
      <c r="H6" t="s">
        <v>42</v>
      </c>
      <c r="I6" t="s">
        <v>41</v>
      </c>
    </row>
    <row r="7" spans="1:9" x14ac:dyDescent="0.4">
      <c r="A7">
        <v>6</v>
      </c>
      <c r="B7" t="s">
        <v>7</v>
      </c>
      <c r="C7" t="s">
        <v>7</v>
      </c>
      <c r="D7" t="s">
        <v>32</v>
      </c>
      <c r="E7">
        <v>135.75852394705799</v>
      </c>
      <c r="F7">
        <v>34.985680672798502</v>
      </c>
      <c r="G7">
        <v>100</v>
      </c>
      <c r="H7" t="s">
        <v>40</v>
      </c>
      <c r="I7" t="s">
        <v>41</v>
      </c>
    </row>
    <row r="8" spans="1:9" x14ac:dyDescent="0.4">
      <c r="A8">
        <v>7</v>
      </c>
      <c r="B8" t="s">
        <v>8</v>
      </c>
      <c r="C8" t="s">
        <v>8</v>
      </c>
      <c r="D8" t="s">
        <v>32</v>
      </c>
      <c r="E8">
        <v>135.49505500000001</v>
      </c>
      <c r="F8">
        <v>34.702390000000001</v>
      </c>
      <c r="G8">
        <v>100</v>
      </c>
      <c r="H8" t="s">
        <v>40</v>
      </c>
      <c r="I8" t="s">
        <v>41</v>
      </c>
    </row>
    <row r="9" spans="1:9" x14ac:dyDescent="0.4">
      <c r="A9">
        <v>8</v>
      </c>
      <c r="B9" t="s">
        <v>9</v>
      </c>
      <c r="C9" t="s">
        <v>46</v>
      </c>
      <c r="D9" t="s">
        <v>32</v>
      </c>
      <c r="E9">
        <v>135.19504000000001</v>
      </c>
      <c r="F9">
        <v>34.694794999999999</v>
      </c>
      <c r="G9">
        <v>100</v>
      </c>
      <c r="H9" t="s">
        <v>40</v>
      </c>
      <c r="I9" t="s">
        <v>41</v>
      </c>
    </row>
    <row r="10" spans="1:9" x14ac:dyDescent="0.4">
      <c r="A10">
        <v>9</v>
      </c>
      <c r="B10" t="s">
        <v>10</v>
      </c>
      <c r="C10" t="s">
        <v>10</v>
      </c>
      <c r="D10" t="s">
        <v>32</v>
      </c>
      <c r="E10">
        <v>133.10510473601201</v>
      </c>
      <c r="F10">
        <v>34.391744264675097</v>
      </c>
      <c r="G10">
        <v>100</v>
      </c>
      <c r="H10" t="s">
        <v>40</v>
      </c>
      <c r="I10" t="s">
        <v>37</v>
      </c>
    </row>
    <row r="11" spans="1:9" x14ac:dyDescent="0.4">
      <c r="A11">
        <v>10</v>
      </c>
      <c r="B11" t="s">
        <v>11</v>
      </c>
      <c r="C11" t="s">
        <v>11</v>
      </c>
      <c r="D11" t="s">
        <v>32</v>
      </c>
      <c r="E11">
        <v>132.47568999999999</v>
      </c>
      <c r="F11">
        <v>34.397224999999999</v>
      </c>
      <c r="G11">
        <v>100</v>
      </c>
      <c r="H11" t="s">
        <v>40</v>
      </c>
      <c r="I11" t="s">
        <v>37</v>
      </c>
    </row>
    <row r="12" spans="1:9" x14ac:dyDescent="0.4">
      <c r="A12">
        <v>11</v>
      </c>
      <c r="B12" t="s">
        <v>12</v>
      </c>
      <c r="C12" t="s">
        <v>12</v>
      </c>
      <c r="D12" t="s">
        <v>32</v>
      </c>
      <c r="E12">
        <v>132.22560999999999</v>
      </c>
      <c r="F12">
        <v>34.171779999999998</v>
      </c>
      <c r="G12">
        <v>100</v>
      </c>
      <c r="H12" t="s">
        <v>40</v>
      </c>
      <c r="I12" t="s">
        <v>37</v>
      </c>
    </row>
    <row r="13" spans="1:9" x14ac:dyDescent="0.4">
      <c r="A13">
        <v>12</v>
      </c>
      <c r="B13" t="s">
        <v>13</v>
      </c>
      <c r="C13" t="s">
        <v>35</v>
      </c>
      <c r="D13" t="s">
        <v>32</v>
      </c>
      <c r="E13">
        <v>131.396254867511</v>
      </c>
      <c r="F13">
        <v>34.094021715810399</v>
      </c>
      <c r="G13">
        <v>100</v>
      </c>
      <c r="H13" t="s">
        <v>40</v>
      </c>
      <c r="I13" t="s">
        <v>37</v>
      </c>
    </row>
    <row r="14" spans="1:9" x14ac:dyDescent="0.4">
      <c r="A14">
        <v>13</v>
      </c>
      <c r="B14" t="s">
        <v>14</v>
      </c>
      <c r="C14" t="s">
        <v>14</v>
      </c>
      <c r="D14" t="s">
        <v>32</v>
      </c>
      <c r="E14">
        <v>131.160245</v>
      </c>
      <c r="F14">
        <v>34.053710000000002</v>
      </c>
      <c r="G14">
        <v>100</v>
      </c>
      <c r="H14" t="s">
        <v>40</v>
      </c>
      <c r="I14" t="s">
        <v>37</v>
      </c>
    </row>
    <row r="15" spans="1:9" x14ac:dyDescent="0.4">
      <c r="A15">
        <v>14</v>
      </c>
      <c r="B15" t="s">
        <v>15</v>
      </c>
      <c r="C15" t="s">
        <v>15</v>
      </c>
      <c r="D15" t="s">
        <v>32</v>
      </c>
      <c r="E15">
        <v>130.92169560551</v>
      </c>
      <c r="F15">
        <v>33.949289614977097</v>
      </c>
      <c r="G15">
        <v>100</v>
      </c>
      <c r="H15" t="s">
        <v>38</v>
      </c>
      <c r="I15" t="s">
        <v>37</v>
      </c>
    </row>
    <row r="16" spans="1:9" x14ac:dyDescent="0.4">
      <c r="A16">
        <v>15</v>
      </c>
      <c r="B16" t="s">
        <v>16</v>
      </c>
      <c r="C16" t="s">
        <v>16</v>
      </c>
      <c r="D16" t="s">
        <v>32</v>
      </c>
      <c r="E16">
        <v>130.93241436347401</v>
      </c>
      <c r="F16">
        <v>33.904355577411302</v>
      </c>
      <c r="G16">
        <v>100</v>
      </c>
      <c r="H16" t="s">
        <v>38</v>
      </c>
      <c r="I16" t="s">
        <v>39</v>
      </c>
    </row>
    <row r="17" spans="1:9" x14ac:dyDescent="0.4">
      <c r="A17">
        <v>16</v>
      </c>
      <c r="B17" t="s">
        <v>17</v>
      </c>
      <c r="C17" t="s">
        <v>17</v>
      </c>
      <c r="D17" t="s">
        <v>32</v>
      </c>
      <c r="E17">
        <v>130.42055999999999</v>
      </c>
      <c r="F17">
        <v>33.589995000000002</v>
      </c>
      <c r="G17">
        <v>100</v>
      </c>
      <c r="H17" t="s">
        <v>38</v>
      </c>
      <c r="I17" t="s">
        <v>39</v>
      </c>
    </row>
    <row r="18" spans="1:9" x14ac:dyDescent="0.4">
      <c r="A18">
        <v>17</v>
      </c>
      <c r="B18" t="s">
        <v>18</v>
      </c>
      <c r="C18" t="s">
        <v>18</v>
      </c>
      <c r="D18" t="s">
        <v>32</v>
      </c>
      <c r="E18">
        <v>130.51987546893301</v>
      </c>
      <c r="F18">
        <v>33.374264865269097</v>
      </c>
      <c r="G18">
        <v>100</v>
      </c>
      <c r="H18" t="s">
        <v>38</v>
      </c>
      <c r="I18" t="s">
        <v>39</v>
      </c>
    </row>
    <row r="19" spans="1:9" x14ac:dyDescent="0.4">
      <c r="A19">
        <v>18</v>
      </c>
      <c r="B19" t="s">
        <v>19</v>
      </c>
      <c r="C19" t="s">
        <v>19</v>
      </c>
      <c r="D19" t="s">
        <v>32</v>
      </c>
      <c r="E19">
        <v>130.501372</v>
      </c>
      <c r="F19">
        <v>33.320728500000001</v>
      </c>
      <c r="G19">
        <v>100</v>
      </c>
      <c r="H19" t="s">
        <v>38</v>
      </c>
      <c r="I19" t="s">
        <v>39</v>
      </c>
    </row>
    <row r="20" spans="1:9" x14ac:dyDescent="0.4">
      <c r="A20">
        <v>19</v>
      </c>
      <c r="B20" t="s">
        <v>20</v>
      </c>
      <c r="C20" t="s">
        <v>20</v>
      </c>
      <c r="D20" t="s">
        <v>32</v>
      </c>
      <c r="E20">
        <v>130.44384500000001</v>
      </c>
      <c r="F20">
        <v>33.029389999999999</v>
      </c>
      <c r="G20">
        <v>100</v>
      </c>
      <c r="H20" t="s">
        <v>38</v>
      </c>
      <c r="I20" t="s">
        <v>39</v>
      </c>
    </row>
    <row r="21" spans="1:9" x14ac:dyDescent="0.4">
      <c r="A21">
        <v>20</v>
      </c>
      <c r="B21" t="s">
        <v>21</v>
      </c>
      <c r="C21" t="s">
        <v>21</v>
      </c>
      <c r="D21" t="s">
        <v>32</v>
      </c>
      <c r="E21">
        <v>130.68865671061999</v>
      </c>
      <c r="F21">
        <v>32.789308837967901</v>
      </c>
      <c r="G21">
        <v>100</v>
      </c>
      <c r="H21" t="s">
        <v>38</v>
      </c>
      <c r="I21" t="s">
        <v>39</v>
      </c>
    </row>
    <row r="22" spans="1:9" x14ac:dyDescent="0.4">
      <c r="A22">
        <v>21</v>
      </c>
      <c r="B22" t="s">
        <v>22</v>
      </c>
      <c r="C22" t="s">
        <v>22</v>
      </c>
      <c r="D22" t="s">
        <v>32</v>
      </c>
      <c r="E22">
        <v>130.62118381790401</v>
      </c>
      <c r="F22">
        <v>32.504412941766901</v>
      </c>
      <c r="G22">
        <v>100</v>
      </c>
      <c r="H22" t="s">
        <v>38</v>
      </c>
      <c r="I22" t="s">
        <v>39</v>
      </c>
    </row>
    <row r="23" spans="1:9" x14ac:dyDescent="0.4">
      <c r="A23">
        <v>22</v>
      </c>
      <c r="B23" t="s">
        <v>23</v>
      </c>
      <c r="C23" t="s">
        <v>23</v>
      </c>
      <c r="D23" t="s">
        <v>32</v>
      </c>
      <c r="E23">
        <v>130.396165</v>
      </c>
      <c r="F23">
        <v>32.204929999999997</v>
      </c>
      <c r="G23">
        <v>100</v>
      </c>
      <c r="H23" t="s">
        <v>45</v>
      </c>
      <c r="I23" t="s">
        <v>44</v>
      </c>
    </row>
    <row r="24" spans="1:9" x14ac:dyDescent="0.4">
      <c r="A24">
        <v>23</v>
      </c>
      <c r="B24" t="s">
        <v>24</v>
      </c>
      <c r="C24" t="s">
        <v>24</v>
      </c>
      <c r="D24" t="s">
        <v>32</v>
      </c>
      <c r="E24">
        <v>130.35796999999999</v>
      </c>
      <c r="F24">
        <v>32.089320000000001</v>
      </c>
      <c r="G24">
        <v>100</v>
      </c>
      <c r="H24" t="s">
        <v>45</v>
      </c>
      <c r="I24" t="s">
        <v>44</v>
      </c>
    </row>
    <row r="25" spans="1:9" x14ac:dyDescent="0.4">
      <c r="A25">
        <v>24</v>
      </c>
      <c r="B25" t="s">
        <v>25</v>
      </c>
      <c r="C25" t="s">
        <v>25</v>
      </c>
      <c r="D25" t="s">
        <v>32</v>
      </c>
      <c r="E25">
        <v>130.196395</v>
      </c>
      <c r="F25">
        <v>32.023069999999997</v>
      </c>
      <c r="G25">
        <v>100</v>
      </c>
      <c r="H25" t="s">
        <v>45</v>
      </c>
      <c r="I25" t="s">
        <v>44</v>
      </c>
    </row>
    <row r="26" spans="1:9" x14ac:dyDescent="0.4">
      <c r="A26">
        <v>25</v>
      </c>
      <c r="B26" t="s">
        <v>26</v>
      </c>
      <c r="C26" t="s">
        <v>26</v>
      </c>
      <c r="D26" t="s">
        <v>32</v>
      </c>
      <c r="E26">
        <v>130.31219999999999</v>
      </c>
      <c r="F26">
        <v>31.81363</v>
      </c>
      <c r="G26">
        <v>100</v>
      </c>
      <c r="H26" t="s">
        <v>38</v>
      </c>
      <c r="I26" t="s">
        <v>39</v>
      </c>
    </row>
    <row r="27" spans="1:9" x14ac:dyDescent="0.4">
      <c r="A27">
        <v>26</v>
      </c>
      <c r="B27" t="s">
        <v>27</v>
      </c>
      <c r="C27" t="s">
        <v>36</v>
      </c>
      <c r="D27" t="s">
        <v>32</v>
      </c>
      <c r="E27">
        <v>130.542007505795</v>
      </c>
      <c r="F27">
        <v>31.583995469806698</v>
      </c>
      <c r="G27">
        <v>100</v>
      </c>
      <c r="H27" t="s">
        <v>38</v>
      </c>
      <c r="I27" t="s">
        <v>39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275D-EADE-462B-BE6F-1F06E20D484E}">
  <dimension ref="A1:D40"/>
  <sheetViews>
    <sheetView workbookViewId="0">
      <selection activeCell="E25" sqref="E25"/>
    </sheetView>
  </sheetViews>
  <sheetFormatPr defaultRowHeight="18.75" x14ac:dyDescent="0.4"/>
  <sheetData>
    <row r="1" spans="1:4" x14ac:dyDescent="0.4">
      <c r="A1">
        <v>45360</v>
      </c>
      <c r="B1">
        <v>130.542007505795</v>
      </c>
      <c r="C1">
        <v>31.583995469806698</v>
      </c>
      <c r="D1">
        <v>100</v>
      </c>
    </row>
    <row r="2" spans="1:4" x14ac:dyDescent="0.4">
      <c r="A2">
        <v>48060</v>
      </c>
      <c r="B2">
        <v>130.31219999999999</v>
      </c>
      <c r="C2">
        <v>31.81363</v>
      </c>
      <c r="D2">
        <v>100</v>
      </c>
    </row>
    <row r="3" spans="1:4" x14ac:dyDescent="0.4">
      <c r="A3">
        <v>48120</v>
      </c>
      <c r="B3">
        <v>130.31219999999999</v>
      </c>
      <c r="C3">
        <v>31.81363</v>
      </c>
      <c r="D3">
        <v>100</v>
      </c>
    </row>
    <row r="4" spans="1:4" x14ac:dyDescent="0.4">
      <c r="A4">
        <v>49980</v>
      </c>
      <c r="B4">
        <v>130.196395</v>
      </c>
      <c r="C4">
        <v>32.023069999999997</v>
      </c>
      <c r="D4">
        <v>100</v>
      </c>
    </row>
    <row r="5" spans="1:4" x14ac:dyDescent="0.4">
      <c r="A5">
        <v>51240</v>
      </c>
      <c r="B5">
        <v>130.35796999999999</v>
      </c>
      <c r="C5">
        <v>32.089320000000001</v>
      </c>
      <c r="D5">
        <v>100</v>
      </c>
    </row>
    <row r="6" spans="1:4" x14ac:dyDescent="0.4">
      <c r="A6">
        <v>51480</v>
      </c>
      <c r="B6">
        <v>130.35796999999999</v>
      </c>
      <c r="C6">
        <v>32.089320000000001</v>
      </c>
      <c r="D6">
        <v>100</v>
      </c>
    </row>
    <row r="7" spans="1:4" x14ac:dyDescent="0.4">
      <c r="A7">
        <v>52560</v>
      </c>
      <c r="B7">
        <v>130.396165</v>
      </c>
      <c r="C7">
        <v>32.204929999999997</v>
      </c>
      <c r="D7">
        <v>100</v>
      </c>
    </row>
    <row r="8" spans="1:4" x14ac:dyDescent="0.4">
      <c r="A8">
        <v>55440</v>
      </c>
      <c r="B8">
        <v>130.62118381790401</v>
      </c>
      <c r="C8">
        <v>32.504412941766901</v>
      </c>
      <c r="D8">
        <v>100</v>
      </c>
    </row>
    <row r="9" spans="1:4" x14ac:dyDescent="0.4">
      <c r="A9">
        <v>55560</v>
      </c>
      <c r="B9">
        <v>130.62118381790401</v>
      </c>
      <c r="C9">
        <v>32.504412941766901</v>
      </c>
      <c r="D9">
        <v>100</v>
      </c>
    </row>
    <row r="10" spans="1:4" x14ac:dyDescent="0.4">
      <c r="A10">
        <v>57660</v>
      </c>
      <c r="B10">
        <v>130.68865671061999</v>
      </c>
      <c r="C10">
        <v>32.789308837967901</v>
      </c>
      <c r="D10">
        <v>100</v>
      </c>
    </row>
    <row r="11" spans="1:4" x14ac:dyDescent="0.4">
      <c r="A11">
        <v>58440</v>
      </c>
      <c r="B11">
        <v>130.68865671061999</v>
      </c>
      <c r="C11">
        <v>32.789308837967901</v>
      </c>
      <c r="D11">
        <v>100</v>
      </c>
    </row>
    <row r="12" spans="1:4" x14ac:dyDescent="0.4">
      <c r="A12">
        <v>61020</v>
      </c>
      <c r="B12">
        <v>130.44384500000001</v>
      </c>
      <c r="C12">
        <v>33.029389999999999</v>
      </c>
      <c r="D12">
        <v>100</v>
      </c>
    </row>
    <row r="13" spans="1:4" x14ac:dyDescent="0.4">
      <c r="A13">
        <v>61080</v>
      </c>
      <c r="B13">
        <v>130.44384500000001</v>
      </c>
      <c r="C13">
        <v>33.029389999999999</v>
      </c>
      <c r="D13">
        <v>100</v>
      </c>
    </row>
    <row r="14" spans="1:4" x14ac:dyDescent="0.4">
      <c r="A14">
        <v>62760</v>
      </c>
      <c r="B14">
        <v>130.501372</v>
      </c>
      <c r="C14">
        <v>33.320728500000001</v>
      </c>
      <c r="D14">
        <v>100</v>
      </c>
    </row>
    <row r="15" spans="1:4" x14ac:dyDescent="0.4">
      <c r="A15">
        <v>62820</v>
      </c>
      <c r="B15">
        <v>130.501372</v>
      </c>
      <c r="C15">
        <v>33.320728500000001</v>
      </c>
      <c r="D15">
        <v>100</v>
      </c>
    </row>
    <row r="16" spans="1:4" x14ac:dyDescent="0.4">
      <c r="A16">
        <v>63300</v>
      </c>
      <c r="B16">
        <v>130.51987546893301</v>
      </c>
      <c r="C16">
        <v>33.374264865269097</v>
      </c>
      <c r="D16">
        <v>100</v>
      </c>
    </row>
    <row r="17" spans="1:4" x14ac:dyDescent="0.4">
      <c r="A17">
        <v>63420</v>
      </c>
      <c r="B17">
        <v>130.51987546893301</v>
      </c>
      <c r="C17">
        <v>33.374264865269097</v>
      </c>
      <c r="D17">
        <v>100</v>
      </c>
    </row>
    <row r="18" spans="1:4" x14ac:dyDescent="0.4">
      <c r="A18">
        <v>64860</v>
      </c>
      <c r="B18">
        <v>130.42055999999999</v>
      </c>
      <c r="C18">
        <v>33.589995000000002</v>
      </c>
      <c r="D18">
        <v>100</v>
      </c>
    </row>
    <row r="19" spans="1:4" x14ac:dyDescent="0.4">
      <c r="A19">
        <v>64980</v>
      </c>
      <c r="B19">
        <v>130.42055999999999</v>
      </c>
      <c r="C19">
        <v>33.589995000000002</v>
      </c>
      <c r="D19">
        <v>100</v>
      </c>
    </row>
    <row r="20" spans="1:4" x14ac:dyDescent="0.4">
      <c r="A20">
        <v>68580</v>
      </c>
      <c r="B20">
        <v>130.93241436347401</v>
      </c>
      <c r="C20">
        <v>33.904355577411302</v>
      </c>
      <c r="D20">
        <v>100</v>
      </c>
    </row>
    <row r="21" spans="1:4" x14ac:dyDescent="0.4">
      <c r="A21">
        <v>68880</v>
      </c>
      <c r="B21">
        <v>130.93241436347401</v>
      </c>
      <c r="C21">
        <v>33.904355577411302</v>
      </c>
      <c r="D21">
        <v>100</v>
      </c>
    </row>
    <row r="22" spans="1:4" x14ac:dyDescent="0.4">
      <c r="A22">
        <v>69420</v>
      </c>
      <c r="B22">
        <v>130.92169560551</v>
      </c>
      <c r="C22">
        <v>33.949289614977097</v>
      </c>
      <c r="D22">
        <v>100</v>
      </c>
    </row>
    <row r="23" spans="1:4" x14ac:dyDescent="0.4">
      <c r="A23">
        <v>69660</v>
      </c>
      <c r="B23">
        <v>130.92169560551</v>
      </c>
      <c r="C23">
        <v>33.949289614977097</v>
      </c>
      <c r="D23">
        <v>100</v>
      </c>
    </row>
    <row r="24" spans="1:4" x14ac:dyDescent="0.4">
      <c r="A24">
        <v>71340</v>
      </c>
      <c r="B24">
        <v>131.160245</v>
      </c>
      <c r="C24">
        <v>34.053710000000002</v>
      </c>
      <c r="D24">
        <v>100</v>
      </c>
    </row>
    <row r="25" spans="1:4" x14ac:dyDescent="0.4">
      <c r="A25">
        <v>71340</v>
      </c>
      <c r="B25">
        <v>131.160245</v>
      </c>
      <c r="C25">
        <v>34.053710000000002</v>
      </c>
      <c r="D25">
        <v>100</v>
      </c>
    </row>
    <row r="26" spans="1:4" x14ac:dyDescent="0.4">
      <c r="A26">
        <v>73140</v>
      </c>
      <c r="B26">
        <v>131.396254867511</v>
      </c>
      <c r="C26">
        <v>34.094021715810399</v>
      </c>
      <c r="D26">
        <v>100</v>
      </c>
    </row>
    <row r="27" spans="1:4" x14ac:dyDescent="0.4">
      <c r="A27">
        <v>73200</v>
      </c>
      <c r="B27">
        <v>131.396254867511</v>
      </c>
      <c r="C27">
        <v>34.094021715810399</v>
      </c>
      <c r="D27">
        <v>100</v>
      </c>
    </row>
    <row r="28" spans="1:4" x14ac:dyDescent="0.4">
      <c r="A28">
        <v>78660</v>
      </c>
      <c r="B28">
        <v>132.22560999999999</v>
      </c>
      <c r="C28">
        <v>34.171779999999998</v>
      </c>
      <c r="D28">
        <v>100</v>
      </c>
    </row>
    <row r="29" spans="1:4" x14ac:dyDescent="0.4">
      <c r="A29">
        <v>78720</v>
      </c>
      <c r="B29">
        <v>132.22560999999999</v>
      </c>
      <c r="C29">
        <v>34.171779999999998</v>
      </c>
      <c r="D29">
        <v>100</v>
      </c>
    </row>
    <row r="30" spans="1:4" x14ac:dyDescent="0.4">
      <c r="A30">
        <v>80820</v>
      </c>
      <c r="B30">
        <v>132.47568999999999</v>
      </c>
      <c r="C30">
        <v>34.397224999999999</v>
      </c>
      <c r="D30">
        <v>100</v>
      </c>
    </row>
    <row r="31" spans="1:4" x14ac:dyDescent="0.4">
      <c r="A31">
        <v>81120</v>
      </c>
      <c r="B31">
        <v>132.47568999999999</v>
      </c>
      <c r="C31">
        <v>34.397224999999999</v>
      </c>
      <c r="D31">
        <v>100</v>
      </c>
    </row>
    <row r="32" spans="1:4" x14ac:dyDescent="0.4">
      <c r="A32">
        <v>85320</v>
      </c>
      <c r="B32">
        <v>133.10510473601201</v>
      </c>
      <c r="C32">
        <v>34.391744264675097</v>
      </c>
      <c r="D32">
        <v>100</v>
      </c>
    </row>
    <row r="33" spans="1:4" x14ac:dyDescent="0.4">
      <c r="A33">
        <v>104880</v>
      </c>
      <c r="B33">
        <v>136.75652522888399</v>
      </c>
      <c r="C33">
        <v>35.409537004294101</v>
      </c>
      <c r="D33">
        <v>100</v>
      </c>
    </row>
    <row r="34" spans="1:4" x14ac:dyDescent="0.4">
      <c r="A34">
        <v>104880</v>
      </c>
      <c r="B34">
        <v>136.75652522888399</v>
      </c>
      <c r="C34">
        <v>35.409537004294101</v>
      </c>
      <c r="D34">
        <v>100</v>
      </c>
    </row>
    <row r="35" spans="1:4" x14ac:dyDescent="0.4">
      <c r="A35">
        <v>106320</v>
      </c>
      <c r="B35">
        <v>136.88173358632099</v>
      </c>
      <c r="C35">
        <v>35.171256842583098</v>
      </c>
      <c r="D35">
        <v>100</v>
      </c>
    </row>
    <row r="36" spans="1:4" x14ac:dyDescent="0.4">
      <c r="A36">
        <v>106620</v>
      </c>
      <c r="B36">
        <v>136.88173358632099</v>
      </c>
      <c r="C36">
        <v>35.171256842583098</v>
      </c>
      <c r="D36">
        <v>100</v>
      </c>
    </row>
    <row r="37" spans="1:4" x14ac:dyDescent="0.4">
      <c r="A37">
        <v>115200</v>
      </c>
      <c r="B37">
        <v>138.388920800389</v>
      </c>
      <c r="C37">
        <v>34.971784287254103</v>
      </c>
      <c r="D37">
        <v>100</v>
      </c>
    </row>
    <row r="38" spans="1:4" x14ac:dyDescent="0.4">
      <c r="A38">
        <v>115320</v>
      </c>
      <c r="B38">
        <v>138.388920800389</v>
      </c>
      <c r="C38">
        <v>34.971784287254103</v>
      </c>
      <c r="D38">
        <v>100</v>
      </c>
    </row>
    <row r="39" spans="1:4" x14ac:dyDescent="0.4">
      <c r="A39">
        <v>122700</v>
      </c>
      <c r="B39">
        <v>139.62225344513001</v>
      </c>
      <c r="C39">
        <v>35.465844693011398</v>
      </c>
      <c r="D39">
        <v>100</v>
      </c>
    </row>
    <row r="40" spans="1:4" x14ac:dyDescent="0.4">
      <c r="A40">
        <v>124200</v>
      </c>
      <c r="B40">
        <v>139.76726814748099</v>
      </c>
      <c r="C40">
        <v>35.681223104312998</v>
      </c>
      <c r="D40">
        <v>100</v>
      </c>
    </row>
  </sheetData>
  <sortState xmlns:xlrd2="http://schemas.microsoft.com/office/spreadsheetml/2017/richdata2" ref="A1:D40">
    <sortCondition ref="A1:A40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B34B-77EE-44F8-95E4-09E8D59365D5}">
  <dimension ref="A1:D47"/>
  <sheetViews>
    <sheetView workbookViewId="0">
      <selection activeCell="D19" sqref="D19"/>
    </sheetView>
  </sheetViews>
  <sheetFormatPr defaultRowHeight="18.75" x14ac:dyDescent="0.4"/>
  <sheetData>
    <row r="1" spans="1:4" x14ac:dyDescent="0.4">
      <c r="A1">
        <v>59220</v>
      </c>
      <c r="B1">
        <v>139.76726814748099</v>
      </c>
      <c r="C1">
        <v>35.681223104312998</v>
      </c>
      <c r="D1">
        <v>100</v>
      </c>
    </row>
    <row r="2" spans="1:4" x14ac:dyDescent="0.4">
      <c r="A2">
        <v>60300</v>
      </c>
      <c r="B2">
        <v>139.76726814748099</v>
      </c>
      <c r="C2">
        <v>35.681223104312998</v>
      </c>
      <c r="D2">
        <v>100</v>
      </c>
    </row>
    <row r="3" spans="1:4" x14ac:dyDescent="0.4">
      <c r="A3">
        <v>61860</v>
      </c>
      <c r="B3">
        <v>139.62225344513001</v>
      </c>
      <c r="C3">
        <v>35.465844693011398</v>
      </c>
      <c r="D3">
        <v>100</v>
      </c>
    </row>
    <row r="4" spans="1:4" x14ac:dyDescent="0.4">
      <c r="A4">
        <v>69180</v>
      </c>
      <c r="B4">
        <v>138.388920800389</v>
      </c>
      <c r="C4">
        <v>34.971784287254103</v>
      </c>
      <c r="D4">
        <v>100</v>
      </c>
    </row>
    <row r="5" spans="1:4" x14ac:dyDescent="0.4">
      <c r="A5">
        <v>69300</v>
      </c>
      <c r="B5">
        <v>138.388920800389</v>
      </c>
      <c r="C5">
        <v>34.971784287254103</v>
      </c>
      <c r="D5">
        <v>100</v>
      </c>
    </row>
    <row r="6" spans="1:4" x14ac:dyDescent="0.4">
      <c r="A6">
        <v>77700</v>
      </c>
      <c r="B6">
        <v>136.88173358632099</v>
      </c>
      <c r="C6">
        <v>35.171256842583098</v>
      </c>
      <c r="D6">
        <v>100</v>
      </c>
    </row>
    <row r="7" spans="1:4" x14ac:dyDescent="0.4">
      <c r="A7">
        <v>78000</v>
      </c>
      <c r="B7">
        <v>136.88173358632099</v>
      </c>
      <c r="C7">
        <v>35.171256842583098</v>
      </c>
      <c r="D7">
        <v>100</v>
      </c>
    </row>
    <row r="8" spans="1:4" x14ac:dyDescent="0.4">
      <c r="A8">
        <v>79320</v>
      </c>
      <c r="B8">
        <v>136.75652522888399</v>
      </c>
      <c r="C8">
        <v>35.409537004294101</v>
      </c>
      <c r="D8">
        <v>100</v>
      </c>
    </row>
    <row r="9" spans="1:4" x14ac:dyDescent="0.4">
      <c r="A9">
        <v>79380</v>
      </c>
      <c r="B9">
        <v>136.75652522888399</v>
      </c>
      <c r="C9">
        <v>35.409537004294101</v>
      </c>
      <c r="D9">
        <v>100</v>
      </c>
    </row>
    <row r="10" spans="1:4" x14ac:dyDescent="0.4">
      <c r="A10">
        <v>84840</v>
      </c>
      <c r="B10">
        <v>135.75852394705799</v>
      </c>
      <c r="C10">
        <v>34.985680672798502</v>
      </c>
      <c r="D10">
        <v>100</v>
      </c>
    </row>
    <row r="11" spans="1:4" x14ac:dyDescent="0.4">
      <c r="A11">
        <v>84900</v>
      </c>
      <c r="B11">
        <v>135.75852394705799</v>
      </c>
      <c r="C11">
        <v>34.985680672798502</v>
      </c>
      <c r="D11">
        <v>100</v>
      </c>
    </row>
    <row r="12" spans="1:4" x14ac:dyDescent="0.4">
      <c r="A12">
        <v>86880</v>
      </c>
      <c r="B12">
        <v>135.49505500000001</v>
      </c>
      <c r="C12">
        <v>34.702390000000001</v>
      </c>
      <c r="D12">
        <v>100</v>
      </c>
    </row>
    <row r="13" spans="1:4" x14ac:dyDescent="0.4">
      <c r="A13">
        <v>87120</v>
      </c>
      <c r="B13">
        <v>135.49505500000001</v>
      </c>
      <c r="C13">
        <v>34.702390000000001</v>
      </c>
      <c r="D13">
        <v>100</v>
      </c>
    </row>
    <row r="14" spans="1:4" x14ac:dyDescent="0.4">
      <c r="A14">
        <v>88560</v>
      </c>
      <c r="B14">
        <v>135.19504000000001</v>
      </c>
      <c r="C14">
        <v>34.694794999999999</v>
      </c>
      <c r="D14">
        <v>100</v>
      </c>
    </row>
    <row r="15" spans="1:4" x14ac:dyDescent="0.4">
      <c r="A15">
        <v>99300</v>
      </c>
      <c r="B15">
        <v>133.10510473601201</v>
      </c>
      <c r="C15">
        <v>34.391744264675097</v>
      </c>
      <c r="D15">
        <v>100</v>
      </c>
    </row>
    <row r="16" spans="1:4" x14ac:dyDescent="0.4">
      <c r="A16">
        <v>103260</v>
      </c>
      <c r="B16">
        <v>132.47568999999999</v>
      </c>
      <c r="C16">
        <v>34.397224999999999</v>
      </c>
      <c r="D16">
        <v>100</v>
      </c>
    </row>
    <row r="17" spans="1:4" x14ac:dyDescent="0.4">
      <c r="A17">
        <v>103500</v>
      </c>
      <c r="B17">
        <v>132.47568999999999</v>
      </c>
      <c r="C17">
        <v>34.397224999999999</v>
      </c>
      <c r="D17">
        <v>100</v>
      </c>
    </row>
    <row r="18" spans="1:4" x14ac:dyDescent="0.4">
      <c r="A18">
        <v>105540</v>
      </c>
      <c r="B18">
        <v>132.22560999999999</v>
      </c>
      <c r="C18">
        <v>34.171779999999998</v>
      </c>
      <c r="D18">
        <v>100</v>
      </c>
    </row>
    <row r="19" spans="1:4" x14ac:dyDescent="0.4">
      <c r="A19">
        <v>105600</v>
      </c>
      <c r="B19">
        <v>132.22560999999999</v>
      </c>
      <c r="C19">
        <v>34.171779999999998</v>
      </c>
      <c r="D19">
        <v>100</v>
      </c>
    </row>
    <row r="20" spans="1:4" x14ac:dyDescent="0.4">
      <c r="A20">
        <v>111060</v>
      </c>
      <c r="B20">
        <v>131.396254867511</v>
      </c>
      <c r="C20">
        <v>34.094021715810399</v>
      </c>
      <c r="D20">
        <v>100</v>
      </c>
    </row>
    <row r="21" spans="1:4" x14ac:dyDescent="0.4">
      <c r="A21">
        <v>111120</v>
      </c>
      <c r="B21">
        <v>131.396254867511</v>
      </c>
      <c r="C21">
        <v>34.094021715810399</v>
      </c>
      <c r="D21">
        <v>100</v>
      </c>
    </row>
    <row r="22" spans="1:4" x14ac:dyDescent="0.4">
      <c r="A22">
        <v>112920</v>
      </c>
      <c r="B22">
        <v>131.160245</v>
      </c>
      <c r="C22">
        <v>34.053710000000002</v>
      </c>
      <c r="D22">
        <v>100</v>
      </c>
    </row>
    <row r="23" spans="1:4" x14ac:dyDescent="0.4">
      <c r="A23">
        <v>112980</v>
      </c>
      <c r="B23">
        <v>131.160245</v>
      </c>
      <c r="C23">
        <v>34.053710000000002</v>
      </c>
      <c r="D23">
        <v>100</v>
      </c>
    </row>
    <row r="24" spans="1:4" x14ac:dyDescent="0.4">
      <c r="A24">
        <v>114840</v>
      </c>
      <c r="B24">
        <v>130.92169560551</v>
      </c>
      <c r="C24">
        <v>33.949289614977097</v>
      </c>
      <c r="D24">
        <v>100</v>
      </c>
    </row>
    <row r="25" spans="1:4" x14ac:dyDescent="0.4">
      <c r="A25">
        <v>115080</v>
      </c>
      <c r="B25">
        <v>130.92169560551</v>
      </c>
      <c r="C25">
        <v>33.949289614977097</v>
      </c>
      <c r="D25">
        <v>100</v>
      </c>
    </row>
    <row r="26" spans="1:4" x14ac:dyDescent="0.4">
      <c r="A26">
        <v>115560</v>
      </c>
      <c r="B26">
        <v>130.93241436347401</v>
      </c>
      <c r="C26">
        <v>33.904355577411302</v>
      </c>
      <c r="D26">
        <v>100</v>
      </c>
    </row>
    <row r="27" spans="1:4" x14ac:dyDescent="0.4">
      <c r="A27">
        <v>115860</v>
      </c>
      <c r="B27">
        <v>130.93241436347401</v>
      </c>
      <c r="C27">
        <v>33.904355577411302</v>
      </c>
      <c r="D27">
        <v>100</v>
      </c>
    </row>
    <row r="28" spans="1:4" x14ac:dyDescent="0.4">
      <c r="A28">
        <v>119400</v>
      </c>
      <c r="B28">
        <v>130.42055999999999</v>
      </c>
      <c r="C28">
        <v>33.589995000000002</v>
      </c>
      <c r="D28">
        <v>100</v>
      </c>
    </row>
    <row r="29" spans="1:4" x14ac:dyDescent="0.4">
      <c r="A29">
        <v>119520</v>
      </c>
      <c r="B29">
        <v>130.42055999999999</v>
      </c>
      <c r="C29">
        <v>33.589995000000002</v>
      </c>
      <c r="D29">
        <v>100</v>
      </c>
    </row>
    <row r="30" spans="1:4" x14ac:dyDescent="0.4">
      <c r="A30">
        <v>121020</v>
      </c>
      <c r="B30">
        <v>130.51987546893301</v>
      </c>
      <c r="C30">
        <v>33.374264865269097</v>
      </c>
      <c r="D30">
        <v>100</v>
      </c>
    </row>
    <row r="31" spans="1:4" x14ac:dyDescent="0.4">
      <c r="A31">
        <v>121140</v>
      </c>
      <c r="B31">
        <v>130.51987546893301</v>
      </c>
      <c r="C31">
        <v>33.374264865269097</v>
      </c>
      <c r="D31">
        <v>100</v>
      </c>
    </row>
    <row r="32" spans="1:4" x14ac:dyDescent="0.4">
      <c r="A32">
        <v>121620</v>
      </c>
      <c r="B32">
        <v>130.501372</v>
      </c>
      <c r="C32">
        <v>33.320728500000001</v>
      </c>
      <c r="D32">
        <v>100</v>
      </c>
    </row>
    <row r="33" spans="1:4" x14ac:dyDescent="0.4">
      <c r="A33">
        <v>121680</v>
      </c>
      <c r="B33">
        <v>130.501372</v>
      </c>
      <c r="C33">
        <v>33.320728500000001</v>
      </c>
      <c r="D33">
        <v>100</v>
      </c>
    </row>
    <row r="34" spans="1:4" x14ac:dyDescent="0.4">
      <c r="A34">
        <v>123360</v>
      </c>
      <c r="B34">
        <v>130.44384500000001</v>
      </c>
      <c r="C34">
        <v>33.029389999999999</v>
      </c>
      <c r="D34">
        <v>100</v>
      </c>
    </row>
    <row r="35" spans="1:4" x14ac:dyDescent="0.4">
      <c r="A35">
        <v>123420</v>
      </c>
      <c r="B35">
        <v>130.44384500000001</v>
      </c>
      <c r="C35">
        <v>33.029389999999999</v>
      </c>
      <c r="D35">
        <v>100</v>
      </c>
    </row>
    <row r="36" spans="1:4" x14ac:dyDescent="0.4">
      <c r="A36">
        <v>125880</v>
      </c>
      <c r="B36">
        <v>130.68865671061999</v>
      </c>
      <c r="C36">
        <v>32.789308837967901</v>
      </c>
      <c r="D36">
        <v>100</v>
      </c>
    </row>
    <row r="37" spans="1:4" x14ac:dyDescent="0.4">
      <c r="A37">
        <v>126180</v>
      </c>
      <c r="B37">
        <v>130.68865671061999</v>
      </c>
      <c r="C37">
        <v>32.789308837967901</v>
      </c>
      <c r="D37">
        <v>100</v>
      </c>
    </row>
    <row r="38" spans="1:4" x14ac:dyDescent="0.4">
      <c r="A38">
        <v>127980</v>
      </c>
      <c r="B38">
        <v>130.62118381790401</v>
      </c>
      <c r="C38">
        <v>32.504412941766901</v>
      </c>
      <c r="D38">
        <v>100</v>
      </c>
    </row>
    <row r="39" spans="1:4" x14ac:dyDescent="0.4">
      <c r="A39">
        <v>128040</v>
      </c>
      <c r="B39">
        <v>130.62118381790401</v>
      </c>
      <c r="C39">
        <v>32.504412941766901</v>
      </c>
      <c r="D39">
        <v>100</v>
      </c>
    </row>
    <row r="40" spans="1:4" x14ac:dyDescent="0.4">
      <c r="A40">
        <v>131160</v>
      </c>
      <c r="B40">
        <v>130.396165</v>
      </c>
      <c r="C40">
        <v>32.204929999999997</v>
      </c>
      <c r="D40">
        <v>100</v>
      </c>
    </row>
    <row r="41" spans="1:4" x14ac:dyDescent="0.4">
      <c r="A41">
        <v>131280</v>
      </c>
      <c r="B41">
        <v>130.396165</v>
      </c>
      <c r="C41">
        <v>32.204929999999997</v>
      </c>
      <c r="D41">
        <v>100</v>
      </c>
    </row>
    <row r="42" spans="1:4" x14ac:dyDescent="0.4">
      <c r="A42">
        <v>132300</v>
      </c>
      <c r="B42">
        <v>130.35796999999999</v>
      </c>
      <c r="C42">
        <v>32.089320000000001</v>
      </c>
      <c r="D42">
        <v>100</v>
      </c>
    </row>
    <row r="43" spans="1:4" x14ac:dyDescent="0.4">
      <c r="A43">
        <v>132720</v>
      </c>
      <c r="B43">
        <v>130.35796999999999</v>
      </c>
      <c r="C43">
        <v>32.089320000000001</v>
      </c>
      <c r="D43">
        <v>100</v>
      </c>
    </row>
    <row r="44" spans="1:4" x14ac:dyDescent="0.4">
      <c r="A44">
        <v>134160</v>
      </c>
      <c r="B44">
        <v>130.196395</v>
      </c>
      <c r="C44">
        <v>32.023069999999997</v>
      </c>
      <c r="D44">
        <v>100</v>
      </c>
    </row>
    <row r="45" spans="1:4" x14ac:dyDescent="0.4">
      <c r="A45">
        <v>136380</v>
      </c>
      <c r="B45">
        <v>130.31219999999999</v>
      </c>
      <c r="C45">
        <v>31.81363</v>
      </c>
      <c r="D45">
        <v>100</v>
      </c>
    </row>
    <row r="46" spans="1:4" x14ac:dyDescent="0.4">
      <c r="A46">
        <v>136560</v>
      </c>
      <c r="B46">
        <v>130.31219999999999</v>
      </c>
      <c r="C46">
        <v>31.81363</v>
      </c>
      <c r="D46">
        <v>100</v>
      </c>
    </row>
    <row r="47" spans="1:4" x14ac:dyDescent="0.4">
      <c r="A47">
        <v>139320</v>
      </c>
      <c r="B47">
        <v>130.542007505795</v>
      </c>
      <c r="C47">
        <v>31.583995469806698</v>
      </c>
      <c r="D47"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時刻表</vt:lpstr>
      <vt:lpstr>停車駅</vt:lpstr>
      <vt:lpstr>上りCZMLposition</vt:lpstr>
      <vt:lpstr>下りCZMLposition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</dc:creator>
  <cp:lastModifiedBy>takumi</cp:lastModifiedBy>
  <dcterms:created xsi:type="dcterms:W3CDTF">2024-07-07T07:33:52Z</dcterms:created>
  <dcterms:modified xsi:type="dcterms:W3CDTF">2024-07-07T12:00:44Z</dcterms:modified>
</cp:coreProperties>
</file>