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Total LinReg" sheetId="1" r:id="rId4"/>
    <sheet state="visible" name="HP LinReg" sheetId="2" r:id="rId5"/>
    <sheet state="visible" name="Attack LinReg" sheetId="3" r:id="rId6"/>
    <sheet state="visible" name="Defense LinReg" sheetId="4" r:id="rId7"/>
    <sheet state="visible" name="Special Attack LinReg" sheetId="5" r:id="rId8"/>
    <sheet state="visible" name="Special Defense LinReg" sheetId="6" r:id="rId9"/>
    <sheet state="visible" name="Speed LinReg" sheetId="7" r:id="rId10"/>
    <sheet state="visible" name="Type 2 Flying LinReg" sheetId="8" r:id="rId11"/>
    <sheet state="visible" name="Gen 9 Predictions" sheetId="9" r:id="rId12"/>
  </sheets>
  <definedNames>
    <definedName name="Generation">#REF!</definedName>
  </definedNames>
  <calcPr/>
</workbook>
</file>

<file path=xl/sharedStrings.xml><?xml version="1.0" encoding="utf-8"?>
<sst xmlns="http://schemas.openxmlformats.org/spreadsheetml/2006/main" count="345" uniqueCount="173">
  <si>
    <t>Type 1</t>
  </si>
  <si>
    <t>Trend Line Equation</t>
  </si>
  <si>
    <t>Slope</t>
  </si>
  <si>
    <t>Intercept</t>
  </si>
  <si>
    <t>Gen 9 Prediction</t>
  </si>
  <si>
    <t>Predicition Rounded</t>
  </si>
  <si>
    <t>Bug</t>
  </si>
  <si>
    <t>5.99659*Generation + 343.998</t>
  </si>
  <si>
    <t>Dark</t>
  </si>
  <si>
    <t>2.46269*Generation + 421.915</t>
  </si>
  <si>
    <t>Dragon</t>
  </si>
  <si>
    <t>-0.902379*Generation + 476.489</t>
  </si>
  <si>
    <t>Electric</t>
  </si>
  <si>
    <t>4.27225*Generation + 409.693</t>
  </si>
  <si>
    <t>Fairy</t>
  </si>
  <si>
    <t>21.743*Generation + 326.871</t>
  </si>
  <si>
    <t>Fighting</t>
  </si>
  <si>
    <t>16.3956*Generation + 346.366</t>
  </si>
  <si>
    <t>Fire</t>
  </si>
  <si>
    <t>-1.0903*Generation + 449.759</t>
  </si>
  <si>
    <t>Flying</t>
  </si>
  <si>
    <t>2.5*Generation + 375</t>
  </si>
  <si>
    <t>Ghost</t>
  </si>
  <si>
    <t>7.14286*Generation + 393.321</t>
  </si>
  <si>
    <t>Grass</t>
  </si>
  <si>
    <t>0.405889*Generation + 400.681</t>
  </si>
  <si>
    <t>Ground</t>
  </si>
  <si>
    <t>7.57639*Generation + 390.029</t>
  </si>
  <si>
    <t>Ice</t>
  </si>
  <si>
    <t>1.69904*Generation + 426.646</t>
  </si>
  <si>
    <t>Normal</t>
  </si>
  <si>
    <t>4.8132*Generation + 378.102</t>
  </si>
  <si>
    <t>Poison</t>
  </si>
  <si>
    <t>12.5932*Generation + 365.679</t>
  </si>
  <si>
    <t>Psychic</t>
  </si>
  <si>
    <t>2.20448*Generation + 438.333</t>
  </si>
  <si>
    <t>Rock</t>
  </si>
  <si>
    <t>3.05903*Generation + 423.389</t>
  </si>
  <si>
    <t>Steel</t>
  </si>
  <si>
    <t>-0.425452*Generation + 462.903</t>
  </si>
  <si>
    <t>Water</t>
  </si>
  <si>
    <t>3.28524*Generation + 407.703</t>
  </si>
  <si>
    <t>0.876767*Generation + 51.8266</t>
  </si>
  <si>
    <t>4.33931*Generation + 51.1758</t>
  </si>
  <si>
    <t>2.10306*Generation + 67.5025</t>
  </si>
  <si>
    <t>2.09655*Generation + 51.3013</t>
  </si>
  <si>
    <t>0.809935*Generation + 67.9028</t>
  </si>
  <si>
    <t>2.16916*Generation + 62.4293</t>
  </si>
  <si>
    <t>1.39039*Generation + 63.0166</t>
  </si>
  <si>
    <t>3*Generation + 44.5</t>
  </si>
  <si>
    <t>2.96328*Generation + 46.0232</t>
  </si>
  <si>
    <t>0.765112*Generation + 63.0893</t>
  </si>
  <si>
    <t>2.10013*Generation + 64.1027</t>
  </si>
  <si>
    <t>-1.07398*Generation + 77.0026</t>
  </si>
  <si>
    <t>-2.40409*Generation + 87.7715</t>
  </si>
  <si>
    <t>0.836187*Generation + 66.5003</t>
  </si>
  <si>
    <t>0.325101*Generation + 71.8775</t>
  </si>
  <si>
    <t>2.7837*Generation + 55.6433</t>
  </si>
  <si>
    <t>3.09783*Generation + 56.4309</t>
  </si>
  <si>
    <t>-0.739949*Generation + 73.0921</t>
  </si>
  <si>
    <t>0.899152*Generation + 62.934</t>
  </si>
  <si>
    <t>-2.29876*Generation + 95.0455</t>
  </si>
  <si>
    <t>-1.86805*Generation + 106.859</t>
  </si>
  <si>
    <t>4.04377*Generation + 54.7201</t>
  </si>
  <si>
    <t>2.38229*Generation + 51.8341</t>
  </si>
  <si>
    <t>2.65306*Generation + 87.0981</t>
  </si>
  <si>
    <t>0.629664*Generation + 80.2618</t>
  </si>
  <si>
    <t>10.75*Generation + -14.5</t>
  </si>
  <si>
    <t>3.08925*Generation + 55.2904</t>
  </si>
  <si>
    <t>2.15046*Generation + 64.3025</t>
  </si>
  <si>
    <t>2.17062*Generation + 83.5386</t>
  </si>
  <si>
    <t>3.69642*Generation + 58.3445</t>
  </si>
  <si>
    <t>2.88437*Generation + 64.0936</t>
  </si>
  <si>
    <t>-1.53457*Generation + 78.0729</t>
  </si>
  <si>
    <t>3.15152*Generation + 54.4167</t>
  </si>
  <si>
    <t>0.40718*Generation + 86.19</t>
  </si>
  <si>
    <t>3.36297*Generation + 74.7494</t>
  </si>
  <si>
    <t>1.09914*Generation + 68.1023</t>
  </si>
  <si>
    <t>1.36804*Generation + 65.9659</t>
  </si>
  <si>
    <t>0.671642*Generation + 63.2175</t>
  </si>
  <si>
    <t>-0.712875*Generation + 79.2103</t>
  </si>
  <si>
    <t>0.889503*Generation + 58.5406</t>
  </si>
  <si>
    <t>2.16409*Generation + 58.0203</t>
  </si>
  <si>
    <t>3.96628*Generation + 51.6048</t>
  </si>
  <si>
    <t>0.00403029*Generation + 66.7385</t>
  </si>
  <si>
    <t>3.75*Generation + 35</t>
  </si>
  <si>
    <t>2.02919*Generation + 64.6532</t>
  </si>
  <si>
    <t>1.57674*Generation + 64.4177</t>
  </si>
  <si>
    <t>1.41588*Generation + 78.5971</t>
  </si>
  <si>
    <t>5.147*Generation + 53.7367</t>
  </si>
  <si>
    <t>3.20145*Generation + 47.8429</t>
  </si>
  <si>
    <t>1.77671*Generation + 64.6005</t>
  </si>
  <si>
    <t>3.05067*Generation + 57.6841</t>
  </si>
  <si>
    <t>-2.39961*Generation + 107.19</t>
  </si>
  <si>
    <t>-8.95747*Generation + 155.322</t>
  </si>
  <si>
    <t>-0.900796*Generation + 74.4708</t>
  </si>
  <si>
    <t>4.20348*Generation + 42.8961</t>
  </si>
  <si>
    <t>0.313433*Generation + 71.0799</t>
  </si>
  <si>
    <t>-1.61605*Generation + 86.8685</t>
  </si>
  <si>
    <t>-0.0994147*Generation + 83.2998</t>
  </si>
  <si>
    <t>3.16521*Generation + 65.1822</t>
  </si>
  <si>
    <t>2.26497*Generation + 44.4777</t>
  </si>
  <si>
    <t>-1.24946*Generation + 88.8515</t>
  </si>
  <si>
    <t>-8.75*Generation + 123.5</t>
  </si>
  <si>
    <t>-0.425963*Generation + 84.6662</t>
  </si>
  <si>
    <t>-1.46171*Generation + 79.4583</t>
  </si>
  <si>
    <t>1.36711*Generation + 44.9779</t>
  </si>
  <si>
    <t>-1.42372*Generation + 81.8044</t>
  </si>
  <si>
    <t>0.527363*Generation + 55.5379</t>
  </si>
  <si>
    <t>4.70114*Generation + 49.6096</t>
  </si>
  <si>
    <t>0.8008*Generation + 89.1248</t>
  </si>
  <si>
    <t>0.0276968*Generation + 61.1716</t>
  </si>
  <si>
    <t>3.78182*Generation + 52.9875</t>
  </si>
  <si>
    <t>1.81429*Generation + 66.0143</t>
  </si>
  <si>
    <t>-1.28568*Generation + 70.0213</t>
  </si>
  <si>
    <t>-0.0866865*Generation + 69.5681</t>
  </si>
  <si>
    <t>-1.10908*Generation + 83.7147</t>
  </si>
  <si>
    <t>-0.865018*Generation + 71.4141</t>
  </si>
  <si>
    <t>5.05616*Generation + 63.4333</t>
  </si>
  <si>
    <t>0.933838*Generation + 60.8331</t>
  </si>
  <si>
    <t>-1.7559*Generation + 77.7762</t>
  </si>
  <si>
    <t>3.75*Generation + 37.5</t>
  </si>
  <si>
    <t>2.67183*Generation + 65.3971</t>
  </si>
  <si>
    <t>0.348758*Generation + 68.4032</t>
  </si>
  <si>
    <t>2.16421*Generation + 56.3051</t>
  </si>
  <si>
    <t>-2.13355*Generation + 86.0302</t>
  </si>
  <si>
    <t>0.811004*Generation + 61.3608</t>
  </si>
  <si>
    <t>2.03034*Generation + 60.7887</t>
  </si>
  <si>
    <t>0.841415*Generation + 80.8898</t>
  </si>
  <si>
    <t>0.370862*Generation + 70.4012</t>
  </si>
  <si>
    <t>-2.43636*Generation + 87.906</t>
  </si>
  <si>
    <t>0.137219*Generation + 70.5527</t>
  </si>
  <si>
    <t>2.13161*Generation + 55.3933</t>
  </si>
  <si>
    <t>-1.00645*Generation + 79.7744</t>
  </si>
  <si>
    <t>1.80757*Generation + 69.4058</t>
  </si>
  <si>
    <t>-0.132754*Generation + 85.1959</t>
  </si>
  <si>
    <t>6.14419*Generation + 25.7827</t>
  </si>
  <si>
    <t>2.0621*Generation + 57.7965</t>
  </si>
  <si>
    <t>0.966946*Generation + 70.0276</t>
  </si>
  <si>
    <t>-8.75*Generation + 141.5</t>
  </si>
  <si>
    <t>-3.35864*Generation + 77.9818</t>
  </si>
  <si>
    <t>-1.10274*Generation + 65.4463</t>
  </si>
  <si>
    <t>-1.78721*Generation + 65.8606</t>
  </si>
  <si>
    <t>-4.84145*Generation + 81.6112</t>
  </si>
  <si>
    <t>-0.351823*Generation + 68.719</t>
  </si>
  <si>
    <t>2.80929*Generation + 58.7483</t>
  </si>
  <si>
    <t>-3.38599*Generation + 86.0814</t>
  </si>
  <si>
    <t>1.66989*Generation + 48.6531</t>
  </si>
  <si>
    <t>-0.62867*Generation + 58.2988</t>
  </si>
  <si>
    <t>1.12865*Generation + 59.7845</t>
  </si>
  <si>
    <t>Calculated for Pokemon with Flying as Type 2</t>
  </si>
  <si>
    <t>HP</t>
  </si>
  <si>
    <t>0.642568*Generation + 68.9541</t>
  </si>
  <si>
    <t>Attack</t>
  </si>
  <si>
    <t>0.867629*Generation + 74.9289</t>
  </si>
  <si>
    <t>Defense</t>
  </si>
  <si>
    <t>-1.13379*Generation + 71.5891</t>
  </si>
  <si>
    <t>Sp. Attack</t>
  </si>
  <si>
    <t>0.34216*Generation + 70.281</t>
  </si>
  <si>
    <t>Sp. Defense</t>
  </si>
  <si>
    <t>-2.87677*Generation + 79.7681</t>
  </si>
  <si>
    <t>Speed</t>
  </si>
  <si>
    <t>-0.846738*Generation + 85.6329</t>
  </si>
  <si>
    <t>Base Total</t>
  </si>
  <si>
    <t>0.957278*Generation + 425.684</t>
  </si>
  <si>
    <t>Special Attack</t>
  </si>
  <si>
    <t>Special Defense</t>
  </si>
  <si>
    <t>True Base Total
[Sum of LinReg Predictions]</t>
  </si>
  <si>
    <t>Predicted Base Total
[Base Total LinReg Prediction]</t>
  </si>
  <si>
    <t>TBT - PBT</t>
  </si>
  <si>
    <t>(TBT - PBT)/PBT
[Percent Error]</t>
  </si>
  <si>
    <t>Flying as Type 2</t>
  </si>
  <si>
    <t>Avg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</si>
</sst>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333333"/>
      <name val="Arial"/>
    </font>
    <font>
      <color rgb="FF333333"/>
      <name val="&quot;Tableau Book&quot;"/>
    </font>
    <font>
      <color theme="1"/>
      <name val="Arial"/>
    </font>
    <font>
      <color rgb="FF000000"/>
      <name val="Roboto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horizontal="left" readingOrder="0"/>
    </xf>
    <xf borderId="0" fillId="2" fontId="2" numFmtId="0" xfId="0" applyAlignment="1" applyFont="1">
      <alignment horizontal="right" readingOrder="0"/>
    </xf>
    <xf borderId="0" fillId="0" fontId="1" numFmtId="0" xfId="0" applyFont="1"/>
    <xf borderId="0" fillId="0" fontId="4" numFmtId="0" xfId="0" applyAlignment="1" applyFont="1">
      <alignment vertical="bottom"/>
    </xf>
    <xf borderId="0" fillId="0" fontId="1" numFmtId="0" xfId="0" applyAlignment="1" applyFont="1">
      <alignment horizontal="right"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5.38"/>
    <col customWidth="1" min="3" max="3" width="8.5"/>
    <col customWidth="1" min="4" max="4" width="7.5"/>
    <col customWidth="1" min="5" max="5" width="13.38"/>
    <col customWidth="1" min="6" max="6" width="16.0"/>
  </cols>
  <sheetData>
    <row r="1" ht="16.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6.5" customHeight="1">
      <c r="A2" s="1" t="s">
        <v>6</v>
      </c>
      <c r="B2" s="3" t="s">
        <v>7</v>
      </c>
      <c r="C2" s="4">
        <v>5.99659</v>
      </c>
      <c r="D2" s="1">
        <v>343.998</v>
      </c>
      <c r="E2" s="5">
        <f t="shared" ref="E2:E19" si="1">(C2*9)+D2</f>
        <v>397.96731</v>
      </c>
      <c r="F2" s="5">
        <f t="shared" ref="F2:F19" si="2">ROUND(E2,0)</f>
        <v>398</v>
      </c>
    </row>
    <row r="3">
      <c r="A3" s="6" t="s">
        <v>8</v>
      </c>
      <c r="B3" s="3" t="s">
        <v>9</v>
      </c>
      <c r="C3" s="4">
        <v>2.46269</v>
      </c>
      <c r="D3" s="1">
        <v>421.915</v>
      </c>
      <c r="E3" s="5">
        <f t="shared" si="1"/>
        <v>444.07921</v>
      </c>
      <c r="F3" s="5">
        <f t="shared" si="2"/>
        <v>444</v>
      </c>
    </row>
    <row r="4">
      <c r="A4" s="6" t="s">
        <v>10</v>
      </c>
      <c r="B4" s="3" t="s">
        <v>11</v>
      </c>
      <c r="C4" s="7">
        <v>-0.902379</v>
      </c>
      <c r="D4" s="1">
        <v>476.489</v>
      </c>
      <c r="E4" s="5">
        <f t="shared" si="1"/>
        <v>468.367589</v>
      </c>
      <c r="F4" s="5">
        <f t="shared" si="2"/>
        <v>468</v>
      </c>
    </row>
    <row r="5">
      <c r="A5" s="6" t="s">
        <v>12</v>
      </c>
      <c r="B5" s="3" t="s">
        <v>13</v>
      </c>
      <c r="C5" s="7">
        <v>4.27225</v>
      </c>
      <c r="D5" s="1">
        <v>409.693</v>
      </c>
      <c r="E5" s="5">
        <f t="shared" si="1"/>
        <v>448.14325</v>
      </c>
      <c r="F5" s="5">
        <f t="shared" si="2"/>
        <v>448</v>
      </c>
    </row>
    <row r="6">
      <c r="A6" s="6" t="s">
        <v>14</v>
      </c>
      <c r="B6" s="3" t="s">
        <v>15</v>
      </c>
      <c r="C6" s="7">
        <v>21.743</v>
      </c>
      <c r="D6" s="1">
        <v>326.871</v>
      </c>
      <c r="E6" s="5">
        <f t="shared" si="1"/>
        <v>522.558</v>
      </c>
      <c r="F6" s="5">
        <f t="shared" si="2"/>
        <v>523</v>
      </c>
    </row>
    <row r="7">
      <c r="A7" s="6" t="s">
        <v>16</v>
      </c>
      <c r="B7" s="3" t="s">
        <v>17</v>
      </c>
      <c r="C7" s="7">
        <v>16.3956</v>
      </c>
      <c r="D7" s="1">
        <v>346.366</v>
      </c>
      <c r="E7" s="5">
        <f t="shared" si="1"/>
        <v>493.9264</v>
      </c>
      <c r="F7" s="5">
        <f t="shared" si="2"/>
        <v>494</v>
      </c>
    </row>
    <row r="8">
      <c r="A8" s="6" t="s">
        <v>18</v>
      </c>
      <c r="B8" s="3" t="s">
        <v>19</v>
      </c>
      <c r="C8" s="7">
        <v>-1.0903</v>
      </c>
      <c r="D8" s="1">
        <v>449.759</v>
      </c>
      <c r="E8" s="5">
        <f t="shared" si="1"/>
        <v>439.9463</v>
      </c>
      <c r="F8" s="5">
        <f t="shared" si="2"/>
        <v>440</v>
      </c>
    </row>
    <row r="9">
      <c r="A9" s="6" t="s">
        <v>20</v>
      </c>
      <c r="B9" s="3" t="s">
        <v>21</v>
      </c>
      <c r="C9" s="7">
        <v>2.5</v>
      </c>
      <c r="D9" s="1">
        <v>375.0</v>
      </c>
      <c r="E9" s="5">
        <f t="shared" si="1"/>
        <v>397.5</v>
      </c>
      <c r="F9" s="5">
        <f t="shared" si="2"/>
        <v>398</v>
      </c>
    </row>
    <row r="10">
      <c r="A10" s="6" t="s">
        <v>22</v>
      </c>
      <c r="B10" s="3" t="s">
        <v>23</v>
      </c>
      <c r="C10" s="7">
        <v>7.14286</v>
      </c>
      <c r="D10" s="1">
        <v>393.921</v>
      </c>
      <c r="E10" s="5">
        <f t="shared" si="1"/>
        <v>458.20674</v>
      </c>
      <c r="F10" s="5">
        <f t="shared" si="2"/>
        <v>458</v>
      </c>
    </row>
    <row r="11">
      <c r="A11" s="6" t="s">
        <v>24</v>
      </c>
      <c r="B11" s="3" t="s">
        <v>25</v>
      </c>
      <c r="C11" s="7">
        <v>0.405889</v>
      </c>
      <c r="D11" s="1">
        <v>400.681</v>
      </c>
      <c r="E11" s="5">
        <f t="shared" si="1"/>
        <v>404.334001</v>
      </c>
      <c r="F11" s="5">
        <f t="shared" si="2"/>
        <v>404</v>
      </c>
    </row>
    <row r="12">
      <c r="A12" s="6" t="s">
        <v>26</v>
      </c>
      <c r="B12" s="3" t="s">
        <v>27</v>
      </c>
      <c r="C12" s="7">
        <v>7.57639</v>
      </c>
      <c r="D12" s="1">
        <v>390.029</v>
      </c>
      <c r="E12" s="5">
        <f t="shared" si="1"/>
        <v>458.21651</v>
      </c>
      <c r="F12" s="5">
        <f t="shared" si="2"/>
        <v>458</v>
      </c>
    </row>
    <row r="13">
      <c r="A13" s="6" t="s">
        <v>28</v>
      </c>
      <c r="B13" s="3" t="s">
        <v>29</v>
      </c>
      <c r="C13" s="7">
        <v>1.69904</v>
      </c>
      <c r="D13" s="1">
        <v>426.646</v>
      </c>
      <c r="E13" s="5">
        <f t="shared" si="1"/>
        <v>441.93736</v>
      </c>
      <c r="F13" s="5">
        <f t="shared" si="2"/>
        <v>442</v>
      </c>
    </row>
    <row r="14">
      <c r="A14" s="6" t="s">
        <v>30</v>
      </c>
      <c r="B14" s="3" t="s">
        <v>31</v>
      </c>
      <c r="C14" s="7">
        <v>4.8132</v>
      </c>
      <c r="D14" s="1">
        <v>378.102</v>
      </c>
      <c r="E14" s="5">
        <f t="shared" si="1"/>
        <v>421.4208</v>
      </c>
      <c r="F14" s="5">
        <f t="shared" si="2"/>
        <v>421</v>
      </c>
    </row>
    <row r="15">
      <c r="A15" s="6" t="s">
        <v>32</v>
      </c>
      <c r="B15" s="3" t="s">
        <v>33</v>
      </c>
      <c r="C15" s="7">
        <v>12.5932</v>
      </c>
      <c r="D15" s="1">
        <v>365.679</v>
      </c>
      <c r="E15" s="5">
        <f t="shared" si="1"/>
        <v>479.0178</v>
      </c>
      <c r="F15" s="5">
        <f t="shared" si="2"/>
        <v>479</v>
      </c>
    </row>
    <row r="16">
      <c r="A16" s="6" t="s">
        <v>34</v>
      </c>
      <c r="B16" s="3" t="s">
        <v>35</v>
      </c>
      <c r="C16" s="7">
        <v>2.20448</v>
      </c>
      <c r="D16" s="1">
        <v>438.333</v>
      </c>
      <c r="E16" s="5">
        <f t="shared" si="1"/>
        <v>458.17332</v>
      </c>
      <c r="F16" s="5">
        <f t="shared" si="2"/>
        <v>458</v>
      </c>
    </row>
    <row r="17">
      <c r="A17" s="6" t="s">
        <v>36</v>
      </c>
      <c r="B17" s="1" t="s">
        <v>37</v>
      </c>
      <c r="C17" s="7">
        <v>3.05903</v>
      </c>
      <c r="D17" s="1">
        <v>423.389</v>
      </c>
      <c r="E17" s="5">
        <f t="shared" si="1"/>
        <v>450.92027</v>
      </c>
      <c r="F17" s="5">
        <f t="shared" si="2"/>
        <v>451</v>
      </c>
    </row>
    <row r="18">
      <c r="A18" s="6" t="s">
        <v>38</v>
      </c>
      <c r="B18" s="3" t="s">
        <v>39</v>
      </c>
      <c r="C18" s="7">
        <v>-0.425452</v>
      </c>
      <c r="D18" s="1">
        <v>462.903</v>
      </c>
      <c r="E18" s="5">
        <f t="shared" si="1"/>
        <v>459.073932</v>
      </c>
      <c r="F18" s="5">
        <f t="shared" si="2"/>
        <v>459</v>
      </c>
    </row>
    <row r="19">
      <c r="A19" s="6" t="s">
        <v>40</v>
      </c>
      <c r="B19" s="1" t="s">
        <v>41</v>
      </c>
      <c r="C19" s="7">
        <v>3.28524</v>
      </c>
      <c r="D19" s="1">
        <v>407.703</v>
      </c>
      <c r="E19" s="5">
        <f t="shared" si="1"/>
        <v>437.27016</v>
      </c>
      <c r="F19" s="5">
        <f t="shared" si="2"/>
        <v>437</v>
      </c>
    </row>
    <row r="21">
      <c r="B21" s="4"/>
      <c r="C21" s="4"/>
      <c r="E21" s="4"/>
    </row>
    <row r="25">
      <c r="E25" s="4"/>
    </row>
  </sheetData>
  <conditionalFormatting sqref="D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5.38"/>
    <col customWidth="1" min="3" max="3" width="8.5"/>
    <col customWidth="1" min="4" max="4" width="7.5"/>
    <col customWidth="1" min="5" max="5" width="13.38"/>
    <col customWidth="1" min="6" max="6" width="16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 t="s">
        <v>42</v>
      </c>
      <c r="C2" s="8">
        <v>0.876767</v>
      </c>
      <c r="D2" s="8">
        <v>51.8266</v>
      </c>
      <c r="E2" s="5">
        <f t="shared" ref="E2:E19" si="1">(C2*9)+D2</f>
        <v>59.717503</v>
      </c>
      <c r="F2" s="5">
        <f t="shared" ref="F2:F19" si="2">ROUND(E2,0)</f>
        <v>60</v>
      </c>
    </row>
    <row r="3">
      <c r="A3" s="6" t="s">
        <v>8</v>
      </c>
      <c r="B3" s="2" t="s">
        <v>43</v>
      </c>
      <c r="C3" s="1">
        <v>4.33931</v>
      </c>
      <c r="D3" s="8">
        <v>51.1758</v>
      </c>
      <c r="E3" s="5">
        <f t="shared" si="1"/>
        <v>90.22959</v>
      </c>
      <c r="F3" s="5">
        <f t="shared" si="2"/>
        <v>90</v>
      </c>
    </row>
    <row r="4">
      <c r="A4" s="6" t="s">
        <v>10</v>
      </c>
      <c r="B4" s="2" t="s">
        <v>44</v>
      </c>
      <c r="C4" s="8">
        <v>2.10306</v>
      </c>
      <c r="D4" s="8">
        <v>67.5025</v>
      </c>
      <c r="E4" s="5">
        <f t="shared" si="1"/>
        <v>86.43004</v>
      </c>
      <c r="F4" s="5">
        <f t="shared" si="2"/>
        <v>86</v>
      </c>
    </row>
    <row r="5">
      <c r="A5" s="6" t="s">
        <v>12</v>
      </c>
      <c r="B5" s="2" t="s">
        <v>45</v>
      </c>
      <c r="C5" s="8">
        <v>2.09655</v>
      </c>
      <c r="D5" s="8">
        <v>51.3013</v>
      </c>
      <c r="E5" s="5">
        <f t="shared" si="1"/>
        <v>70.17025</v>
      </c>
      <c r="F5" s="5">
        <f t="shared" si="2"/>
        <v>70</v>
      </c>
    </row>
    <row r="6">
      <c r="A6" s="6" t="s">
        <v>14</v>
      </c>
      <c r="B6" s="2" t="s">
        <v>46</v>
      </c>
      <c r="C6" s="8">
        <v>0.809935</v>
      </c>
      <c r="D6" s="8">
        <v>67.9028</v>
      </c>
      <c r="E6" s="5">
        <f t="shared" si="1"/>
        <v>75.192215</v>
      </c>
      <c r="F6" s="5">
        <f t="shared" si="2"/>
        <v>75</v>
      </c>
    </row>
    <row r="7">
      <c r="A7" s="6" t="s">
        <v>16</v>
      </c>
      <c r="B7" s="2" t="s">
        <v>47</v>
      </c>
      <c r="C7" s="8">
        <v>2.16916</v>
      </c>
      <c r="D7" s="8">
        <v>62.4293</v>
      </c>
      <c r="E7" s="5">
        <f t="shared" si="1"/>
        <v>81.95174</v>
      </c>
      <c r="F7" s="5">
        <f t="shared" si="2"/>
        <v>82</v>
      </c>
    </row>
    <row r="8">
      <c r="A8" s="6" t="s">
        <v>18</v>
      </c>
      <c r="B8" s="2" t="s">
        <v>48</v>
      </c>
      <c r="C8" s="8">
        <v>1.39039</v>
      </c>
      <c r="D8" s="8">
        <v>63.0166</v>
      </c>
      <c r="E8" s="5">
        <f t="shared" si="1"/>
        <v>75.53011</v>
      </c>
      <c r="F8" s="5">
        <f t="shared" si="2"/>
        <v>76</v>
      </c>
    </row>
    <row r="9">
      <c r="A9" s="6" t="s">
        <v>20</v>
      </c>
      <c r="B9" s="3" t="s">
        <v>49</v>
      </c>
      <c r="C9" s="1">
        <v>3.0</v>
      </c>
      <c r="D9" s="1">
        <v>44.5</v>
      </c>
      <c r="E9" s="5">
        <f t="shared" si="1"/>
        <v>71.5</v>
      </c>
      <c r="F9" s="5">
        <f t="shared" si="2"/>
        <v>72</v>
      </c>
    </row>
    <row r="10">
      <c r="A10" s="6" t="s">
        <v>22</v>
      </c>
      <c r="B10" s="2" t="s">
        <v>50</v>
      </c>
      <c r="C10" s="8">
        <v>2.96328</v>
      </c>
      <c r="D10" s="8">
        <v>46.0232</v>
      </c>
      <c r="E10" s="5">
        <f t="shared" si="1"/>
        <v>72.69272</v>
      </c>
      <c r="F10" s="5">
        <f t="shared" si="2"/>
        <v>73</v>
      </c>
    </row>
    <row r="11">
      <c r="A11" s="6" t="s">
        <v>24</v>
      </c>
      <c r="B11" s="2" t="s">
        <v>51</v>
      </c>
      <c r="C11" s="8">
        <v>0.765112</v>
      </c>
      <c r="D11" s="8">
        <v>63.0893</v>
      </c>
      <c r="E11" s="5">
        <f t="shared" si="1"/>
        <v>69.975308</v>
      </c>
      <c r="F11" s="5">
        <f t="shared" si="2"/>
        <v>70</v>
      </c>
    </row>
    <row r="12">
      <c r="A12" s="6" t="s">
        <v>26</v>
      </c>
      <c r="B12" s="2" t="s">
        <v>52</v>
      </c>
      <c r="C12" s="8">
        <v>2.10013</v>
      </c>
      <c r="D12" s="8">
        <v>64.1027</v>
      </c>
      <c r="E12" s="5">
        <f t="shared" si="1"/>
        <v>83.00387</v>
      </c>
      <c r="F12" s="5">
        <f t="shared" si="2"/>
        <v>83</v>
      </c>
    </row>
    <row r="13">
      <c r="A13" s="6" t="s">
        <v>28</v>
      </c>
      <c r="B13" s="2" t="s">
        <v>53</v>
      </c>
      <c r="C13" s="8">
        <v>-1.07398</v>
      </c>
      <c r="D13" s="8">
        <v>77.0026</v>
      </c>
      <c r="E13" s="5">
        <f t="shared" si="1"/>
        <v>67.33678</v>
      </c>
      <c r="F13" s="5">
        <f t="shared" si="2"/>
        <v>67</v>
      </c>
    </row>
    <row r="14">
      <c r="A14" s="6" t="s">
        <v>30</v>
      </c>
      <c r="B14" s="2" t="s">
        <v>54</v>
      </c>
      <c r="C14" s="8">
        <v>-2.40409</v>
      </c>
      <c r="D14" s="8">
        <v>87.7715</v>
      </c>
      <c r="E14" s="5">
        <f t="shared" si="1"/>
        <v>66.13469</v>
      </c>
      <c r="F14" s="5">
        <f t="shared" si="2"/>
        <v>66</v>
      </c>
    </row>
    <row r="15">
      <c r="A15" s="6" t="s">
        <v>32</v>
      </c>
      <c r="B15" s="2" t="s">
        <v>55</v>
      </c>
      <c r="C15" s="8">
        <v>0.836187</v>
      </c>
      <c r="D15" s="8">
        <v>66.5003</v>
      </c>
      <c r="E15" s="5">
        <f t="shared" si="1"/>
        <v>74.025983</v>
      </c>
      <c r="F15" s="5">
        <f t="shared" si="2"/>
        <v>74</v>
      </c>
    </row>
    <row r="16">
      <c r="A16" s="6" t="s">
        <v>34</v>
      </c>
      <c r="B16" s="3" t="s">
        <v>56</v>
      </c>
      <c r="C16" s="1">
        <v>0.325101</v>
      </c>
      <c r="D16" s="1">
        <v>71.8775</v>
      </c>
      <c r="E16" s="5">
        <f t="shared" si="1"/>
        <v>74.803409</v>
      </c>
      <c r="F16" s="5">
        <f t="shared" si="2"/>
        <v>75</v>
      </c>
    </row>
    <row r="17">
      <c r="A17" s="6" t="s">
        <v>36</v>
      </c>
      <c r="B17" s="3" t="s">
        <v>57</v>
      </c>
      <c r="C17" s="1">
        <v>2.7837</v>
      </c>
      <c r="D17" s="1">
        <v>55.6433</v>
      </c>
      <c r="E17" s="5">
        <f t="shared" si="1"/>
        <v>80.6966</v>
      </c>
      <c r="F17" s="5">
        <f t="shared" si="2"/>
        <v>81</v>
      </c>
    </row>
    <row r="18">
      <c r="A18" s="6" t="s">
        <v>38</v>
      </c>
      <c r="B18" s="3" t="s">
        <v>58</v>
      </c>
      <c r="C18" s="1">
        <v>3.09783</v>
      </c>
      <c r="D18" s="1">
        <v>56.4309</v>
      </c>
      <c r="E18" s="5">
        <f t="shared" si="1"/>
        <v>84.31137</v>
      </c>
      <c r="F18" s="5">
        <f t="shared" si="2"/>
        <v>84</v>
      </c>
    </row>
    <row r="19">
      <c r="A19" s="6" t="s">
        <v>40</v>
      </c>
      <c r="B19" s="3" t="s">
        <v>59</v>
      </c>
      <c r="C19" s="1">
        <v>-0.739949</v>
      </c>
      <c r="D19" s="1">
        <v>73.0921</v>
      </c>
      <c r="E19" s="5">
        <f t="shared" si="1"/>
        <v>66.432559</v>
      </c>
      <c r="F19" s="5">
        <f t="shared" si="2"/>
        <v>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4.75"/>
    <col customWidth="1" min="3" max="3" width="8.0"/>
    <col customWidth="1" min="4" max="4" width="7.5"/>
    <col customWidth="1" min="5" max="5" width="13.38"/>
    <col customWidth="1" min="6" max="6" width="16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 t="s">
        <v>60</v>
      </c>
      <c r="C2" s="1">
        <v>0.899152</v>
      </c>
      <c r="D2" s="1">
        <v>62.934</v>
      </c>
      <c r="E2" s="5">
        <f t="shared" ref="E2:E19" si="1">(C2*9)+D2</f>
        <v>71.026368</v>
      </c>
      <c r="F2" s="5">
        <f t="shared" ref="F2:F19" si="2">ROUND(E2,0)</f>
        <v>71</v>
      </c>
    </row>
    <row r="3">
      <c r="A3" s="6" t="s">
        <v>8</v>
      </c>
      <c r="B3" s="3" t="s">
        <v>61</v>
      </c>
      <c r="C3" s="1">
        <v>-2.29876</v>
      </c>
      <c r="D3" s="1">
        <v>95.0455</v>
      </c>
      <c r="E3" s="5">
        <f t="shared" si="1"/>
        <v>74.35666</v>
      </c>
      <c r="F3" s="5">
        <f t="shared" si="2"/>
        <v>74</v>
      </c>
    </row>
    <row r="4">
      <c r="A4" s="6" t="s">
        <v>10</v>
      </c>
      <c r="B4" s="3" t="s">
        <v>62</v>
      </c>
      <c r="C4" s="1">
        <v>-1.86805</v>
      </c>
      <c r="D4" s="1">
        <v>106.859</v>
      </c>
      <c r="E4" s="5">
        <f t="shared" si="1"/>
        <v>90.04655</v>
      </c>
      <c r="F4" s="5">
        <f t="shared" si="2"/>
        <v>90</v>
      </c>
    </row>
    <row r="5">
      <c r="A5" s="6" t="s">
        <v>12</v>
      </c>
      <c r="B5" s="3" t="s">
        <v>63</v>
      </c>
      <c r="C5" s="1">
        <v>4.04377</v>
      </c>
      <c r="D5" s="1">
        <v>54.7201</v>
      </c>
      <c r="E5" s="5">
        <f t="shared" si="1"/>
        <v>91.11403</v>
      </c>
      <c r="F5" s="5">
        <f t="shared" si="2"/>
        <v>91</v>
      </c>
    </row>
    <row r="6">
      <c r="A6" s="6" t="s">
        <v>14</v>
      </c>
      <c r="B6" s="3" t="s">
        <v>64</v>
      </c>
      <c r="C6" s="1">
        <v>2.38229</v>
      </c>
      <c r="D6" s="1">
        <v>51.8341</v>
      </c>
      <c r="E6" s="5">
        <f t="shared" si="1"/>
        <v>73.27471</v>
      </c>
      <c r="F6" s="5">
        <f t="shared" si="2"/>
        <v>73</v>
      </c>
    </row>
    <row r="7">
      <c r="A7" s="6" t="s">
        <v>16</v>
      </c>
      <c r="B7" s="3" t="s">
        <v>65</v>
      </c>
      <c r="C7" s="1">
        <v>2.65306</v>
      </c>
      <c r="D7" s="1">
        <v>87.0981</v>
      </c>
      <c r="E7" s="5">
        <f t="shared" si="1"/>
        <v>110.97564</v>
      </c>
      <c r="F7" s="5">
        <f t="shared" si="2"/>
        <v>111</v>
      </c>
    </row>
    <row r="8">
      <c r="A8" s="6" t="s">
        <v>18</v>
      </c>
      <c r="B8" s="3" t="s">
        <v>66</v>
      </c>
      <c r="C8" s="1">
        <v>0.629664</v>
      </c>
      <c r="D8" s="1">
        <v>80.2618</v>
      </c>
      <c r="E8" s="5">
        <f t="shared" si="1"/>
        <v>85.928776</v>
      </c>
      <c r="F8" s="5">
        <f t="shared" si="2"/>
        <v>86</v>
      </c>
    </row>
    <row r="9">
      <c r="A9" s="6" t="s">
        <v>20</v>
      </c>
      <c r="B9" s="3" t="s">
        <v>67</v>
      </c>
      <c r="C9" s="1">
        <v>10.75</v>
      </c>
      <c r="D9" s="1">
        <v>-14.5</v>
      </c>
      <c r="E9" s="5">
        <f t="shared" si="1"/>
        <v>82.25</v>
      </c>
      <c r="F9" s="5">
        <f t="shared" si="2"/>
        <v>82</v>
      </c>
    </row>
    <row r="10">
      <c r="A10" s="6" t="s">
        <v>22</v>
      </c>
      <c r="B10" s="3" t="s">
        <v>68</v>
      </c>
      <c r="C10" s="1">
        <v>3.08925</v>
      </c>
      <c r="D10" s="1">
        <v>55.2904</v>
      </c>
      <c r="E10" s="5">
        <f t="shared" si="1"/>
        <v>83.09365</v>
      </c>
      <c r="F10" s="5">
        <f t="shared" si="2"/>
        <v>83</v>
      </c>
    </row>
    <row r="11">
      <c r="A11" s="6" t="s">
        <v>24</v>
      </c>
      <c r="B11" s="3" t="s">
        <v>69</v>
      </c>
      <c r="C11" s="1">
        <v>2.15046</v>
      </c>
      <c r="D11" s="1">
        <v>64.3025</v>
      </c>
      <c r="E11" s="5">
        <f t="shared" si="1"/>
        <v>83.65664</v>
      </c>
      <c r="F11" s="5">
        <f t="shared" si="2"/>
        <v>84</v>
      </c>
    </row>
    <row r="12">
      <c r="A12" s="6" t="s">
        <v>26</v>
      </c>
      <c r="B12" s="3" t="s">
        <v>70</v>
      </c>
      <c r="C12" s="1">
        <v>2.17062</v>
      </c>
      <c r="D12" s="1">
        <v>83.5386</v>
      </c>
      <c r="E12" s="5">
        <f t="shared" si="1"/>
        <v>103.07418</v>
      </c>
      <c r="F12" s="5">
        <f t="shared" si="2"/>
        <v>103</v>
      </c>
    </row>
    <row r="13">
      <c r="A13" s="6" t="s">
        <v>28</v>
      </c>
      <c r="B13" s="3" t="s">
        <v>71</v>
      </c>
      <c r="C13" s="1">
        <v>3.69642</v>
      </c>
      <c r="D13" s="1">
        <v>58.3445</v>
      </c>
      <c r="E13" s="5">
        <f t="shared" si="1"/>
        <v>91.61228</v>
      </c>
      <c r="F13" s="5">
        <f t="shared" si="2"/>
        <v>92</v>
      </c>
    </row>
    <row r="14">
      <c r="A14" s="6" t="s">
        <v>30</v>
      </c>
      <c r="B14" s="3" t="s">
        <v>72</v>
      </c>
      <c r="C14" s="1">
        <v>2.88437</v>
      </c>
      <c r="D14" s="1">
        <v>64.0936</v>
      </c>
      <c r="E14" s="5">
        <f t="shared" si="1"/>
        <v>90.05293</v>
      </c>
      <c r="F14" s="5">
        <f t="shared" si="2"/>
        <v>90</v>
      </c>
    </row>
    <row r="15">
      <c r="A15" s="6" t="s">
        <v>32</v>
      </c>
      <c r="B15" s="3" t="s">
        <v>73</v>
      </c>
      <c r="C15" s="1">
        <v>-1.53457</v>
      </c>
      <c r="D15" s="1">
        <v>78.0729</v>
      </c>
      <c r="E15" s="5">
        <f t="shared" si="1"/>
        <v>64.26177</v>
      </c>
      <c r="F15" s="5">
        <f t="shared" si="2"/>
        <v>64</v>
      </c>
    </row>
    <row r="16">
      <c r="A16" s="6" t="s">
        <v>34</v>
      </c>
      <c r="B16" s="3" t="s">
        <v>74</v>
      </c>
      <c r="C16" s="1">
        <v>3.15152</v>
      </c>
      <c r="D16" s="1">
        <v>54.4167</v>
      </c>
      <c r="E16" s="5">
        <f t="shared" si="1"/>
        <v>82.78038</v>
      </c>
      <c r="F16" s="5">
        <f t="shared" si="2"/>
        <v>83</v>
      </c>
    </row>
    <row r="17">
      <c r="A17" s="6" t="s">
        <v>36</v>
      </c>
      <c r="B17" s="3" t="s">
        <v>75</v>
      </c>
      <c r="C17" s="1">
        <v>0.40718</v>
      </c>
      <c r="D17" s="1">
        <v>86.19</v>
      </c>
      <c r="E17" s="5">
        <f t="shared" si="1"/>
        <v>89.85462</v>
      </c>
      <c r="F17" s="5">
        <f t="shared" si="2"/>
        <v>90</v>
      </c>
    </row>
    <row r="18">
      <c r="A18" s="6" t="s">
        <v>38</v>
      </c>
      <c r="B18" s="3" t="s">
        <v>76</v>
      </c>
      <c r="C18" s="1">
        <v>3.36297</v>
      </c>
      <c r="D18" s="1">
        <v>74.7494</v>
      </c>
      <c r="E18" s="5">
        <f t="shared" si="1"/>
        <v>105.01613</v>
      </c>
      <c r="F18" s="5">
        <f t="shared" si="2"/>
        <v>105</v>
      </c>
    </row>
    <row r="19">
      <c r="A19" s="6" t="s">
        <v>40</v>
      </c>
      <c r="B19" s="3" t="s">
        <v>77</v>
      </c>
      <c r="C19" s="1">
        <v>1.09914</v>
      </c>
      <c r="D19" s="1">
        <v>68.1023</v>
      </c>
      <c r="E19" s="5">
        <f t="shared" si="1"/>
        <v>77.99456</v>
      </c>
      <c r="F19" s="5">
        <f t="shared" si="2"/>
        <v>78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25"/>
    <col customWidth="1" min="6" max="6" width="22.2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 t="s">
        <v>78</v>
      </c>
      <c r="C2" s="1">
        <v>1.36804</v>
      </c>
      <c r="D2" s="1">
        <v>65.9659</v>
      </c>
      <c r="E2" s="5">
        <f t="shared" ref="E2:E19" si="1">(C2*9)+D2</f>
        <v>78.27826</v>
      </c>
      <c r="F2" s="5">
        <f t="shared" ref="F2:F19" si="2">ROUND(E2,0)</f>
        <v>78</v>
      </c>
    </row>
    <row r="3">
      <c r="A3" s="6" t="s">
        <v>8</v>
      </c>
      <c r="B3" s="3" t="s">
        <v>79</v>
      </c>
      <c r="C3" s="1">
        <v>0.67142</v>
      </c>
      <c r="D3" s="1">
        <v>63.2175</v>
      </c>
      <c r="E3" s="5">
        <f t="shared" si="1"/>
        <v>69.26028</v>
      </c>
      <c r="F3" s="5">
        <f t="shared" si="2"/>
        <v>69</v>
      </c>
    </row>
    <row r="4">
      <c r="A4" s="6" t="s">
        <v>10</v>
      </c>
      <c r="B4" s="3" t="s">
        <v>80</v>
      </c>
      <c r="C4" s="1">
        <v>-0.712875</v>
      </c>
      <c r="D4" s="1">
        <v>79.2103</v>
      </c>
      <c r="E4" s="5">
        <f t="shared" si="1"/>
        <v>72.794425</v>
      </c>
      <c r="F4" s="5">
        <f t="shared" si="2"/>
        <v>73</v>
      </c>
    </row>
    <row r="5">
      <c r="A5" s="6" t="s">
        <v>12</v>
      </c>
      <c r="B5" s="3" t="s">
        <v>81</v>
      </c>
      <c r="C5" s="1">
        <v>0.889503</v>
      </c>
      <c r="D5" s="1">
        <v>58.5406</v>
      </c>
      <c r="E5" s="5">
        <f t="shared" si="1"/>
        <v>66.546127</v>
      </c>
      <c r="F5" s="5">
        <f t="shared" si="2"/>
        <v>67</v>
      </c>
    </row>
    <row r="6">
      <c r="A6" s="6" t="s">
        <v>14</v>
      </c>
      <c r="B6" s="3" t="s">
        <v>82</v>
      </c>
      <c r="C6" s="1">
        <v>2.16409</v>
      </c>
      <c r="D6" s="1">
        <v>58.0203</v>
      </c>
      <c r="E6" s="5">
        <f t="shared" si="1"/>
        <v>77.49711</v>
      </c>
      <c r="F6" s="5">
        <f t="shared" si="2"/>
        <v>77</v>
      </c>
    </row>
    <row r="7">
      <c r="A7" s="6" t="s">
        <v>16</v>
      </c>
      <c r="B7" s="3" t="s">
        <v>83</v>
      </c>
      <c r="C7" s="1">
        <v>3.99628</v>
      </c>
      <c r="D7" s="1">
        <v>51.6048</v>
      </c>
      <c r="E7" s="5">
        <f t="shared" si="1"/>
        <v>87.57132</v>
      </c>
      <c r="F7" s="5">
        <f t="shared" si="2"/>
        <v>88</v>
      </c>
    </row>
    <row r="8">
      <c r="A8" s="6" t="s">
        <v>18</v>
      </c>
      <c r="B8" s="3" t="s">
        <v>84</v>
      </c>
      <c r="C8" s="1">
        <v>0.00403029</v>
      </c>
      <c r="D8" s="1">
        <v>66.7385</v>
      </c>
      <c r="E8" s="5">
        <f t="shared" si="1"/>
        <v>66.77477261</v>
      </c>
      <c r="F8" s="5">
        <f t="shared" si="2"/>
        <v>67</v>
      </c>
    </row>
    <row r="9">
      <c r="A9" s="6" t="s">
        <v>20</v>
      </c>
      <c r="B9" s="3" t="s">
        <v>85</v>
      </c>
      <c r="C9" s="1">
        <v>3.75</v>
      </c>
      <c r="D9" s="1">
        <v>35.0</v>
      </c>
      <c r="E9" s="5">
        <f t="shared" si="1"/>
        <v>68.75</v>
      </c>
      <c r="F9" s="5">
        <f t="shared" si="2"/>
        <v>69</v>
      </c>
    </row>
    <row r="10">
      <c r="A10" s="6" t="s">
        <v>22</v>
      </c>
      <c r="B10" s="3" t="s">
        <v>86</v>
      </c>
      <c r="C10" s="1">
        <v>2.02919</v>
      </c>
      <c r="D10" s="1">
        <v>64.6532</v>
      </c>
      <c r="E10" s="5">
        <f t="shared" si="1"/>
        <v>82.91591</v>
      </c>
      <c r="F10" s="5">
        <f t="shared" si="2"/>
        <v>83</v>
      </c>
    </row>
    <row r="11">
      <c r="A11" s="6" t="s">
        <v>24</v>
      </c>
      <c r="B11" s="3" t="s">
        <v>87</v>
      </c>
      <c r="C11" s="1">
        <v>1.57674</v>
      </c>
      <c r="D11" s="1">
        <v>64.4177</v>
      </c>
      <c r="E11" s="5">
        <f t="shared" si="1"/>
        <v>78.60836</v>
      </c>
      <c r="F11" s="5">
        <f t="shared" si="2"/>
        <v>79</v>
      </c>
    </row>
    <row r="12">
      <c r="A12" s="6" t="s">
        <v>26</v>
      </c>
      <c r="B12" s="3" t="s">
        <v>88</v>
      </c>
      <c r="C12" s="1">
        <v>1.41588</v>
      </c>
      <c r="D12" s="1">
        <v>78.5971</v>
      </c>
      <c r="E12" s="5">
        <f t="shared" si="1"/>
        <v>91.34002</v>
      </c>
      <c r="F12" s="5">
        <f t="shared" si="2"/>
        <v>91</v>
      </c>
    </row>
    <row r="13">
      <c r="A13" s="6" t="s">
        <v>28</v>
      </c>
      <c r="B13" s="3" t="s">
        <v>89</v>
      </c>
      <c r="C13" s="1">
        <v>5.147</v>
      </c>
      <c r="D13" s="1">
        <v>53.7367</v>
      </c>
      <c r="E13" s="5">
        <f t="shared" si="1"/>
        <v>100.0597</v>
      </c>
      <c r="F13" s="5">
        <f t="shared" si="2"/>
        <v>100</v>
      </c>
    </row>
    <row r="14">
      <c r="A14" s="6" t="s">
        <v>30</v>
      </c>
      <c r="B14" s="3" t="s">
        <v>90</v>
      </c>
      <c r="C14" s="1">
        <v>3.20145</v>
      </c>
      <c r="D14" s="1">
        <v>47.8429</v>
      </c>
      <c r="E14" s="5">
        <f t="shared" si="1"/>
        <v>76.65595</v>
      </c>
      <c r="F14" s="5">
        <f t="shared" si="2"/>
        <v>77</v>
      </c>
    </row>
    <row r="15">
      <c r="A15" s="6" t="s">
        <v>32</v>
      </c>
      <c r="B15" s="3" t="s">
        <v>91</v>
      </c>
      <c r="C15" s="1">
        <v>1.77671</v>
      </c>
      <c r="D15" s="1">
        <v>64.6005</v>
      </c>
      <c r="E15" s="5">
        <f t="shared" si="1"/>
        <v>80.59089</v>
      </c>
      <c r="F15" s="5">
        <f t="shared" si="2"/>
        <v>81</v>
      </c>
    </row>
    <row r="16">
      <c r="A16" s="6" t="s">
        <v>34</v>
      </c>
      <c r="B16" s="3" t="s">
        <v>92</v>
      </c>
      <c r="C16" s="1">
        <v>3.05067</v>
      </c>
      <c r="D16" s="1">
        <v>57.6841</v>
      </c>
      <c r="E16" s="5">
        <f t="shared" si="1"/>
        <v>85.14013</v>
      </c>
      <c r="F16" s="5">
        <f t="shared" si="2"/>
        <v>85</v>
      </c>
    </row>
    <row r="17">
      <c r="A17" s="6" t="s">
        <v>36</v>
      </c>
      <c r="B17" s="3" t="s">
        <v>93</v>
      </c>
      <c r="C17" s="1">
        <v>-2.39961</v>
      </c>
      <c r="D17" s="1">
        <v>107.19</v>
      </c>
      <c r="E17" s="5">
        <f t="shared" si="1"/>
        <v>85.59351</v>
      </c>
      <c r="F17" s="5">
        <f t="shared" si="2"/>
        <v>86</v>
      </c>
    </row>
    <row r="18">
      <c r="A18" s="6" t="s">
        <v>38</v>
      </c>
      <c r="B18" s="3" t="s">
        <v>94</v>
      </c>
      <c r="C18" s="1">
        <v>-8.95747</v>
      </c>
      <c r="D18" s="1">
        <v>155.322</v>
      </c>
      <c r="E18" s="5">
        <f t="shared" si="1"/>
        <v>74.70477</v>
      </c>
      <c r="F18" s="5">
        <f t="shared" si="2"/>
        <v>75</v>
      </c>
    </row>
    <row r="19">
      <c r="A19" s="6" t="s">
        <v>40</v>
      </c>
      <c r="B19" s="3" t="s">
        <v>95</v>
      </c>
      <c r="C19" s="1">
        <v>-0.900796</v>
      </c>
      <c r="D19" s="1">
        <v>74.4708</v>
      </c>
      <c r="E19" s="5">
        <f t="shared" si="1"/>
        <v>66.363636</v>
      </c>
      <c r="F19" s="5">
        <f t="shared" si="2"/>
        <v>66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25"/>
    <col customWidth="1" min="5" max="5" width="15.75"/>
    <col customWidth="1" min="6" max="6" width="22.2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3" t="s">
        <v>96</v>
      </c>
      <c r="C2" s="1">
        <v>4.20348</v>
      </c>
      <c r="D2" s="1">
        <v>42.8961</v>
      </c>
      <c r="E2" s="5">
        <f t="shared" ref="E2:E19" si="1">(C2*9)+D2</f>
        <v>80.72742</v>
      </c>
      <c r="F2" s="5">
        <f t="shared" ref="F2:F19" si="2">ROUND(E2,0)</f>
        <v>81</v>
      </c>
    </row>
    <row r="3">
      <c r="A3" s="6" t="s">
        <v>8</v>
      </c>
      <c r="B3" s="3" t="s">
        <v>97</v>
      </c>
      <c r="C3" s="1">
        <v>0.313433</v>
      </c>
      <c r="D3" s="1">
        <v>71.0799</v>
      </c>
      <c r="E3" s="5">
        <f t="shared" si="1"/>
        <v>73.900797</v>
      </c>
      <c r="F3" s="5">
        <f t="shared" si="2"/>
        <v>74</v>
      </c>
    </row>
    <row r="4">
      <c r="A4" s="6" t="s">
        <v>10</v>
      </c>
      <c r="B4" s="3" t="s">
        <v>98</v>
      </c>
      <c r="C4" s="1">
        <v>-1.61605</v>
      </c>
      <c r="D4" s="1">
        <v>86.8685</v>
      </c>
      <c r="E4" s="5">
        <f t="shared" si="1"/>
        <v>72.32405</v>
      </c>
      <c r="F4" s="5">
        <f t="shared" si="2"/>
        <v>72</v>
      </c>
    </row>
    <row r="5">
      <c r="A5" s="6" t="s">
        <v>12</v>
      </c>
      <c r="B5" s="3" t="s">
        <v>99</v>
      </c>
      <c r="C5" s="1">
        <v>-0.0994147</v>
      </c>
      <c r="D5" s="1">
        <v>83.2998</v>
      </c>
      <c r="E5" s="5">
        <f t="shared" si="1"/>
        <v>82.4050677</v>
      </c>
      <c r="F5" s="5">
        <f t="shared" si="2"/>
        <v>82</v>
      </c>
    </row>
    <row r="6">
      <c r="A6" s="6" t="s">
        <v>14</v>
      </c>
      <c r="B6" s="3" t="s">
        <v>100</v>
      </c>
      <c r="C6" s="1">
        <v>3.16521</v>
      </c>
      <c r="D6" s="1">
        <v>65.1822</v>
      </c>
      <c r="E6" s="5">
        <f t="shared" si="1"/>
        <v>93.66909</v>
      </c>
      <c r="F6" s="5">
        <f t="shared" si="2"/>
        <v>94</v>
      </c>
    </row>
    <row r="7">
      <c r="A7" s="6" t="s">
        <v>16</v>
      </c>
      <c r="B7" s="3" t="s">
        <v>101</v>
      </c>
      <c r="C7" s="1">
        <v>2.26497</v>
      </c>
      <c r="D7" s="1">
        <v>44.4777</v>
      </c>
      <c r="E7" s="5">
        <f t="shared" si="1"/>
        <v>64.86243</v>
      </c>
      <c r="F7" s="5">
        <f t="shared" si="2"/>
        <v>65</v>
      </c>
    </row>
    <row r="8">
      <c r="A8" s="6" t="s">
        <v>18</v>
      </c>
      <c r="B8" s="3" t="s">
        <v>102</v>
      </c>
      <c r="C8" s="1">
        <v>-1.24946</v>
      </c>
      <c r="D8" s="1">
        <v>88.8515</v>
      </c>
      <c r="E8" s="5">
        <f t="shared" si="1"/>
        <v>77.60636</v>
      </c>
      <c r="F8" s="5">
        <f t="shared" si="2"/>
        <v>78</v>
      </c>
    </row>
    <row r="9">
      <c r="A9" s="6" t="s">
        <v>20</v>
      </c>
      <c r="B9" s="3" t="s">
        <v>103</v>
      </c>
      <c r="C9" s="1">
        <v>-8.75</v>
      </c>
      <c r="D9" s="1">
        <v>123.5</v>
      </c>
      <c r="E9" s="5">
        <f t="shared" si="1"/>
        <v>44.75</v>
      </c>
      <c r="F9" s="5">
        <f t="shared" si="2"/>
        <v>45</v>
      </c>
    </row>
    <row r="10">
      <c r="A10" s="6" t="s">
        <v>22</v>
      </c>
      <c r="B10" s="3" t="s">
        <v>104</v>
      </c>
      <c r="C10" s="1">
        <v>-0.425963</v>
      </c>
      <c r="D10" s="1">
        <v>84.6662</v>
      </c>
      <c r="E10" s="5">
        <f t="shared" si="1"/>
        <v>80.832533</v>
      </c>
      <c r="F10" s="5">
        <f t="shared" si="2"/>
        <v>81</v>
      </c>
    </row>
    <row r="11">
      <c r="A11" s="6" t="s">
        <v>24</v>
      </c>
      <c r="B11" s="3" t="s">
        <v>105</v>
      </c>
      <c r="C11" s="1">
        <v>-1.46171</v>
      </c>
      <c r="D11" s="1">
        <v>79.4583</v>
      </c>
      <c r="E11" s="5">
        <f t="shared" si="1"/>
        <v>66.30291</v>
      </c>
      <c r="F11" s="5">
        <f t="shared" si="2"/>
        <v>66</v>
      </c>
    </row>
    <row r="12">
      <c r="A12" s="6" t="s">
        <v>26</v>
      </c>
      <c r="B12" s="3" t="s">
        <v>106</v>
      </c>
      <c r="C12" s="1">
        <v>1.36711</v>
      </c>
      <c r="D12" s="1">
        <v>44.9779</v>
      </c>
      <c r="E12" s="5">
        <f t="shared" si="1"/>
        <v>57.28189</v>
      </c>
      <c r="F12" s="5">
        <f t="shared" si="2"/>
        <v>57</v>
      </c>
    </row>
    <row r="13">
      <c r="A13" s="6" t="s">
        <v>28</v>
      </c>
      <c r="B13" s="3" t="s">
        <v>107</v>
      </c>
      <c r="C13" s="1">
        <v>-1.42372</v>
      </c>
      <c r="D13" s="1">
        <v>81.8044</v>
      </c>
      <c r="E13" s="5">
        <f t="shared" si="1"/>
        <v>68.99092</v>
      </c>
      <c r="F13" s="5">
        <f t="shared" si="2"/>
        <v>69</v>
      </c>
    </row>
    <row r="14">
      <c r="A14" s="6" t="s">
        <v>30</v>
      </c>
      <c r="B14" s="3" t="s">
        <v>108</v>
      </c>
      <c r="C14" s="1">
        <v>0.527363</v>
      </c>
      <c r="D14" s="1">
        <v>55.5379</v>
      </c>
      <c r="E14" s="5">
        <f t="shared" si="1"/>
        <v>60.284167</v>
      </c>
      <c r="F14" s="5">
        <f t="shared" si="2"/>
        <v>60</v>
      </c>
    </row>
    <row r="15">
      <c r="A15" s="6" t="s">
        <v>32</v>
      </c>
      <c r="B15" s="3" t="s">
        <v>109</v>
      </c>
      <c r="C15" s="1">
        <v>4.70114</v>
      </c>
      <c r="D15" s="1">
        <v>49.6096</v>
      </c>
      <c r="E15" s="5">
        <f t="shared" si="1"/>
        <v>91.91986</v>
      </c>
      <c r="F15" s="5">
        <f t="shared" si="2"/>
        <v>92</v>
      </c>
    </row>
    <row r="16">
      <c r="A16" s="6" t="s">
        <v>34</v>
      </c>
      <c r="B16" s="3" t="s">
        <v>110</v>
      </c>
      <c r="C16" s="1">
        <v>0.8008</v>
      </c>
      <c r="D16" s="1">
        <v>89.1248</v>
      </c>
      <c r="E16" s="5">
        <f t="shared" si="1"/>
        <v>96.332</v>
      </c>
      <c r="F16" s="5">
        <f t="shared" si="2"/>
        <v>96</v>
      </c>
    </row>
    <row r="17">
      <c r="A17" s="6" t="s">
        <v>36</v>
      </c>
      <c r="B17" s="3" t="s">
        <v>111</v>
      </c>
      <c r="C17" s="1">
        <v>0.0276968</v>
      </c>
      <c r="D17" s="1">
        <v>61.1716</v>
      </c>
      <c r="E17" s="5">
        <f t="shared" si="1"/>
        <v>61.4208712</v>
      </c>
      <c r="F17" s="5">
        <f t="shared" si="2"/>
        <v>61</v>
      </c>
    </row>
    <row r="18">
      <c r="A18" s="6" t="s">
        <v>38</v>
      </c>
      <c r="B18" s="3" t="s">
        <v>112</v>
      </c>
      <c r="C18" s="1">
        <v>3.78182</v>
      </c>
      <c r="D18" s="1">
        <v>52.9875</v>
      </c>
      <c r="E18" s="5">
        <f t="shared" si="1"/>
        <v>87.02388</v>
      </c>
      <c r="F18" s="5">
        <f t="shared" si="2"/>
        <v>87</v>
      </c>
    </row>
    <row r="19">
      <c r="A19" s="6" t="s">
        <v>40</v>
      </c>
      <c r="B19" s="3" t="s">
        <v>113</v>
      </c>
      <c r="C19" s="1">
        <v>1.81429</v>
      </c>
      <c r="D19" s="1">
        <v>66.0143</v>
      </c>
      <c r="E19" s="5">
        <f t="shared" si="1"/>
        <v>82.34291</v>
      </c>
      <c r="F19" s="5">
        <f t="shared" si="2"/>
        <v>82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25"/>
    <col customWidth="1" min="5" max="5" width="17.63"/>
    <col customWidth="1" min="6" max="6" width="22.2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3" t="s">
        <v>114</v>
      </c>
      <c r="C2" s="1">
        <v>-1.28568</v>
      </c>
      <c r="D2" s="1">
        <v>70.0213</v>
      </c>
      <c r="E2" s="5">
        <f t="shared" ref="E2:E19" si="1">(C2*9)+D2</f>
        <v>58.45018</v>
      </c>
      <c r="F2" s="5">
        <f t="shared" ref="F2:F19" si="2">ROUND(E2,0)</f>
        <v>58</v>
      </c>
    </row>
    <row r="3">
      <c r="A3" s="6" t="s">
        <v>8</v>
      </c>
      <c r="B3" s="3" t="s">
        <v>115</v>
      </c>
      <c r="C3" s="1">
        <v>-0.0866865</v>
      </c>
      <c r="D3" s="1">
        <v>69.5681</v>
      </c>
      <c r="E3" s="5">
        <f t="shared" si="1"/>
        <v>68.7879215</v>
      </c>
      <c r="F3" s="5">
        <f t="shared" si="2"/>
        <v>69</v>
      </c>
    </row>
    <row r="4">
      <c r="A4" s="6" t="s">
        <v>10</v>
      </c>
      <c r="B4" s="3" t="s">
        <v>116</v>
      </c>
      <c r="C4" s="1">
        <v>-1.10908</v>
      </c>
      <c r="D4" s="1">
        <v>83.7147</v>
      </c>
      <c r="E4" s="5">
        <f t="shared" si="1"/>
        <v>73.73298</v>
      </c>
      <c r="F4" s="5">
        <f t="shared" si="2"/>
        <v>74</v>
      </c>
    </row>
    <row r="5">
      <c r="A5" s="6" t="s">
        <v>12</v>
      </c>
      <c r="B5" s="3" t="s">
        <v>117</v>
      </c>
      <c r="C5" s="1">
        <v>-0.865018</v>
      </c>
      <c r="D5" s="1">
        <v>71.4141</v>
      </c>
      <c r="E5" s="5">
        <f t="shared" si="1"/>
        <v>63.628938</v>
      </c>
      <c r="F5" s="5">
        <f t="shared" si="2"/>
        <v>64</v>
      </c>
    </row>
    <row r="6">
      <c r="A6" s="6" t="s">
        <v>14</v>
      </c>
      <c r="B6" s="3" t="s">
        <v>118</v>
      </c>
      <c r="C6" s="1">
        <v>5.05616</v>
      </c>
      <c r="D6" s="1">
        <v>63.4333</v>
      </c>
      <c r="E6" s="5">
        <f t="shared" si="1"/>
        <v>108.93874</v>
      </c>
      <c r="F6" s="5">
        <f t="shared" si="2"/>
        <v>109</v>
      </c>
    </row>
    <row r="7">
      <c r="A7" s="6" t="s">
        <v>16</v>
      </c>
      <c r="B7" s="3" t="s">
        <v>119</v>
      </c>
      <c r="C7" s="1">
        <v>0.933838</v>
      </c>
      <c r="D7" s="1">
        <v>60.8331</v>
      </c>
      <c r="E7" s="5">
        <f t="shared" si="1"/>
        <v>69.237642</v>
      </c>
      <c r="F7" s="5">
        <f t="shared" si="2"/>
        <v>69</v>
      </c>
    </row>
    <row r="8">
      <c r="A8" s="6" t="s">
        <v>18</v>
      </c>
      <c r="B8" s="3" t="s">
        <v>120</v>
      </c>
      <c r="C8" s="1">
        <v>-1.7559</v>
      </c>
      <c r="D8" s="1">
        <v>77.7762</v>
      </c>
      <c r="E8" s="5">
        <f t="shared" si="1"/>
        <v>61.9731</v>
      </c>
      <c r="F8" s="5">
        <f t="shared" si="2"/>
        <v>62</v>
      </c>
    </row>
    <row r="9">
      <c r="A9" s="6" t="s">
        <v>20</v>
      </c>
      <c r="B9" s="3" t="s">
        <v>121</v>
      </c>
      <c r="C9" s="1">
        <v>3.75</v>
      </c>
      <c r="D9" s="1">
        <v>37.5</v>
      </c>
      <c r="E9" s="5">
        <f t="shared" si="1"/>
        <v>71.25</v>
      </c>
      <c r="F9" s="5">
        <f t="shared" si="2"/>
        <v>71</v>
      </c>
    </row>
    <row r="10">
      <c r="A10" s="6" t="s">
        <v>22</v>
      </c>
      <c r="B10" s="3" t="s">
        <v>122</v>
      </c>
      <c r="C10" s="1">
        <v>2.67183</v>
      </c>
      <c r="D10" s="1">
        <v>65.3971</v>
      </c>
      <c r="E10" s="5">
        <f t="shared" si="1"/>
        <v>89.44357</v>
      </c>
      <c r="F10" s="5">
        <f t="shared" si="2"/>
        <v>89</v>
      </c>
    </row>
    <row r="11">
      <c r="A11" s="6" t="s">
        <v>24</v>
      </c>
      <c r="B11" s="3" t="s">
        <v>123</v>
      </c>
      <c r="C11" s="1">
        <v>0.348758</v>
      </c>
      <c r="D11" s="1">
        <v>68.4032</v>
      </c>
      <c r="E11" s="5">
        <f t="shared" si="1"/>
        <v>71.542022</v>
      </c>
      <c r="F11" s="5">
        <f t="shared" si="2"/>
        <v>72</v>
      </c>
    </row>
    <row r="12">
      <c r="A12" s="6" t="s">
        <v>26</v>
      </c>
      <c r="B12" s="3" t="s">
        <v>124</v>
      </c>
      <c r="C12" s="1">
        <v>2.16421</v>
      </c>
      <c r="D12" s="1">
        <v>56.3051</v>
      </c>
      <c r="E12" s="5">
        <f t="shared" si="1"/>
        <v>75.78299</v>
      </c>
      <c r="F12" s="5">
        <f t="shared" si="2"/>
        <v>76</v>
      </c>
    </row>
    <row r="13">
      <c r="A13" s="6" t="s">
        <v>28</v>
      </c>
      <c r="B13" s="3" t="s">
        <v>125</v>
      </c>
      <c r="C13" s="1">
        <v>-2.13355</v>
      </c>
      <c r="D13" s="1">
        <v>86.0302</v>
      </c>
      <c r="E13" s="5">
        <f t="shared" si="1"/>
        <v>66.82825</v>
      </c>
      <c r="F13" s="5">
        <f t="shared" si="2"/>
        <v>67</v>
      </c>
    </row>
    <row r="14">
      <c r="A14" s="6" t="s">
        <v>30</v>
      </c>
      <c r="B14" s="3" t="s">
        <v>126</v>
      </c>
      <c r="C14" s="1">
        <v>0.811004</v>
      </c>
      <c r="D14" s="1">
        <v>61.3608</v>
      </c>
      <c r="E14" s="5">
        <f t="shared" si="1"/>
        <v>68.659836</v>
      </c>
      <c r="F14" s="5">
        <f t="shared" si="2"/>
        <v>69</v>
      </c>
    </row>
    <row r="15">
      <c r="A15" s="6" t="s">
        <v>32</v>
      </c>
      <c r="B15" s="3" t="s">
        <v>127</v>
      </c>
      <c r="C15" s="1">
        <v>2.03034</v>
      </c>
      <c r="D15" s="1">
        <v>60.7887</v>
      </c>
      <c r="E15" s="5">
        <f t="shared" si="1"/>
        <v>79.06176</v>
      </c>
      <c r="F15" s="5">
        <f t="shared" si="2"/>
        <v>79</v>
      </c>
    </row>
    <row r="16">
      <c r="A16" s="6" t="s">
        <v>34</v>
      </c>
      <c r="B16" s="3" t="s">
        <v>128</v>
      </c>
      <c r="C16" s="1">
        <v>0.841415</v>
      </c>
      <c r="D16" s="1">
        <v>80.8898</v>
      </c>
      <c r="E16" s="5">
        <f t="shared" si="1"/>
        <v>88.462535</v>
      </c>
      <c r="F16" s="5">
        <f t="shared" si="2"/>
        <v>88</v>
      </c>
    </row>
    <row r="17">
      <c r="A17" s="6" t="s">
        <v>36</v>
      </c>
      <c r="B17" s="3" t="s">
        <v>129</v>
      </c>
      <c r="C17" s="1">
        <v>0.370862</v>
      </c>
      <c r="D17" s="1">
        <v>70.4012</v>
      </c>
      <c r="E17" s="5">
        <f t="shared" si="1"/>
        <v>73.738958</v>
      </c>
      <c r="F17" s="5">
        <f t="shared" si="2"/>
        <v>74</v>
      </c>
    </row>
    <row r="18">
      <c r="A18" s="6" t="s">
        <v>38</v>
      </c>
      <c r="B18" s="3" t="s">
        <v>130</v>
      </c>
      <c r="C18" s="1">
        <v>-2.43636</v>
      </c>
      <c r="D18" s="1">
        <v>87.906</v>
      </c>
      <c r="E18" s="5">
        <f t="shared" si="1"/>
        <v>65.97876</v>
      </c>
      <c r="F18" s="5">
        <f t="shared" si="2"/>
        <v>66</v>
      </c>
    </row>
    <row r="19">
      <c r="A19" s="6" t="s">
        <v>40</v>
      </c>
      <c r="B19" s="3" t="s">
        <v>131</v>
      </c>
      <c r="C19" s="1">
        <v>0.137219</v>
      </c>
      <c r="D19" s="1">
        <v>70.5527</v>
      </c>
      <c r="E19" s="5">
        <f t="shared" si="1"/>
        <v>71.787671</v>
      </c>
      <c r="F19" s="5">
        <f t="shared" si="2"/>
        <v>72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25"/>
    <col customWidth="1" min="5" max="5" width="16.88"/>
    <col customWidth="1" min="6" max="6" width="22.2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3" t="s">
        <v>132</v>
      </c>
      <c r="C2" s="1">
        <v>2.13161</v>
      </c>
      <c r="D2" s="1">
        <v>55.3933</v>
      </c>
      <c r="E2" s="5">
        <f t="shared" ref="E2:E19" si="1">(C2*9)+D2</f>
        <v>74.57779</v>
      </c>
      <c r="F2" s="5">
        <f t="shared" ref="F2:F19" si="2">ROUND(E2,0)</f>
        <v>75</v>
      </c>
    </row>
    <row r="3">
      <c r="A3" s="6" t="s">
        <v>8</v>
      </c>
      <c r="B3" s="3" t="s">
        <v>133</v>
      </c>
      <c r="C3" s="1">
        <v>-1.00645</v>
      </c>
      <c r="D3" s="1">
        <v>79.7744</v>
      </c>
      <c r="E3" s="5">
        <f t="shared" si="1"/>
        <v>70.71635</v>
      </c>
      <c r="F3" s="5">
        <f t="shared" si="2"/>
        <v>71</v>
      </c>
    </row>
    <row r="4">
      <c r="A4" s="6" t="s">
        <v>10</v>
      </c>
      <c r="B4" s="3" t="s">
        <v>134</v>
      </c>
      <c r="C4" s="1">
        <v>1.80757</v>
      </c>
      <c r="D4" s="1">
        <v>69.4058</v>
      </c>
      <c r="E4" s="5">
        <f t="shared" si="1"/>
        <v>85.67393</v>
      </c>
      <c r="F4" s="5">
        <f t="shared" si="2"/>
        <v>86</v>
      </c>
    </row>
    <row r="5">
      <c r="A5" s="6" t="s">
        <v>12</v>
      </c>
      <c r="B5" s="3" t="s">
        <v>135</v>
      </c>
      <c r="C5" s="1">
        <v>-0.132754</v>
      </c>
      <c r="D5" s="1">
        <v>85.1959</v>
      </c>
      <c r="E5" s="5">
        <f t="shared" si="1"/>
        <v>84.001114</v>
      </c>
      <c r="F5" s="5">
        <f t="shared" si="2"/>
        <v>84</v>
      </c>
    </row>
    <row r="6">
      <c r="A6" s="6" t="s">
        <v>14</v>
      </c>
      <c r="B6" s="3" t="s">
        <v>136</v>
      </c>
      <c r="C6" s="1">
        <v>6.14419</v>
      </c>
      <c r="D6" s="1">
        <v>25.7827</v>
      </c>
      <c r="E6" s="5">
        <f t="shared" si="1"/>
        <v>81.08041</v>
      </c>
      <c r="F6" s="5">
        <f t="shared" si="2"/>
        <v>81</v>
      </c>
    </row>
    <row r="7">
      <c r="A7" s="6" t="s">
        <v>16</v>
      </c>
      <c r="B7" s="3" t="s">
        <v>137</v>
      </c>
      <c r="C7" s="1">
        <v>2.0621</v>
      </c>
      <c r="D7" s="1">
        <v>57.7965</v>
      </c>
      <c r="E7" s="5">
        <f t="shared" si="1"/>
        <v>76.3554</v>
      </c>
      <c r="F7" s="5">
        <f t="shared" si="2"/>
        <v>76</v>
      </c>
    </row>
    <row r="8">
      <c r="A8" s="6" t="s">
        <v>18</v>
      </c>
      <c r="B8" s="3" t="s">
        <v>138</v>
      </c>
      <c r="C8" s="1">
        <v>0.966946</v>
      </c>
      <c r="D8" s="1">
        <v>70.0276</v>
      </c>
      <c r="E8" s="5">
        <f t="shared" si="1"/>
        <v>78.730114</v>
      </c>
      <c r="F8" s="5">
        <f t="shared" si="2"/>
        <v>79</v>
      </c>
    </row>
    <row r="9">
      <c r="A9" s="6" t="s">
        <v>20</v>
      </c>
      <c r="B9" s="3" t="s">
        <v>139</v>
      </c>
      <c r="C9" s="1">
        <v>-8.75</v>
      </c>
      <c r="D9" s="1">
        <v>141.5</v>
      </c>
      <c r="E9" s="5">
        <f t="shared" si="1"/>
        <v>62.75</v>
      </c>
      <c r="F9" s="5">
        <f t="shared" si="2"/>
        <v>63</v>
      </c>
    </row>
    <row r="10">
      <c r="A10" s="6" t="s">
        <v>22</v>
      </c>
      <c r="B10" s="3" t="s">
        <v>140</v>
      </c>
      <c r="C10" s="1">
        <v>-3.35864</v>
      </c>
      <c r="D10" s="1">
        <v>77.9818</v>
      </c>
      <c r="E10" s="5">
        <f t="shared" si="1"/>
        <v>47.75404</v>
      </c>
      <c r="F10" s="5">
        <f t="shared" si="2"/>
        <v>48</v>
      </c>
    </row>
    <row r="11">
      <c r="A11" s="6" t="s">
        <v>24</v>
      </c>
      <c r="B11" s="3" t="s">
        <v>141</v>
      </c>
      <c r="C11" s="1">
        <v>-1.10274</v>
      </c>
      <c r="D11" s="1">
        <v>65.4463</v>
      </c>
      <c r="E11" s="5">
        <f t="shared" si="1"/>
        <v>55.52164</v>
      </c>
      <c r="F11" s="5">
        <f t="shared" si="2"/>
        <v>56</v>
      </c>
    </row>
    <row r="12">
      <c r="A12" s="6" t="s">
        <v>26</v>
      </c>
      <c r="B12" s="3" t="s">
        <v>142</v>
      </c>
      <c r="C12" s="1">
        <v>-1.78721</v>
      </c>
      <c r="D12" s="1">
        <v>65.8606</v>
      </c>
      <c r="E12" s="5">
        <f t="shared" si="1"/>
        <v>49.77571</v>
      </c>
      <c r="F12" s="5">
        <f t="shared" si="2"/>
        <v>50</v>
      </c>
    </row>
    <row r="13">
      <c r="A13" s="6" t="s">
        <v>28</v>
      </c>
      <c r="B13" s="3" t="s">
        <v>143</v>
      </c>
      <c r="C13" s="1">
        <v>-4.84145</v>
      </c>
      <c r="D13" s="1">
        <v>81.6112</v>
      </c>
      <c r="E13" s="5">
        <f t="shared" si="1"/>
        <v>38.03815</v>
      </c>
      <c r="F13" s="5">
        <f t="shared" si="2"/>
        <v>38</v>
      </c>
    </row>
    <row r="14">
      <c r="A14" s="6" t="s">
        <v>30</v>
      </c>
      <c r="B14" s="3" t="s">
        <v>144</v>
      </c>
      <c r="C14" s="1">
        <v>-0.351823</v>
      </c>
      <c r="D14" s="1">
        <v>68.719</v>
      </c>
      <c r="E14" s="5">
        <f t="shared" si="1"/>
        <v>65.552593</v>
      </c>
      <c r="F14" s="5">
        <f t="shared" si="2"/>
        <v>66</v>
      </c>
    </row>
    <row r="15">
      <c r="A15" s="6" t="s">
        <v>32</v>
      </c>
      <c r="B15" s="3" t="s">
        <v>145</v>
      </c>
      <c r="C15" s="1">
        <v>2.80929</v>
      </c>
      <c r="D15" s="1">
        <v>58.7483</v>
      </c>
      <c r="E15" s="5">
        <f t="shared" si="1"/>
        <v>84.03191</v>
      </c>
      <c r="F15" s="5">
        <f t="shared" si="2"/>
        <v>84</v>
      </c>
    </row>
    <row r="16">
      <c r="A16" s="6" t="s">
        <v>34</v>
      </c>
      <c r="B16" s="3" t="s">
        <v>146</v>
      </c>
      <c r="C16" s="1">
        <v>-3.38599</v>
      </c>
      <c r="D16" s="1">
        <v>86.0814</v>
      </c>
      <c r="E16" s="5">
        <f t="shared" si="1"/>
        <v>55.60749</v>
      </c>
      <c r="F16" s="5">
        <f t="shared" si="2"/>
        <v>56</v>
      </c>
    </row>
    <row r="17">
      <c r="A17" s="6" t="s">
        <v>36</v>
      </c>
      <c r="B17" s="3" t="s">
        <v>147</v>
      </c>
      <c r="C17" s="1">
        <v>1.66989</v>
      </c>
      <c r="D17" s="1">
        <v>48.6531</v>
      </c>
      <c r="E17" s="5">
        <f t="shared" si="1"/>
        <v>63.68211</v>
      </c>
      <c r="F17" s="5">
        <f t="shared" si="2"/>
        <v>64</v>
      </c>
    </row>
    <row r="18">
      <c r="A18" s="6" t="s">
        <v>38</v>
      </c>
      <c r="B18" s="3" t="s">
        <v>148</v>
      </c>
      <c r="C18" s="1">
        <v>-0.62867</v>
      </c>
      <c r="D18" s="1">
        <v>58.2988</v>
      </c>
      <c r="E18" s="5">
        <f t="shared" si="1"/>
        <v>52.64077</v>
      </c>
      <c r="F18" s="5">
        <f t="shared" si="2"/>
        <v>53</v>
      </c>
    </row>
    <row r="19">
      <c r="A19" s="6" t="s">
        <v>40</v>
      </c>
      <c r="B19" s="3" t="s">
        <v>149</v>
      </c>
      <c r="C19" s="1">
        <v>1.12865</v>
      </c>
      <c r="D19" s="1">
        <v>59.7845</v>
      </c>
      <c r="E19" s="5">
        <f t="shared" si="1"/>
        <v>69.94235</v>
      </c>
      <c r="F19" s="5">
        <f t="shared" si="2"/>
        <v>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3" max="3" width="10.75"/>
    <col customWidth="1" min="4" max="4" width="13.75"/>
    <col customWidth="1" min="5" max="5" width="13.38"/>
    <col customWidth="1" min="6" max="6" width="16.0"/>
  </cols>
  <sheetData>
    <row r="1">
      <c r="A1" s="9" t="s">
        <v>150</v>
      </c>
    </row>
    <row r="2">
      <c r="B2" s="2" t="s">
        <v>1</v>
      </c>
      <c r="C2" s="2" t="s">
        <v>2</v>
      </c>
      <c r="D2" s="1" t="s">
        <v>3</v>
      </c>
      <c r="E2" s="1" t="s">
        <v>4</v>
      </c>
      <c r="F2" s="1" t="s">
        <v>5</v>
      </c>
    </row>
    <row r="3">
      <c r="A3" s="1" t="s">
        <v>151</v>
      </c>
      <c r="B3" s="1" t="s">
        <v>152</v>
      </c>
      <c r="C3" s="1">
        <v>0.642568</v>
      </c>
      <c r="D3" s="1">
        <v>68.9541</v>
      </c>
      <c r="E3" s="5">
        <f t="shared" ref="E3:E9" si="1">(C3*9)+D3</f>
        <v>74.737212</v>
      </c>
      <c r="F3" s="5">
        <f t="shared" ref="F3:F9" si="2">ROUND(E3,0)</f>
        <v>75</v>
      </c>
    </row>
    <row r="4">
      <c r="A4" s="1" t="s">
        <v>153</v>
      </c>
      <c r="B4" s="1" t="s">
        <v>154</v>
      </c>
      <c r="C4" s="1">
        <v>0.867629</v>
      </c>
      <c r="D4" s="1">
        <v>74.9289</v>
      </c>
      <c r="E4" s="5">
        <f t="shared" si="1"/>
        <v>82.737561</v>
      </c>
      <c r="F4" s="5">
        <f t="shared" si="2"/>
        <v>83</v>
      </c>
    </row>
    <row r="5">
      <c r="A5" s="1" t="s">
        <v>155</v>
      </c>
      <c r="B5" s="1" t="s">
        <v>156</v>
      </c>
      <c r="C5" s="1">
        <v>-1.13379</v>
      </c>
      <c r="D5" s="1">
        <v>71.5891</v>
      </c>
      <c r="E5" s="5">
        <f t="shared" si="1"/>
        <v>61.38499</v>
      </c>
      <c r="F5" s="5">
        <f t="shared" si="2"/>
        <v>61</v>
      </c>
    </row>
    <row r="6">
      <c r="A6" s="1" t="s">
        <v>157</v>
      </c>
      <c r="B6" s="1" t="s">
        <v>158</v>
      </c>
      <c r="C6" s="1">
        <v>0.34216</v>
      </c>
      <c r="D6" s="1">
        <v>70.281</v>
      </c>
      <c r="E6" s="5">
        <f t="shared" si="1"/>
        <v>73.36044</v>
      </c>
      <c r="F6" s="5">
        <f t="shared" si="2"/>
        <v>73</v>
      </c>
    </row>
    <row r="7">
      <c r="A7" s="1" t="s">
        <v>159</v>
      </c>
      <c r="B7" s="1" t="s">
        <v>160</v>
      </c>
      <c r="C7" s="1">
        <v>-2.87677</v>
      </c>
      <c r="D7" s="1">
        <v>79.7681</v>
      </c>
      <c r="E7" s="5">
        <f t="shared" si="1"/>
        <v>53.87717</v>
      </c>
      <c r="F7" s="5">
        <f t="shared" si="2"/>
        <v>54</v>
      </c>
    </row>
    <row r="8">
      <c r="A8" s="1" t="s">
        <v>161</v>
      </c>
      <c r="B8" s="1" t="s">
        <v>162</v>
      </c>
      <c r="C8" s="1">
        <v>-0.846738</v>
      </c>
      <c r="D8" s="1">
        <v>85.6329</v>
      </c>
      <c r="E8" s="5">
        <f t="shared" si="1"/>
        <v>78.012258</v>
      </c>
      <c r="F8" s="5">
        <f t="shared" si="2"/>
        <v>78</v>
      </c>
    </row>
    <row r="9">
      <c r="A9" s="1" t="s">
        <v>163</v>
      </c>
      <c r="B9" s="1" t="s">
        <v>164</v>
      </c>
      <c r="C9" s="1">
        <v>0.957278</v>
      </c>
      <c r="D9" s="1">
        <v>425.684</v>
      </c>
      <c r="E9" s="5">
        <f t="shared" si="1"/>
        <v>434.299502</v>
      </c>
      <c r="F9" s="5">
        <f t="shared" si="2"/>
        <v>434</v>
      </c>
    </row>
  </sheetData>
  <mergeCells count="1">
    <mergeCell ref="A1:G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7.25"/>
    <col customWidth="1" min="3" max="3" width="8.38"/>
    <col customWidth="1" min="4" max="4" width="9.0"/>
    <col customWidth="1" min="5" max="5" width="14.5"/>
    <col customWidth="1" min="6" max="6" width="16.0"/>
    <col customWidth="1" min="7" max="7" width="8.63"/>
    <col customWidth="1" min="8" max="8" width="24.0"/>
    <col customWidth="1" min="9" max="9" width="26.25"/>
    <col customWidth="1" min="10" max="10" width="8.88"/>
    <col customWidth="1" min="11" max="11" width="17.0"/>
  </cols>
  <sheetData>
    <row r="1">
      <c r="A1" s="10" t="s">
        <v>0</v>
      </c>
      <c r="B1" s="10" t="s">
        <v>151</v>
      </c>
      <c r="C1" s="10" t="s">
        <v>153</v>
      </c>
      <c r="D1" s="10" t="s">
        <v>155</v>
      </c>
      <c r="E1" s="10" t="s">
        <v>165</v>
      </c>
      <c r="F1" s="10" t="s">
        <v>166</v>
      </c>
      <c r="G1" s="10" t="s">
        <v>161</v>
      </c>
      <c r="H1" s="11" t="s">
        <v>167</v>
      </c>
      <c r="I1" s="11" t="s">
        <v>168</v>
      </c>
      <c r="J1" s="10" t="s">
        <v>169</v>
      </c>
      <c r="K1" s="11" t="s">
        <v>170</v>
      </c>
    </row>
    <row r="2">
      <c r="A2" s="1" t="s">
        <v>6</v>
      </c>
      <c r="B2" s="5">
        <v>60.0</v>
      </c>
      <c r="C2" s="5">
        <v>71.0</v>
      </c>
      <c r="D2" s="5">
        <v>78.0</v>
      </c>
      <c r="E2" s="5">
        <v>81.0</v>
      </c>
      <c r="F2" s="5">
        <v>58.0</v>
      </c>
      <c r="G2" s="5">
        <v>75.0</v>
      </c>
      <c r="H2" s="5">
        <f t="shared" ref="H2:H19" si="1">SUM(B2:G2)</f>
        <v>423</v>
      </c>
      <c r="I2" s="5">
        <v>398.0</v>
      </c>
      <c r="J2" s="5">
        <f t="shared" ref="J2:J19" si="2">H2-I2</f>
        <v>25</v>
      </c>
      <c r="K2" s="12">
        <f t="shared" ref="K2:K19" si="3">(J2/I2)</f>
        <v>0.06281407035</v>
      </c>
    </row>
    <row r="3">
      <c r="A3" s="6" t="s">
        <v>8</v>
      </c>
      <c r="B3" s="5">
        <v>90.0</v>
      </c>
      <c r="C3" s="5">
        <v>74.0</v>
      </c>
      <c r="D3" s="5">
        <v>69.0</v>
      </c>
      <c r="E3" s="5">
        <v>74.0</v>
      </c>
      <c r="F3" s="5">
        <v>69.0</v>
      </c>
      <c r="G3" s="5">
        <v>71.0</v>
      </c>
      <c r="H3" s="5">
        <f t="shared" si="1"/>
        <v>447</v>
      </c>
      <c r="I3" s="5">
        <v>444.0</v>
      </c>
      <c r="J3" s="5">
        <f t="shared" si="2"/>
        <v>3</v>
      </c>
      <c r="K3" s="12">
        <f t="shared" si="3"/>
        <v>0.006756756757</v>
      </c>
    </row>
    <row r="4">
      <c r="A4" s="6" t="s">
        <v>10</v>
      </c>
      <c r="B4" s="5">
        <v>86.0</v>
      </c>
      <c r="C4" s="5">
        <v>90.0</v>
      </c>
      <c r="D4" s="5">
        <v>73.0</v>
      </c>
      <c r="E4" s="5">
        <v>72.0</v>
      </c>
      <c r="F4" s="5">
        <v>74.0</v>
      </c>
      <c r="G4" s="5">
        <v>86.0</v>
      </c>
      <c r="H4" s="5">
        <f t="shared" si="1"/>
        <v>481</v>
      </c>
      <c r="I4" s="5">
        <v>468.0</v>
      </c>
      <c r="J4" s="5">
        <f t="shared" si="2"/>
        <v>13</v>
      </c>
      <c r="K4" s="12">
        <f t="shared" si="3"/>
        <v>0.02777777778</v>
      </c>
    </row>
    <row r="5">
      <c r="A5" s="6" t="s">
        <v>12</v>
      </c>
      <c r="B5" s="5">
        <v>70.0</v>
      </c>
      <c r="C5" s="5">
        <v>91.0</v>
      </c>
      <c r="D5" s="5">
        <v>67.0</v>
      </c>
      <c r="E5" s="5">
        <v>82.0</v>
      </c>
      <c r="F5" s="5">
        <v>64.0</v>
      </c>
      <c r="G5" s="5">
        <v>84.0</v>
      </c>
      <c r="H5" s="5">
        <f t="shared" si="1"/>
        <v>458</v>
      </c>
      <c r="I5" s="5">
        <v>448.0</v>
      </c>
      <c r="J5" s="5">
        <f t="shared" si="2"/>
        <v>10</v>
      </c>
      <c r="K5" s="12">
        <f t="shared" si="3"/>
        <v>0.02232142857</v>
      </c>
    </row>
    <row r="6">
      <c r="A6" s="6" t="s">
        <v>14</v>
      </c>
      <c r="B6" s="5">
        <v>75.0</v>
      </c>
      <c r="C6" s="5">
        <v>73.0</v>
      </c>
      <c r="D6" s="5">
        <v>77.0</v>
      </c>
      <c r="E6" s="5">
        <v>94.0</v>
      </c>
      <c r="F6" s="5">
        <v>109.0</v>
      </c>
      <c r="G6" s="5">
        <v>81.0</v>
      </c>
      <c r="H6" s="5">
        <f t="shared" si="1"/>
        <v>509</v>
      </c>
      <c r="I6" s="5">
        <v>523.0</v>
      </c>
      <c r="J6" s="5">
        <f t="shared" si="2"/>
        <v>-14</v>
      </c>
      <c r="K6" s="12">
        <f t="shared" si="3"/>
        <v>-0.02676864245</v>
      </c>
    </row>
    <row r="7">
      <c r="A7" s="6" t="s">
        <v>16</v>
      </c>
      <c r="B7" s="5">
        <v>82.0</v>
      </c>
      <c r="C7" s="5">
        <v>111.0</v>
      </c>
      <c r="D7" s="5">
        <v>88.0</v>
      </c>
      <c r="E7" s="5">
        <v>65.0</v>
      </c>
      <c r="F7" s="5">
        <v>69.0</v>
      </c>
      <c r="G7" s="5">
        <v>76.0</v>
      </c>
      <c r="H7" s="5">
        <f t="shared" si="1"/>
        <v>491</v>
      </c>
      <c r="I7" s="5">
        <v>494.0</v>
      </c>
      <c r="J7" s="5">
        <f t="shared" si="2"/>
        <v>-3</v>
      </c>
      <c r="K7" s="12">
        <f t="shared" si="3"/>
        <v>-0.006072874494</v>
      </c>
    </row>
    <row r="8">
      <c r="A8" s="6" t="s">
        <v>18</v>
      </c>
      <c r="B8" s="5">
        <v>76.0</v>
      </c>
      <c r="C8" s="5">
        <v>86.0</v>
      </c>
      <c r="D8" s="5">
        <v>67.0</v>
      </c>
      <c r="E8" s="5">
        <v>78.0</v>
      </c>
      <c r="F8" s="5">
        <v>62.0</v>
      </c>
      <c r="G8" s="5">
        <v>79.0</v>
      </c>
      <c r="H8" s="5">
        <f t="shared" si="1"/>
        <v>448</v>
      </c>
      <c r="I8" s="5">
        <v>440.0</v>
      </c>
      <c r="J8" s="5">
        <f t="shared" si="2"/>
        <v>8</v>
      </c>
      <c r="K8" s="12">
        <f t="shared" si="3"/>
        <v>0.01818181818</v>
      </c>
    </row>
    <row r="9">
      <c r="A9" s="6" t="s">
        <v>20</v>
      </c>
      <c r="B9" s="5">
        <v>72.0</v>
      </c>
      <c r="C9" s="5">
        <v>82.0</v>
      </c>
      <c r="D9" s="5">
        <v>69.0</v>
      </c>
      <c r="E9" s="5">
        <v>45.0</v>
      </c>
      <c r="F9" s="5">
        <v>71.0</v>
      </c>
      <c r="G9" s="5">
        <v>63.0</v>
      </c>
      <c r="H9" s="5">
        <f t="shared" si="1"/>
        <v>402</v>
      </c>
      <c r="I9" s="5">
        <v>398.0</v>
      </c>
      <c r="J9" s="5">
        <f t="shared" si="2"/>
        <v>4</v>
      </c>
      <c r="K9" s="12">
        <f t="shared" si="3"/>
        <v>0.01005025126</v>
      </c>
    </row>
    <row r="10">
      <c r="A10" s="6" t="s">
        <v>22</v>
      </c>
      <c r="B10" s="5">
        <v>73.0</v>
      </c>
      <c r="C10" s="5">
        <v>83.0</v>
      </c>
      <c r="D10" s="5">
        <v>83.0</v>
      </c>
      <c r="E10" s="5">
        <v>81.0</v>
      </c>
      <c r="F10" s="5">
        <v>89.0</v>
      </c>
      <c r="G10" s="5">
        <v>48.0</v>
      </c>
      <c r="H10" s="5">
        <f t="shared" si="1"/>
        <v>457</v>
      </c>
      <c r="I10" s="5">
        <v>458.0</v>
      </c>
      <c r="J10" s="5">
        <f t="shared" si="2"/>
        <v>-1</v>
      </c>
      <c r="K10" s="12">
        <f t="shared" si="3"/>
        <v>-0.002183406114</v>
      </c>
    </row>
    <row r="11">
      <c r="A11" s="6" t="s">
        <v>24</v>
      </c>
      <c r="B11" s="5">
        <v>70.0</v>
      </c>
      <c r="C11" s="5">
        <v>84.0</v>
      </c>
      <c r="D11" s="5">
        <v>79.0</v>
      </c>
      <c r="E11" s="5">
        <v>66.0</v>
      </c>
      <c r="F11" s="5">
        <v>72.0</v>
      </c>
      <c r="G11" s="5">
        <v>56.0</v>
      </c>
      <c r="H11" s="5">
        <f t="shared" si="1"/>
        <v>427</v>
      </c>
      <c r="I11" s="5">
        <v>404.0</v>
      </c>
      <c r="J11" s="5">
        <f t="shared" si="2"/>
        <v>23</v>
      </c>
      <c r="K11" s="12">
        <f t="shared" si="3"/>
        <v>0.05693069307</v>
      </c>
    </row>
    <row r="12">
      <c r="A12" s="6" t="s">
        <v>26</v>
      </c>
      <c r="B12" s="5">
        <v>83.0</v>
      </c>
      <c r="C12" s="5">
        <v>103.0</v>
      </c>
      <c r="D12" s="5">
        <v>91.0</v>
      </c>
      <c r="E12" s="5">
        <v>57.0</v>
      </c>
      <c r="F12" s="5">
        <v>76.0</v>
      </c>
      <c r="G12" s="5">
        <v>50.0</v>
      </c>
      <c r="H12" s="5">
        <f t="shared" si="1"/>
        <v>460</v>
      </c>
      <c r="I12" s="5">
        <v>458.0</v>
      </c>
      <c r="J12" s="5">
        <f t="shared" si="2"/>
        <v>2</v>
      </c>
      <c r="K12" s="12">
        <f t="shared" si="3"/>
        <v>0.004366812227</v>
      </c>
    </row>
    <row r="13">
      <c r="A13" s="6" t="s">
        <v>28</v>
      </c>
      <c r="B13" s="5">
        <v>67.0</v>
      </c>
      <c r="C13" s="5">
        <v>92.0</v>
      </c>
      <c r="D13" s="5">
        <v>100.0</v>
      </c>
      <c r="E13" s="5">
        <v>69.0</v>
      </c>
      <c r="F13" s="5">
        <v>67.0</v>
      </c>
      <c r="G13" s="5">
        <v>38.0</v>
      </c>
      <c r="H13" s="5">
        <f t="shared" si="1"/>
        <v>433</v>
      </c>
      <c r="I13" s="5">
        <v>442.0</v>
      </c>
      <c r="J13" s="5">
        <f t="shared" si="2"/>
        <v>-9</v>
      </c>
      <c r="K13" s="12">
        <f t="shared" si="3"/>
        <v>-0.02036199095</v>
      </c>
    </row>
    <row r="14">
      <c r="A14" s="6" t="s">
        <v>30</v>
      </c>
      <c r="B14" s="5">
        <v>66.0</v>
      </c>
      <c r="C14" s="5">
        <v>90.0</v>
      </c>
      <c r="D14" s="5">
        <v>77.0</v>
      </c>
      <c r="E14" s="5">
        <v>60.0</v>
      </c>
      <c r="F14" s="5">
        <v>69.0</v>
      </c>
      <c r="G14" s="5">
        <v>66.0</v>
      </c>
      <c r="H14" s="5">
        <f t="shared" si="1"/>
        <v>428</v>
      </c>
      <c r="I14" s="5">
        <v>421.0</v>
      </c>
      <c r="J14" s="5">
        <f t="shared" si="2"/>
        <v>7</v>
      </c>
      <c r="K14" s="12">
        <f t="shared" si="3"/>
        <v>0.01662707838</v>
      </c>
    </row>
    <row r="15">
      <c r="A15" s="6" t="s">
        <v>32</v>
      </c>
      <c r="B15" s="5">
        <v>74.0</v>
      </c>
      <c r="C15" s="5">
        <v>64.0</v>
      </c>
      <c r="D15" s="5">
        <v>81.0</v>
      </c>
      <c r="E15" s="5">
        <v>92.0</v>
      </c>
      <c r="F15" s="5">
        <v>79.0</v>
      </c>
      <c r="G15" s="5">
        <v>84.0</v>
      </c>
      <c r="H15" s="5">
        <f t="shared" si="1"/>
        <v>474</v>
      </c>
      <c r="I15" s="5">
        <v>479.0</v>
      </c>
      <c r="J15" s="5">
        <f t="shared" si="2"/>
        <v>-5</v>
      </c>
      <c r="K15" s="12">
        <f t="shared" si="3"/>
        <v>-0.01043841336</v>
      </c>
    </row>
    <row r="16">
      <c r="A16" s="6" t="s">
        <v>34</v>
      </c>
      <c r="B16" s="5">
        <v>75.0</v>
      </c>
      <c r="C16" s="5">
        <v>83.0</v>
      </c>
      <c r="D16" s="5">
        <v>85.0</v>
      </c>
      <c r="E16" s="5">
        <v>96.0</v>
      </c>
      <c r="F16" s="5">
        <v>88.0</v>
      </c>
      <c r="G16" s="5">
        <v>56.0</v>
      </c>
      <c r="H16" s="5">
        <f t="shared" si="1"/>
        <v>483</v>
      </c>
      <c r="I16" s="5">
        <v>458.0</v>
      </c>
      <c r="J16" s="5">
        <f t="shared" si="2"/>
        <v>25</v>
      </c>
      <c r="K16" s="12">
        <f t="shared" si="3"/>
        <v>0.05458515284</v>
      </c>
    </row>
    <row r="17">
      <c r="A17" s="6" t="s">
        <v>36</v>
      </c>
      <c r="B17" s="5">
        <v>81.0</v>
      </c>
      <c r="C17" s="5">
        <v>90.0</v>
      </c>
      <c r="D17" s="5">
        <v>86.0</v>
      </c>
      <c r="E17" s="5">
        <v>61.0</v>
      </c>
      <c r="F17" s="5">
        <v>74.0</v>
      </c>
      <c r="G17" s="5">
        <v>64.0</v>
      </c>
      <c r="H17" s="5">
        <f t="shared" si="1"/>
        <v>456</v>
      </c>
      <c r="I17" s="5">
        <v>451.0</v>
      </c>
      <c r="J17" s="5">
        <f t="shared" si="2"/>
        <v>5</v>
      </c>
      <c r="K17" s="12">
        <f t="shared" si="3"/>
        <v>0.0110864745</v>
      </c>
    </row>
    <row r="18">
      <c r="A18" s="6" t="s">
        <v>38</v>
      </c>
      <c r="B18" s="5">
        <v>84.0</v>
      </c>
      <c r="C18" s="5">
        <v>105.0</v>
      </c>
      <c r="D18" s="5">
        <v>75.0</v>
      </c>
      <c r="E18" s="5">
        <v>87.0</v>
      </c>
      <c r="F18" s="5">
        <v>66.0</v>
      </c>
      <c r="G18" s="5">
        <v>53.0</v>
      </c>
      <c r="H18" s="5">
        <f t="shared" si="1"/>
        <v>470</v>
      </c>
      <c r="I18" s="5">
        <v>459.0</v>
      </c>
      <c r="J18" s="5">
        <f t="shared" si="2"/>
        <v>11</v>
      </c>
      <c r="K18" s="12">
        <f t="shared" si="3"/>
        <v>0.02396514161</v>
      </c>
    </row>
    <row r="19">
      <c r="A19" s="6" t="s">
        <v>40</v>
      </c>
      <c r="B19" s="5">
        <v>66.0</v>
      </c>
      <c r="C19" s="5">
        <v>78.0</v>
      </c>
      <c r="D19" s="5">
        <v>66.0</v>
      </c>
      <c r="E19" s="5">
        <v>82.0</v>
      </c>
      <c r="F19" s="5">
        <v>72.0</v>
      </c>
      <c r="G19" s="5">
        <v>70.0</v>
      </c>
      <c r="H19" s="5">
        <f t="shared" si="1"/>
        <v>434</v>
      </c>
      <c r="I19" s="5">
        <v>437.0</v>
      </c>
      <c r="J19" s="5">
        <f t="shared" si="2"/>
        <v>-3</v>
      </c>
      <c r="K19" s="12">
        <f t="shared" si="3"/>
        <v>-0.006864988558</v>
      </c>
    </row>
    <row r="20">
      <c r="K20" s="12"/>
    </row>
    <row r="21">
      <c r="A21" s="1" t="s">
        <v>171</v>
      </c>
      <c r="B21" s="1">
        <v>75.0</v>
      </c>
      <c r="C21" s="1">
        <v>83.0</v>
      </c>
      <c r="D21" s="1">
        <v>61.0</v>
      </c>
      <c r="E21" s="1">
        <v>73.0</v>
      </c>
      <c r="F21" s="1">
        <v>54.0</v>
      </c>
      <c r="G21" s="1">
        <v>78.0</v>
      </c>
      <c r="H21" s="5">
        <f>SUM(B21:G21)</f>
        <v>424</v>
      </c>
      <c r="I21" s="1">
        <v>434.0</v>
      </c>
      <c r="J21" s="5">
        <f>H21-I21</f>
        <v>-10</v>
      </c>
      <c r="K21" s="12">
        <f>(J21/I21)</f>
        <v>-0.02304147465</v>
      </c>
    </row>
    <row r="23">
      <c r="J23" s="10" t="s">
        <v>172</v>
      </c>
      <c r="K23" s="12">
        <f>AVERAGE(K2:K21)</f>
        <v>0.01156482447</v>
      </c>
    </row>
  </sheetData>
  <drawing r:id="rId1"/>
</worksheet>
</file>