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0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<sst xmlns="http://schemas.openxmlformats.org/spreadsheetml/2006/main" count="86" uniqueCount="41">
  <si>
    <t>ID</t>
  </si>
  <si>
    <t>名称</t>
  </si>
  <si>
    <t>贴图</t>
  </si>
  <si>
    <t>说明</t>
  </si>
  <si>
    <t>制作材料（id・数量）</t>
  </si>
  <si>
    <t>制作时间（s）</t>
  </si>
  <si>
    <t>材料名称</t>
  </si>
  <si>
    <t>材料id</t>
  </si>
  <si>
    <t>数量</t>
  </si>
  <si>
    <t>A</t>
  </si>
  <si>
    <t>N</t>
  </si>
  <si>
    <t>int</t>
  </si>
  <si>
    <t>string</t>
  </si>
  <si>
    <t>Id</t>
  </si>
  <si>
    <t>Name</t>
  </si>
  <si>
    <t>SpriteName</t>
  </si>
  <si>
    <t>Desc</t>
  </si>
  <si>
    <t>MakeRes</t>
  </si>
  <si>
    <t>MakeTime</t>
  </si>
  <si>
    <t>铁</t>
  </si>
  <si>
    <t>Iron</t>
  </si>
  <si>
    <t>A good thing.</t>
  </si>
  <si>
    <t>铁矿</t>
  </si>
  <si>
    <t>金币</t>
  </si>
  <si>
    <t>钢</t>
  </si>
  <si>
    <t>Steel</t>
  </si>
  <si>
    <t>硝石</t>
  </si>
  <si>
    <t>Saltpeter</t>
  </si>
  <si>
    <t>硝石矿</t>
  </si>
  <si>
    <t>火药</t>
  </si>
  <si>
    <t>Gunpowder</t>
  </si>
  <si>
    <t>皮革</t>
  </si>
  <si>
    <t>Leather</t>
  </si>
  <si>
    <t>兽皮</t>
  </si>
  <si>
    <t>精皮革</t>
  </si>
  <si>
    <t>FineLeather</t>
  </si>
  <si>
    <t>紫水晶</t>
  </si>
  <si>
    <t>Amethyst</t>
  </si>
  <si>
    <t>红水晶</t>
  </si>
  <si>
    <t>黑水晶</t>
  </si>
  <si>
    <t>Morion</t>
  </si>
</sst>
</file>

<file path=xl/styles.xml><?xml version="1.0" encoding="utf-8"?>
<styleSheet xmlns="http://schemas.openxmlformats.org/spreadsheetml/2006/main">
  <numFmts count="5">
    <numFmt numFmtId="176" formatCode="0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6" fillId="4" borderId="4" applyNumberFormat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16" fillId="21" borderId="7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/>
    </xf>
    <xf numFmtId="176" fontId="0" fillId="0" borderId="0" xfId="0" applyNumberForma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haidao\Tables\Sources\gameplay\MaterialConfig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5">
          <cell r="A5">
            <v>1001</v>
          </cell>
          <cell r="B5" t="str">
            <v>Stone</v>
          </cell>
        </row>
        <row r="6">
          <cell r="A6">
            <v>1002</v>
          </cell>
          <cell r="B6" t="str">
            <v>Wood</v>
          </cell>
        </row>
        <row r="7">
          <cell r="A7">
            <v>1003</v>
          </cell>
          <cell r="B7" t="str">
            <v>Iron Ore</v>
          </cell>
        </row>
        <row r="8">
          <cell r="A8">
            <v>1004</v>
          </cell>
          <cell r="B8" t="str">
            <v>Iron</v>
          </cell>
        </row>
        <row r="9">
          <cell r="A9">
            <v>1005</v>
          </cell>
          <cell r="B9" t="str">
            <v>Steel</v>
          </cell>
        </row>
        <row r="10">
          <cell r="A10">
            <v>1006</v>
          </cell>
          <cell r="B10" t="str">
            <v>Saltpeter Mine</v>
          </cell>
        </row>
        <row r="11">
          <cell r="A11">
            <v>1007</v>
          </cell>
          <cell r="B11" t="str">
            <v>Saltpeter</v>
          </cell>
        </row>
        <row r="12">
          <cell r="A12">
            <v>1008</v>
          </cell>
          <cell r="B12" t="str">
            <v>Gunpowder</v>
          </cell>
        </row>
        <row r="13">
          <cell r="A13">
            <v>1009</v>
          </cell>
          <cell r="B13" t="str">
            <v>Hide</v>
          </cell>
        </row>
        <row r="14">
          <cell r="A14">
            <v>1010</v>
          </cell>
          <cell r="B14" t="str">
            <v>Leather</v>
          </cell>
        </row>
        <row r="15">
          <cell r="A15">
            <v>1011</v>
          </cell>
          <cell r="B15" t="str">
            <v>Fine Leather</v>
          </cell>
        </row>
        <row r="16">
          <cell r="A16">
            <v>1012</v>
          </cell>
          <cell r="B16" t="str">
            <v>Rubasse</v>
          </cell>
        </row>
        <row r="17">
          <cell r="A17">
            <v>1013</v>
          </cell>
          <cell r="B17" t="str">
            <v>Amethyst</v>
          </cell>
        </row>
        <row r="18">
          <cell r="A18">
            <v>1014</v>
          </cell>
          <cell r="B18" t="str">
            <v>Morion</v>
          </cell>
        </row>
        <row r="19">
          <cell r="A19">
            <v>1015</v>
          </cell>
          <cell r="B19" t="str">
            <v>Ruby</v>
          </cell>
        </row>
        <row r="20">
          <cell r="A20">
            <v>1016</v>
          </cell>
          <cell r="B20" t="str">
            <v>Purple Gem</v>
          </cell>
        </row>
        <row r="21">
          <cell r="A21">
            <v>1017</v>
          </cell>
          <cell r="B21" t="str">
            <v>Black Onyx</v>
          </cell>
        </row>
        <row r="22">
          <cell r="A22">
            <v>1018</v>
          </cell>
          <cell r="B22" t="str">
            <v>Coral</v>
          </cell>
        </row>
        <row r="23">
          <cell r="A23">
            <v>1019</v>
          </cell>
          <cell r="B23" t="str">
            <v>Pearl</v>
          </cell>
        </row>
        <row r="24">
          <cell r="A24">
            <v>1020</v>
          </cell>
          <cell r="B24" t="str">
            <v>Lamber</v>
          </cell>
        </row>
        <row r="25">
          <cell r="A25">
            <v>1021</v>
          </cell>
          <cell r="B25" t="str">
            <v>Mermaid Tears</v>
          </cell>
        </row>
        <row r="26">
          <cell r="A26">
            <v>1022</v>
          </cell>
          <cell r="B26" t="str">
            <v>Mystery Mucus</v>
          </cell>
        </row>
        <row r="27">
          <cell r="A27">
            <v>1023</v>
          </cell>
          <cell r="B27" t="str">
            <v>Giant Lizard Tails</v>
          </cell>
        </row>
        <row r="28">
          <cell r="A28">
            <v>1024</v>
          </cell>
          <cell r="B28" t="str">
            <v>Blue Feather</v>
          </cell>
        </row>
        <row r="29">
          <cell r="A29">
            <v>1025</v>
          </cell>
          <cell r="B29" t="str">
            <v>Volador</v>
          </cell>
        </row>
        <row r="30">
          <cell r="A30">
            <v>1026</v>
          </cell>
          <cell r="B30" t="str">
            <v>Pomfret</v>
          </cell>
        </row>
        <row r="31">
          <cell r="A31">
            <v>1027</v>
          </cell>
          <cell r="B31" t="str">
            <v>Squid</v>
          </cell>
        </row>
        <row r="32">
          <cell r="A32">
            <v>1028</v>
          </cell>
          <cell r="B32" t="str">
            <v>Tuna</v>
          </cell>
        </row>
        <row r="33">
          <cell r="A33">
            <v>1029</v>
          </cell>
          <cell r="B33" t="str">
            <v>Shark</v>
          </cell>
        </row>
        <row r="34">
          <cell r="A34">
            <v>1030</v>
          </cell>
          <cell r="B34" t="str">
            <v>Octopuss</v>
          </cell>
        </row>
        <row r="35">
          <cell r="A35">
            <v>1031</v>
          </cell>
          <cell r="B35" t="str">
            <v>Chili</v>
          </cell>
        </row>
        <row r="36">
          <cell r="A36">
            <v>1032</v>
          </cell>
          <cell r="B36" t="str">
            <v>Orange</v>
          </cell>
        </row>
        <row r="37">
          <cell r="A37">
            <v>1033</v>
          </cell>
          <cell r="B37" t="str">
            <v>Potato</v>
          </cell>
        </row>
        <row r="38">
          <cell r="A38">
            <v>1034</v>
          </cell>
          <cell r="B38" t="str">
            <v>Limo</v>
          </cell>
        </row>
        <row r="39">
          <cell r="A39">
            <v>1035</v>
          </cell>
          <cell r="B39" t="str">
            <v>Rosemary</v>
          </cell>
        </row>
        <row r="40">
          <cell r="A40">
            <v>1036</v>
          </cell>
          <cell r="B40" t="str">
            <v>Tomato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6"/>
  <sheetViews>
    <sheetView tabSelected="1" workbookViewId="0">
      <selection activeCell="O18" sqref="O18"/>
    </sheetView>
  </sheetViews>
  <sheetFormatPr defaultColWidth="9" defaultRowHeight="14.4"/>
  <cols>
    <col min="1" max="1" width="8.22222222222222" style="2" customWidth="1"/>
    <col min="2" max="2" width="10.8796296296296" style="2" customWidth="1"/>
    <col min="3" max="3" width="13.1111111111111" style="2" customWidth="1"/>
    <col min="4" max="4" width="16" style="2" customWidth="1"/>
    <col min="5" max="5" width="33.75" style="2" customWidth="1"/>
    <col min="6" max="6" width="17.1296296296296" style="2" customWidth="1"/>
    <col min="7" max="7" width="19.5" style="2" customWidth="1"/>
    <col min="8" max="16381" width="9" style="2"/>
  </cols>
  <sheetData>
    <row r="1" s="1" customFormat="1" ht="12" spans="1:16">
      <c r="A1" s="1" t="s">
        <v>0</v>
      </c>
      <c r="B1" s="1" t="s">
        <v>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 t="s">
        <v>6</v>
      </c>
      <c r="I1" s="3" t="s">
        <v>7</v>
      </c>
      <c r="J1" s="3" t="s">
        <v>8</v>
      </c>
      <c r="K1" s="3" t="s">
        <v>6</v>
      </c>
      <c r="L1" s="3" t="s">
        <v>7</v>
      </c>
      <c r="M1" s="3" t="s">
        <v>8</v>
      </c>
      <c r="N1" s="3" t="s">
        <v>6</v>
      </c>
      <c r="O1" s="3" t="s">
        <v>7</v>
      </c>
      <c r="P1" s="3" t="s">
        <v>8</v>
      </c>
    </row>
    <row r="2" s="1" customFormat="1" ht="12" spans="1:16">
      <c r="A2" s="1" t="s">
        <v>9</v>
      </c>
      <c r="B2" s="1" t="s">
        <v>10</v>
      </c>
      <c r="C2" s="1" t="s">
        <v>9</v>
      </c>
      <c r="D2" s="1" t="s">
        <v>9</v>
      </c>
      <c r="E2" s="1" t="s">
        <v>9</v>
      </c>
      <c r="F2" s="1" t="s">
        <v>9</v>
      </c>
      <c r="G2" s="1" t="s">
        <v>9</v>
      </c>
      <c r="H2" s="3" t="s">
        <v>10</v>
      </c>
      <c r="I2" s="3" t="s">
        <v>10</v>
      </c>
      <c r="J2" s="3" t="s">
        <v>10</v>
      </c>
      <c r="K2" s="3" t="s">
        <v>10</v>
      </c>
      <c r="L2" s="3" t="s">
        <v>10</v>
      </c>
      <c r="M2" s="3" t="s">
        <v>10</v>
      </c>
      <c r="N2" s="3" t="s">
        <v>10</v>
      </c>
      <c r="O2" s="3" t="s">
        <v>10</v>
      </c>
      <c r="P2" s="3" t="s">
        <v>10</v>
      </c>
    </row>
    <row r="3" s="1" customFormat="1" ht="12" spans="1:7">
      <c r="A3" s="1" t="s">
        <v>11</v>
      </c>
      <c r="B3" s="1" t="s">
        <v>12</v>
      </c>
      <c r="C3" s="1" t="s">
        <v>12</v>
      </c>
      <c r="D3" s="1" t="s">
        <v>12</v>
      </c>
      <c r="E3" s="1" t="s">
        <v>12</v>
      </c>
      <c r="F3" s="1" t="s">
        <v>12</v>
      </c>
      <c r="G3" s="1" t="s">
        <v>11</v>
      </c>
    </row>
    <row r="4" s="1" customFormat="1" ht="12" spans="1:7">
      <c r="A4" s="1" t="s">
        <v>13</v>
      </c>
      <c r="B4" s="1" t="s">
        <v>14</v>
      </c>
      <c r="C4" s="1" t="s">
        <v>14</v>
      </c>
      <c r="D4" s="1" t="s">
        <v>15</v>
      </c>
      <c r="E4" s="1" t="s">
        <v>16</v>
      </c>
      <c r="F4" s="1" t="s">
        <v>17</v>
      </c>
      <c r="G4" s="1" t="s">
        <v>18</v>
      </c>
    </row>
    <row r="5" s="2" customFormat="1" spans="1:13">
      <c r="A5" s="2">
        <v>1001</v>
      </c>
      <c r="B5" s="4" t="s">
        <v>19</v>
      </c>
      <c r="C5" s="2" t="e">
        <f>VLOOKUP(B5,[1]Sheet1!$A$5:$B$40,3,FALSE)</f>
        <v>#N/A</v>
      </c>
      <c r="D5" s="2" t="s">
        <v>20</v>
      </c>
      <c r="E5" s="4" t="s">
        <v>21</v>
      </c>
      <c r="F5" s="5" t="str">
        <f>I5&amp;"|"&amp;J5&amp;";"&amp;L5&amp;"|"&amp;M5</f>
        <v>1003|20;-1|1000</v>
      </c>
      <c r="G5" s="2">
        <v>60</v>
      </c>
      <c r="H5" s="4" t="s">
        <v>22</v>
      </c>
      <c r="I5" s="2">
        <v>1003</v>
      </c>
      <c r="J5" s="2">
        <v>20</v>
      </c>
      <c r="K5" s="2" t="s">
        <v>23</v>
      </c>
      <c r="L5" s="2">
        <v>-1</v>
      </c>
      <c r="M5" s="2">
        <v>1000</v>
      </c>
    </row>
    <row r="6" s="2" customFormat="1" spans="1:13">
      <c r="A6" s="2">
        <v>1002</v>
      </c>
      <c r="B6" s="4" t="s">
        <v>24</v>
      </c>
      <c r="C6" s="2" t="e">
        <f>VLOOKUP(B6,[1]Sheet1!$A$5:$B$40,3,FALSE)</f>
        <v>#N/A</v>
      </c>
      <c r="D6" s="2" t="s">
        <v>25</v>
      </c>
      <c r="E6" s="4" t="s">
        <v>21</v>
      </c>
      <c r="F6" s="5" t="str">
        <f t="shared" ref="F6:F12" si="0">I6&amp;"|"&amp;J6&amp;";"&amp;L6&amp;"|"&amp;M6</f>
        <v>1004|20;-1|1000</v>
      </c>
      <c r="G6" s="2">
        <v>60</v>
      </c>
      <c r="H6" s="4" t="s">
        <v>19</v>
      </c>
      <c r="I6" s="2">
        <v>1004</v>
      </c>
      <c r="J6" s="2">
        <v>20</v>
      </c>
      <c r="K6" s="2" t="s">
        <v>23</v>
      </c>
      <c r="L6" s="2">
        <v>-1</v>
      </c>
      <c r="M6" s="2">
        <v>1000</v>
      </c>
    </row>
    <row r="7" s="2" customFormat="1" spans="1:13">
      <c r="A7" s="2">
        <v>1003</v>
      </c>
      <c r="B7" s="6" t="s">
        <v>26</v>
      </c>
      <c r="C7" s="2" t="e">
        <f>VLOOKUP(B7,[1]Sheet1!$A$5:$B$40,3,FALSE)</f>
        <v>#N/A</v>
      </c>
      <c r="D7" s="2" t="s">
        <v>27</v>
      </c>
      <c r="E7" s="4" t="s">
        <v>21</v>
      </c>
      <c r="F7" s="5" t="str">
        <f t="shared" si="0"/>
        <v>1006|20;-1|1000</v>
      </c>
      <c r="G7" s="2">
        <v>60</v>
      </c>
      <c r="H7" s="6" t="s">
        <v>28</v>
      </c>
      <c r="I7" s="2">
        <v>1006</v>
      </c>
      <c r="J7" s="2">
        <v>20</v>
      </c>
      <c r="K7" s="2" t="s">
        <v>23</v>
      </c>
      <c r="L7" s="2">
        <v>-1</v>
      </c>
      <c r="M7" s="2">
        <v>1000</v>
      </c>
    </row>
    <row r="8" s="2" customFormat="1" spans="1:13">
      <c r="A8" s="2">
        <v>1004</v>
      </c>
      <c r="B8" s="6" t="s">
        <v>29</v>
      </c>
      <c r="C8" s="2" t="e">
        <f>VLOOKUP(B8,[1]Sheet1!$A$5:$B$40,3,FALSE)</f>
        <v>#N/A</v>
      </c>
      <c r="D8" s="2" t="s">
        <v>30</v>
      </c>
      <c r="E8" s="4" t="s">
        <v>21</v>
      </c>
      <c r="F8" s="5" t="str">
        <f t="shared" si="0"/>
        <v>1007|20;-1|1000</v>
      </c>
      <c r="G8" s="2">
        <v>60</v>
      </c>
      <c r="H8" s="6" t="s">
        <v>26</v>
      </c>
      <c r="I8" s="2">
        <v>1007</v>
      </c>
      <c r="J8" s="2">
        <v>20</v>
      </c>
      <c r="K8" s="2" t="s">
        <v>23</v>
      </c>
      <c r="L8" s="2">
        <v>-1</v>
      </c>
      <c r="M8" s="2">
        <v>1000</v>
      </c>
    </row>
    <row r="9" s="2" customFormat="1" spans="1:13">
      <c r="A9" s="2">
        <v>1005</v>
      </c>
      <c r="B9" s="6" t="s">
        <v>31</v>
      </c>
      <c r="C9" s="2" t="e">
        <f>VLOOKUP(B9,[1]Sheet1!$A$5:$B$40,3,FALSE)</f>
        <v>#N/A</v>
      </c>
      <c r="D9" s="2" t="s">
        <v>32</v>
      </c>
      <c r="E9" s="4" t="s">
        <v>21</v>
      </c>
      <c r="F9" s="5" t="str">
        <f t="shared" si="0"/>
        <v>1009|20;-1|1000</v>
      </c>
      <c r="G9" s="2">
        <v>60</v>
      </c>
      <c r="H9" s="6" t="s">
        <v>33</v>
      </c>
      <c r="I9" s="2">
        <v>1009</v>
      </c>
      <c r="J9" s="2">
        <v>20</v>
      </c>
      <c r="K9" s="2" t="s">
        <v>23</v>
      </c>
      <c r="L9" s="2">
        <v>-1</v>
      </c>
      <c r="M9" s="2">
        <v>1000</v>
      </c>
    </row>
    <row r="10" s="2" customFormat="1" spans="1:13">
      <c r="A10" s="2">
        <v>1006</v>
      </c>
      <c r="B10" s="6" t="s">
        <v>34</v>
      </c>
      <c r="C10" s="2" t="e">
        <f>VLOOKUP(B10,[1]Sheet1!$A$5:$B$40,3,FALSE)</f>
        <v>#N/A</v>
      </c>
      <c r="D10" s="2" t="s">
        <v>35</v>
      </c>
      <c r="E10" s="4" t="s">
        <v>21</v>
      </c>
      <c r="F10" s="5" t="str">
        <f t="shared" si="0"/>
        <v>1010|20;-1|1000</v>
      </c>
      <c r="G10" s="2">
        <v>60</v>
      </c>
      <c r="H10" s="6" t="s">
        <v>31</v>
      </c>
      <c r="I10" s="2">
        <v>1010</v>
      </c>
      <c r="J10" s="2">
        <v>20</v>
      </c>
      <c r="K10" s="2" t="s">
        <v>23</v>
      </c>
      <c r="L10" s="2">
        <v>-1</v>
      </c>
      <c r="M10" s="2">
        <v>1000</v>
      </c>
    </row>
    <row r="11" s="2" customFormat="1" spans="1:13">
      <c r="A11" s="2">
        <v>1007</v>
      </c>
      <c r="B11" s="6" t="s">
        <v>36</v>
      </c>
      <c r="C11" s="2" t="e">
        <f>VLOOKUP(B11,[1]Sheet1!$A$5:$B$40,3,FALSE)</f>
        <v>#N/A</v>
      </c>
      <c r="D11" s="2" t="s">
        <v>37</v>
      </c>
      <c r="E11" s="4" t="s">
        <v>21</v>
      </c>
      <c r="F11" s="5" t="str">
        <f t="shared" si="0"/>
        <v>1012|20;-1|1000</v>
      </c>
      <c r="G11" s="2">
        <v>60</v>
      </c>
      <c r="H11" s="6" t="s">
        <v>38</v>
      </c>
      <c r="I11" s="2">
        <v>1012</v>
      </c>
      <c r="J11" s="2">
        <v>20</v>
      </c>
      <c r="K11" s="2" t="s">
        <v>23</v>
      </c>
      <c r="L11" s="2">
        <v>-1</v>
      </c>
      <c r="M11" s="2">
        <v>1000</v>
      </c>
    </row>
    <row r="12" s="2" customFormat="1" spans="1:13">
      <c r="A12" s="2">
        <v>1008</v>
      </c>
      <c r="B12" s="6" t="s">
        <v>39</v>
      </c>
      <c r="C12" s="2" t="e">
        <f>VLOOKUP(B12,[1]Sheet1!$A$5:$B$40,3,FALSE)</f>
        <v>#N/A</v>
      </c>
      <c r="D12" s="2" t="s">
        <v>40</v>
      </c>
      <c r="E12" s="4" t="s">
        <v>21</v>
      </c>
      <c r="F12" s="5" t="str">
        <f t="shared" si="0"/>
        <v>1013|20;-1|1000</v>
      </c>
      <c r="G12" s="2">
        <v>60</v>
      </c>
      <c r="H12" s="6" t="s">
        <v>36</v>
      </c>
      <c r="I12" s="2">
        <v>1013</v>
      </c>
      <c r="J12" s="2">
        <v>20</v>
      </c>
      <c r="K12" s="2" t="s">
        <v>23</v>
      </c>
      <c r="L12" s="2">
        <v>-1</v>
      </c>
      <c r="M12" s="2">
        <v>1000</v>
      </c>
    </row>
    <row r="13" s="2" customFormat="1"/>
    <row r="14" s="2" customFormat="1"/>
    <row r="15" s="2" customFormat="1"/>
    <row r="16" s="2" customFormat="1"/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2021-06-09T08:50:00Z</dcterms:created>
  <dcterms:modified xsi:type="dcterms:W3CDTF">2021-06-17T06:14:13Z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02EFF26E6B224E74813EF50CD9EEBA42</vt:lpwstr>
  </property>
  <property fmtid="{D5CDD505-2E9C-101B-9397-08002B2CF9AE}" pid="3" name="KSOProductBuildVer">
    <vt:lpwstr>2052-11.1.0.10577</vt:lpwstr>
  </property>
</Properties>
</file>