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<sst xmlns="http://schemas.openxmlformats.org/spreadsheetml/2006/main" count="1941" uniqueCount="958">
  <si>
    <t>ID</t>
  </si>
  <si>
    <t>所属章节</t>
  </si>
  <si>
    <t>关卡类型</t>
  </si>
  <si>
    <t>是否可跳过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</si>
  <si>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</si>
  <si>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</si>
  <si>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</si>
  <si>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</si>
  <si>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</si>
  <si>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</si>
  <si>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</si>
  <si>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</si>
  <si>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</si>
  <si>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</si>
  <si>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</si>
  <si>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Type</t>
  </si>
  <si>
    <t>Skippable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</si>
  <si>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</si>
  <si>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</si>
  <si>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</si>
  <si>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</si>
  <si>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</si>
  <si>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</si>
  <si>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</si>
  <si>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</si>
  <si>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</si>
  <si>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</si>
  <si>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</si>
  <si>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</si>
  <si>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</si>
  <si>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</si>
  <si>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</si>
  <si>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</si>
  <si>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Normal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</si>
  <si>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</si>
  <si>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</si>
  <si>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</si>
  <si>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</si>
  <si>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</si>
  <si>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104|2</t>
  </si>
  <si>
    <t>105|2</t>
  </si>
  <si>
    <t>106|1</t>
  </si>
  <si>
    <t>104|2|123;105|2|123;106|1|123</t>
  </si>
  <si>
    <t>打狗棒法!上来就亮绝学，要加倍小心。</t>
  </si>
  <si>
    <t>Item|1001|50;Exp_Role|102;Exp_Kongfu|41</t>
  </si>
  <si>
    <t>Boss</t>
  </si>
  <si>
    <t>suhuazi</t>
  </si>
  <si>
    <t>104|2|133;105|2|133;103|1|133</t>
  </si>
  <si>
    <t>丐帮弟子卷土重来，准备应战。</t>
  </si>
  <si>
    <t>Kongfu|1008|1;Exp_Role|104;Exp_Kongfu|41</t>
  </si>
  <si>
    <t>103|1</t>
  </si>
  <si>
    <t>gaibang2</t>
  </si>
  <si>
    <t>105|2|143;106|3|143</t>
  </si>
  <si>
    <t>只见头顶的匾额上写着大忠分舵四个大字。</t>
  </si>
  <si>
    <t>Coin|150;Exp_Role|108;Exp_Kongfu|42</t>
  </si>
  <si>
    <t>106|3</t>
  </si>
  <si>
    <t>104|2|155;106|3|155</t>
  </si>
  <si>
    <t>见一人自大堂走出来，丐帮众人左右让路，</t>
  </si>
  <si>
    <t>Food|20;Exp_Role|110;Exp_Kongfu|43</t>
  </si>
  <si>
    <t>qiaobangzhu</t>
  </si>
  <si>
    <t>105|2|168;106|2|168;101|1|168</t>
  </si>
  <si>
    <t>一本武功秘籍，想必此事不会如此简单。</t>
  </si>
  <si>
    <t>Item|2001|1;Exp_Role|112;Exp_Kongfu|43</t>
  </si>
  <si>
    <t>106|2</t>
  </si>
  <si>
    <t>101|1</t>
  </si>
  <si>
    <t>104|3|181;105|2|181</t>
  </si>
  <si>
    <t>丐帮看似散乱，管理却井井有条，切莫小看。</t>
  </si>
  <si>
    <t>Item|1002|50;Exp_Role|116;Exp_Kongfu|44</t>
  </si>
  <si>
    <t>104|3</t>
  </si>
  <si>
    <t>gaibang3</t>
  </si>
  <si>
    <t>104|2|196;105|2|196;106|1|196</t>
  </si>
  <si>
    <t>敌人越来越难缠了，让他们看看我们的本事。</t>
  </si>
  <si>
    <t>Item|1001|50;Exp_Role|118;Exp_Kongfu|45</t>
  </si>
  <si>
    <t>104|2|212;105|2|212;103|1|212</t>
  </si>
  <si>
    <t>几场打斗后弟子们逐渐摸清了丐帮路数。</t>
  </si>
  <si>
    <t>Kongfu|1011|1;Exp_Role|120;Exp_Kongfu|45</t>
  </si>
  <si>
    <t>104|3|229;106|2|229</t>
  </si>
  <si>
    <t>大勇分舵，听起来很厉害的样子。</t>
  </si>
  <si>
    <t>Coin|150;Exp_Role|124;Exp_Kongfu|46</t>
  </si>
  <si>
    <t>105|3|248;106|2|248</t>
  </si>
  <si>
    <t>打狗阵难缠至极，需尽快想出破解之法。</t>
  </si>
  <si>
    <t>Food|20;Exp_Role|126;Exp_Kongfu|47</t>
  </si>
  <si>
    <t>105|3</t>
  </si>
  <si>
    <t>104|2|268;105|2|268;101|1|268</t>
  </si>
  <si>
    <t>丐帮弟子败下阵来，弟子们端详出了阵法玄机。</t>
  </si>
  <si>
    <t>Arms|101|1;Exp_Role|128;Exp_Kongfu|47</t>
  </si>
  <si>
    <t>104|3|290;106|2|290</t>
  </si>
  <si>
    <t>弟子们信心满满，正准备暴揍这帮叫花子。</t>
  </si>
  <si>
    <t>Item|1002|50;Exp_Role|132;Exp_Kongfu|48</t>
  </si>
  <si>
    <t>105|3|313;106|2|313</t>
  </si>
  <si>
    <t>丐帮弟子四散而逃并留下一句：有本事别跑。</t>
  </si>
  <si>
    <t>Item|1001|50;Exp_Role|134;Exp_Kongfu|49</t>
  </si>
  <si>
    <t>105|2|339;106|2|339;103|1|339</t>
  </si>
  <si>
    <t>大勇分舵被打的落花流水，屁滚尿流。</t>
  </si>
  <si>
    <t>Medicine|101|1;Exp_Role|136;Exp_Kongfu|49</t>
  </si>
  <si>
    <t>104|3|366;106|2|366</t>
  </si>
  <si>
    <t>前边又有几个小叫花子叫阵，还等什么？</t>
  </si>
  <si>
    <t>Coin|150;Exp_Role|138;Exp_Kongfu|50</t>
  </si>
  <si>
    <t>104|3|396;106|2|396</t>
  </si>
  <si>
    <t>还有什么功夫尽管使出来!</t>
  </si>
  <si>
    <t>Food|20;Exp_Role|140;Exp_Kongfu|50</t>
  </si>
  <si>
    <t>101|1|428;104|2|428;105|1|428;106|1|428</t>
  </si>
  <si>
    <t>树林中一声大叫：菜鸡止步。</t>
  </si>
  <si>
    <t>Item|2001|1;Exp_Role|142;Exp_Kongfu|51</t>
  </si>
  <si>
    <t>105|1</t>
  </si>
  <si>
    <t>105|3|463;106|2|463</t>
  </si>
  <si>
    <t>师父说丐帮人喜欢吹牛皮，果然不假。</t>
  </si>
  <si>
    <t>Item|1002|50;Exp_Role|144;Exp_Kongfu|52</t>
  </si>
  <si>
    <t>105|2|501;106|3|501</t>
  </si>
  <si>
    <t>“不怕挨揍的往前站！”</t>
  </si>
  <si>
    <t>Item|1001|50;Exp_Role|148;Exp_Kongfu|54</t>
  </si>
  <si>
    <t>106|2|542;105|2|542;103|1|542</t>
  </si>
  <si>
    <t>日暮时分，弟子们看见了不远处的丐帮总舵.</t>
  </si>
  <si>
    <t>Item|3001|3;Exp_Role|150;Exp_Kongfu|55</t>
  </si>
  <si>
    <t>104|3|586;105|2|586</t>
  </si>
  <si>
    <t>总舵的守卫弟子将我们团团围住，不妙！</t>
  </si>
  <si>
    <t>Coin|150;Exp_Role|152;Exp_Kongfu|56</t>
  </si>
  <si>
    <t>104|2|633;105|2|633;106|1|633</t>
  </si>
  <si>
    <t>前面一老翁席地而坐，正在树下独酌。</t>
  </si>
  <si>
    <t>Food|20;Exp_Role|154;Exp_Kongfu|57</t>
  </si>
  <si>
    <t>101|1|684;104|1|684;105|1|684;106|2|684</t>
  </si>
  <si>
    <t>一声龙吟响彻天地，乔帮主终于现身！</t>
  </si>
  <si>
    <t>Kongfu|2001|1;Exp_Role|158;Exp_Kongfu|59</t>
  </si>
  <si>
    <t>104|1</t>
  </si>
  <si>
    <t>shaolin1</t>
  </si>
  <si>
    <t>204|5|386</t>
  </si>
  <si>
    <t>少林名动天下，切不可轻敌。</t>
  </si>
  <si>
    <t>Item|1002|100;Exp_Role|160;Exp_Kongfu|60</t>
  </si>
  <si>
    <t>少林切磋</t>
  </si>
  <si>
    <t>204|5</t>
  </si>
  <si>
    <t>204|5|424</t>
  </si>
  <si>
    <t>小和尚一脸傲气，再叫他尝尝厉害。</t>
  </si>
  <si>
    <t>Item|1001|100;Exp_Role|164;Exp_Kongfu|61</t>
  </si>
  <si>
    <t>huotouseng</t>
  </si>
  <si>
    <t>205|2|466;204|2|466;202|1|466</t>
  </si>
  <si>
    <t>打了个小光头，来了个大光头。</t>
  </si>
  <si>
    <t>Kongfu|1009|1;Exp_Role|168;Exp_Kongfu|62</t>
  </si>
  <si>
    <t>205|2</t>
  </si>
  <si>
    <t>204|2</t>
  </si>
  <si>
    <t>202|1</t>
  </si>
  <si>
    <t>shaolin2</t>
  </si>
  <si>
    <t>204|4|512;206|1|512</t>
  </si>
  <si>
    <t>小辈弟子有了师傅在场指点，小心应对。</t>
  </si>
  <si>
    <t>Coin|250;Exp_Role|176;Exp_Kongfu|64</t>
  </si>
  <si>
    <t>204|4</t>
  </si>
  <si>
    <t>206|1</t>
  </si>
  <si>
    <t>204|2|562;205|3|562</t>
  </si>
  <si>
    <t>此处刚是山脚，看来少林卧虎藏龙。</t>
  </si>
  <si>
    <t>Food|25;Exp_Role|180;Exp_Kongfu|65</t>
  </si>
  <si>
    <t>205|3</t>
  </si>
  <si>
    <t>saodiseng</t>
  </si>
  <si>
    <t>204|2|617;205|2|617;203|1|617</t>
  </si>
  <si>
    <t>看来少林也开始认真应对了，我们全力以赴！</t>
  </si>
  <si>
    <t>Item|2001|1;Exp_Role|184;Exp_Kongfu|66</t>
  </si>
  <si>
    <t>203|1</t>
  </si>
  <si>
    <t>204|3|678;205|2|678</t>
  </si>
  <si>
    <t>少林七十二绝技，此次不知能见识几招！</t>
  </si>
  <si>
    <t>Item|1002|100;Exp_Role|192;Exp_Kongfu|68</t>
  </si>
  <si>
    <t>204|3</t>
  </si>
  <si>
    <t>shaolin3</t>
  </si>
  <si>
    <t>206|5|745</t>
  </si>
  <si>
    <t>竟有玄字高僧出来督战，可不能弱了气势。</t>
  </si>
  <si>
    <t>Item|1001|100;Exp_Role|196;Exp_Kongfu|69</t>
  </si>
  <si>
    <t>206|5</t>
  </si>
  <si>
    <t>205|4|818;202|1|818</t>
  </si>
  <si>
    <t>玄字高僧要亲自出手了，却不知是何手段。</t>
  </si>
  <si>
    <t>Armor|501|1;Exp_Role|200;Exp_Kongfu|70</t>
  </si>
  <si>
    <t>205|4</t>
  </si>
  <si>
    <t>204|5|898</t>
  </si>
  <si>
    <t>听说少林藏经阁法藏无数，定不能空手而回。</t>
  </si>
  <si>
    <t>Coin|250;Exp_Role|216;Exp_Kongfu|72</t>
  </si>
  <si>
    <t>205|5|987</t>
  </si>
  <si>
    <t>三拳两脚撂倒看管僧，借几本秘籍回去。</t>
  </si>
  <si>
    <t>Food|25;Exp_Role|224;Exp_Kongfu|73</t>
  </si>
  <si>
    <t>205|5</t>
  </si>
  <si>
    <t>203|1|1084;204|2|1084;205|1|1084;206|1|1084</t>
  </si>
  <si>
    <t>到手，向大雄宝殿去，先解决拦路的。</t>
  </si>
  <si>
    <t>Kongfu|1007|1;Exp_Role|232;Exp_Kongfu|74</t>
  </si>
  <si>
    <t>205|1</t>
  </si>
  <si>
    <t>204|1|1190;205|2|1190;206|2|1190</t>
  </si>
  <si>
    <t>前方大和尚拦路，定是小和尚报的信，出手！</t>
  </si>
  <si>
    <t>Item|1002|100;Exp_Role|248;Exp_Kongfu|76</t>
  </si>
  <si>
    <t>204|1</t>
  </si>
  <si>
    <t>206|2</t>
  </si>
  <si>
    <t>205|2|1308;204|3|1308</t>
  </si>
  <si>
    <t>没想藏经阁内居然有玄字僧坐镇，严阵以待。</t>
  </si>
  <si>
    <t>Item|1001|100;Exp_Role|256;Exp_Kongfu|77</t>
  </si>
  <si>
    <t>204|2|1436;205|1|1436;206|1|1436;202|1|1436</t>
  </si>
  <si>
    <t>咦，长眉须执扫帚，莫非是传说中的...?</t>
  </si>
  <si>
    <t>Medicine|101|1;Exp_Role|264;Exp_Kongfu|78</t>
  </si>
  <si>
    <t>204|4|1578;205|1|1578</t>
  </si>
  <si>
    <t>扫地僧力未全尽，少林果然深不可测。</t>
  </si>
  <si>
    <t>Coin|250;Exp_Role|272;Exp_Kongfu|79</t>
  </si>
  <si>
    <t>204|2|1733;205|2|1733;206|1|1733</t>
  </si>
  <si>
    <t>前面的大和尚背锅带勺，莫不是个厨子？</t>
  </si>
  <si>
    <t>Food|25;Exp_Role|288;Exp_Kongfu|81</t>
  </si>
  <si>
    <t>203|1|1903;204|2|1903;205|1|1903;206|1|1903</t>
  </si>
  <si>
    <t>兀那和尚，恁的了得，再战过！</t>
  </si>
  <si>
    <t>Item|2002|1;Exp_Role|296;Exp_Kongfu|82</t>
  </si>
  <si>
    <t>206|5|2090</t>
  </si>
  <si>
    <t>暮鼓擂响，少林晚课时分，好手都在前方。</t>
  </si>
  <si>
    <t>Item|1002|100;Exp_Role|312;Exp_Kongfu|84</t>
  </si>
  <si>
    <t>206|2|2296;205|3|2296</t>
  </si>
  <si>
    <t>玄字高僧带着小辈翘楚，是一番好战。</t>
  </si>
  <si>
    <t>Item|1001|100;Exp_Role|320;Exp_Kongfu|85</t>
  </si>
  <si>
    <t>204|2|2522;205|1|2522;206|1|2522;202|1|2522</t>
  </si>
  <si>
    <t>试探结束，怕是要现真招了，我们上。</t>
  </si>
  <si>
    <t>Item|3001|5;Exp_Role|328;Exp_Kongfu|86</t>
  </si>
  <si>
    <t>204|2|2770;205|2|2770;206|1|2770</t>
  </si>
  <si>
    <t>五位玄字僧尽皆下场，我派也不能示弱。</t>
  </si>
  <si>
    <t>Coin|250;Exp_Role|336;Exp_Kongfu|87</t>
  </si>
  <si>
    <t>204|2|3043;205|2|3043;206|1|3043</t>
  </si>
  <si>
    <t>少林方丈内力浑厚如斯，居然能平地浮空？</t>
  </si>
  <si>
    <t>Food|25;Exp_Role|344;Exp_Kongfu|88</t>
  </si>
  <si>
    <t>xuankongfangzhang</t>
  </si>
  <si>
    <t>201|1|3342;206|4|3342</t>
  </si>
  <si>
    <t>方丈怕已经成了罗汉得了果位，竟如此了得。</t>
  </si>
  <si>
    <t>Kongfu|2002|1;Exp_Role|352;Exp_Kongfu|89</t>
  </si>
  <si>
    <t>201|1</t>
  </si>
  <si>
    <t>206|4</t>
  </si>
  <si>
    <t>wudang1</t>
  </si>
  <si>
    <t>304|2|1555;305|2|1555;306|1|1555</t>
  </si>
  <si>
    <t>武当功夫自成一家，深不可测。</t>
  </si>
  <si>
    <t>Item|1002|150;Exp_Role|360;Exp_Kongfu|90</t>
  </si>
  <si>
    <t>武当切磋</t>
  </si>
  <si>
    <t>304|2</t>
  </si>
  <si>
    <t>305|2</t>
  </si>
  <si>
    <t>306|1</t>
  </si>
  <si>
    <t>wudang2</t>
  </si>
  <si>
    <t>304|3|1735;305|2|1735</t>
  </si>
  <si>
    <t>北少林，南武当。今日一见名不虚传。</t>
  </si>
  <si>
    <t>Item|1001|150;Exp_Role|380;Exp_Kongfu|91</t>
  </si>
  <si>
    <t>304|3</t>
  </si>
  <si>
    <t>zangdaoren</t>
  </si>
  <si>
    <t>305|2|1937;306|2|1937;302|1|1937</t>
  </si>
  <si>
    <t>纯阳无极功果然了得，小心为是。</t>
  </si>
  <si>
    <t>Kongfu|1004|1;Exp_Role|400;Exp_Kongfu|92</t>
  </si>
  <si>
    <t>306|2</t>
  </si>
  <si>
    <t>302|1</t>
  </si>
  <si>
    <t>wudang3</t>
  </si>
  <si>
    <t>305|3|2162;306|2|2162</t>
  </si>
  <si>
    <t>知己知彼，方能百战不殆。</t>
  </si>
  <si>
    <t>Coin|400;Exp_Role|440;Exp_Kongfu|94</t>
  </si>
  <si>
    <t>305|3</t>
  </si>
  <si>
    <t>304|4|2414;305|1|2414</t>
  </si>
  <si>
    <t>武当七侠石希灵，勇猛过人，剑法精妙。</t>
  </si>
  <si>
    <t>Food|30;Exp_Role|460;Exp_Kongfu|95</t>
  </si>
  <si>
    <t>304|4</t>
  </si>
  <si>
    <t>305|1</t>
  </si>
  <si>
    <t>zhangzhenren</t>
  </si>
  <si>
    <t>304|2|2694;305|2|2694;301|1|2694</t>
  </si>
  <si>
    <t>二十五个道士分成五组，莫非是大五行剑阵！</t>
  </si>
  <si>
    <t>Item|2001|1;Exp_Role|480;Exp_Kongfu|96</t>
  </si>
  <si>
    <t>301|1</t>
  </si>
  <si>
    <t>305|4|3008;306|1|3008</t>
  </si>
  <si>
    <t>长剑剑横扫而过。众人举剑抵挡。</t>
  </si>
  <si>
    <t>Item|1002|150;Exp_Role|520;Exp_Kongfu|98</t>
  </si>
  <si>
    <t>305|4</t>
  </si>
  <si>
    <t>304|4|3357;305|1|3357</t>
  </si>
  <si>
    <t>观其形，锁其力，唯心一势，则剑阵可破。</t>
  </si>
  <si>
    <t>Item|1001|150;Exp_Role|540;Exp_Kongfu|99</t>
  </si>
  <si>
    <t>304|2|3748;306|2|3748;302|1|3748</t>
  </si>
  <si>
    <t>武当弟子已是疲于招架，乘胜追击！</t>
  </si>
  <si>
    <t>Arms|202|1;Exp_Role|560;Exp_Kongfu|100</t>
  </si>
  <si>
    <t>305|3|4184;306|2|4184</t>
  </si>
  <si>
    <t>掬润弄明月，长啸倚青松。青松剑客来也。</t>
  </si>
  <si>
    <t>Coin|400;Exp_Role|600;Exp_Kongfu|102</t>
  </si>
  <si>
    <t>304|3|4670;305|2|4670</t>
  </si>
  <si>
    <t>双方缠斗在一起，场面十分混乱。</t>
  </si>
  <si>
    <t>Food|30;Exp_Role|620;Exp_Kongfu|103</t>
  </si>
  <si>
    <t>304|2|5213;305|2|5213;301|1|5213</t>
  </si>
  <si>
    <t>“要打便真打，老是拆拳化掌，算什么武林北斗？”</t>
  </si>
  <si>
    <t>Kongfu|2005|1;Exp_Role|640;Exp_Kongfu|104</t>
  </si>
  <si>
    <t>304|3|5819;306|2|5819</t>
  </si>
  <si>
    <t>武当山卧虎藏龙，还是不要乱说话的好…</t>
  </si>
  <si>
    <t>Item|1002|150;Exp_Role|680;Exp_Kongfu|106</t>
  </si>
  <si>
    <t>305|3|6496;306|2|6496</t>
  </si>
  <si>
    <t>此人便是武当派卢五侠，为人豪爽，脾气暴躁。</t>
  </si>
  <si>
    <t>Item|1001|150;Exp_Role|700;Exp_Kongfu|107</t>
  </si>
  <si>
    <t>304|2|7251;305|1|7251;306|1|7251;302|1|7251</t>
  </si>
  <si>
    <t>真武七截阵，一仙道人的得意功夫。</t>
  </si>
  <si>
    <t>Medicine|102|1;Exp_Role|720;Exp_Kongfu|108</t>
  </si>
  <si>
    <t>305|2|8094;306|3|8094</t>
  </si>
  <si>
    <t>武当弟子一改打法，剑剑往人死穴刺来。</t>
  </si>
  <si>
    <t>Coin|400;Exp_Role|740;Exp_Kongfu|109</t>
  </si>
  <si>
    <t>306|3</t>
  </si>
  <si>
    <t>304|2|9035;305|3|9035</t>
  </si>
  <si>
    <t>三人蹬地而起，使出一招仙人指路。</t>
  </si>
  <si>
    <t>Food|30;Exp_Role|760;Exp_Kongfu|110</t>
  </si>
  <si>
    <t>301|1|10086;304|2|10086;306|2|10086</t>
  </si>
  <si>
    <t>敌方弟子坚守不退，我们该如何是好？</t>
  </si>
  <si>
    <t>Item|2002|1;Exp_Role|780;Exp_Kongfu|111</t>
  </si>
  <si>
    <t>305|3|11259;306|2|11259</t>
  </si>
  <si>
    <t>“哈哈，来见识见识武当的太极拳！”</t>
  </si>
  <si>
    <t>Item|1002|150;Exp_Role|800;Exp_Kongfu|112</t>
  </si>
  <si>
    <t>304|4|12568;306|1|12568</t>
  </si>
  <si>
    <t>一路坎坷，终于来到了玉虚宫前。</t>
  </si>
  <si>
    <t>Item|1001|150;Exp_Role|840;Exp_Kongfu|114</t>
  </si>
  <si>
    <t>305|2|14029;306|2|14029;302|1|14029</t>
  </si>
  <si>
    <t>冲出来一队道士，再次将弟子们围住。</t>
  </si>
  <si>
    <t>Item|3002|2;Exp_Role|860;Exp_Kongfu|115</t>
  </si>
  <si>
    <t>304|2|15660;305|2|15660;306|1|15660</t>
  </si>
  <si>
    <t>Coin|400;Exp_Role|880;Exp_Kongfu|116</t>
  </si>
  <si>
    <t>304|2|17481;305|3|17481</t>
  </si>
  <si>
    <t>手持“仙人指路”幡，此人便是一仙道人。</t>
  </si>
  <si>
    <t>Food|30;Exp_Role|900;Exp_Kongfu|117</t>
  </si>
  <si>
    <t>304|2|19514;305|2|19514;301|1|19514</t>
  </si>
  <si>
    <t>前面便是武当派开山始祖——张真人。</t>
  </si>
  <si>
    <t>Kongfu|2003|1;Exp_Role|940;Exp_Kongfu|119</t>
  </si>
  <si>
    <t>emei</t>
  </si>
  <si>
    <t>404|2|9035;405|2|9035;403|1|9035</t>
  </si>
  <si>
    <t>“一树开五花，五花八叶扶”说的便是峨眉武功。</t>
  </si>
  <si>
    <t>Item|1002|250;Exp_Role|960;Exp_Kongfu|120</t>
  </si>
  <si>
    <t>峨眉切磋</t>
  </si>
  <si>
    <t>404|2</t>
  </si>
  <si>
    <t>405|2</t>
  </si>
  <si>
    <t>403|1</t>
  </si>
  <si>
    <t>404|3|10367;403|2|10367</t>
  </si>
  <si>
    <t>青莲女神剑不容小觑，严阵以待。</t>
  </si>
  <si>
    <t>Item|1001|250;Exp_Role|980;Exp_Kongfu|121</t>
  </si>
  <si>
    <t>404|3</t>
  </si>
  <si>
    <t>403|2</t>
  </si>
  <si>
    <t>dubi</t>
  </si>
  <si>
    <t>403|4|11895;402|1|11895</t>
  </si>
  <si>
    <t>缠斗之际，峨眉弟子使出一招清风袭月。</t>
  </si>
  <si>
    <t>Kongfu|2006|1;Exp_Role|1000;Exp_Kongfu|122</t>
  </si>
  <si>
    <t>403|4</t>
  </si>
  <si>
    <t>402|1</t>
  </si>
  <si>
    <t>404|2|13649;403|2|13649;405|1|13649</t>
  </si>
  <si>
    <t>五花观，听着想卖肉的，进去瞧瞧。</t>
  </si>
  <si>
    <t>Coin|500;Exp_Role|1040;Exp_Kongfu|124</t>
  </si>
  <si>
    <t>405|1</t>
  </si>
  <si>
    <t>404|2|15662;405|3|15662</t>
  </si>
  <si>
    <t>峨嵋派下属八派，这便是僧门弟子清净。</t>
  </si>
  <si>
    <t>Food|40;Exp_Role|1060;Exp_Kongfu|125</t>
  </si>
  <si>
    <t>405|3</t>
  </si>
  <si>
    <t>shitai</t>
  </si>
  <si>
    <t>404|4|17971;401|1|17971</t>
  </si>
  <si>
    <t>白蟒鞭灵动有力，跟五毒教的鞭法大不一样。</t>
  </si>
  <si>
    <t>Item|2002|1;Exp_Role|1080;Exp_Kongfu|126</t>
  </si>
  <si>
    <t>404|4</t>
  </si>
  <si>
    <t>401|1</t>
  </si>
  <si>
    <t>404|3|20621;405|2|20621</t>
  </si>
  <si>
    <t>峨眉剑法虚实结合，难以预料，当小心为是。</t>
  </si>
  <si>
    <t>Item|1002|250;Exp_Role|1120;Exp_Kongfu|128</t>
  </si>
  <si>
    <t>405|3|23662;403|2|23662</t>
  </si>
  <si>
    <t>峨眉弟子正在败退，赶紧追!</t>
  </si>
  <si>
    <t>Item|1001|250;Exp_Role|1140;Exp_Kongfu|129</t>
  </si>
  <si>
    <t>405|4|27151;402|1|27151</t>
  </si>
  <si>
    <t>不好，中埋伏了。</t>
  </si>
  <si>
    <t>Armor|602|1;Exp_Role|1160;Exp_Kongfu|130</t>
  </si>
  <si>
    <t>405|4</t>
  </si>
  <si>
    <t>404|2|31155;405|2|31155;403|1|31155</t>
  </si>
  <si>
    <t>双方弟子互不相让，场面一度十分混乱。</t>
  </si>
  <si>
    <t>Coin|500;Exp_Role|1200;Exp_Kongfu|132</t>
  </si>
  <si>
    <t>404|3|35749;403|2|35749</t>
  </si>
  <si>
    <t>弟子们打激战正酣，一度进入僵持状态。</t>
  </si>
  <si>
    <t>Food|40;Exp_Role|1220;Exp_Kongfu|133</t>
  </si>
  <si>
    <t>403|4|41020;401|1|41020</t>
  </si>
  <si>
    <t>前方一阵骚乱，弟子们加快脚步，准备一探究竟。</t>
  </si>
  <si>
    <t>Kongfu|2007|1;Exp_Role|1240;Exp_Kongfu|134</t>
  </si>
  <si>
    <t>404|2|47069;403|2|47069;405|1|47069</t>
  </si>
  <si>
    <t>树林中冲出一众尼姑，将弟子团团围住。</t>
  </si>
  <si>
    <t>Item|1002|250;Exp_Role|1280;Exp_Kongfu|136</t>
  </si>
  <si>
    <t>404|2|54010;405|3|54010</t>
  </si>
  <si>
    <t>化门弟子清照，使得三十六闭手甚是厉害</t>
  </si>
  <si>
    <t>Item|1001|250;Exp_Role|1300;Exp_Kongfu|137</t>
  </si>
  <si>
    <t>404|4|61974;402|1|61974</t>
  </si>
  <si>
    <t>“贼众休跑，伤我门人，叫你们有来无回！”</t>
  </si>
  <si>
    <t>Medicine|102|1;Exp_Role|1320;Exp_Kongfu|138</t>
  </si>
  <si>
    <t>404|3|71112;405|2|71112</t>
  </si>
  <si>
    <t>“何人敢闯我峨眉净地,跪下！”</t>
  </si>
  <si>
    <t>Coin|500;Exp_Role|1340;Exp_Kongfu|139</t>
  </si>
  <si>
    <t>405|3|81598;403|2|81598</t>
  </si>
  <si>
    <t>不妙！又被包围了，揍她丫的。</t>
  </si>
  <si>
    <t>Food|40;Exp_Role|1380;Exp_Kongfu|141</t>
  </si>
  <si>
    <t>405|4|93630;401|1|93630</t>
  </si>
  <si>
    <t>“好一招大雁啼沙，看我的无影脚！”</t>
  </si>
  <si>
    <t>Item|2002|1;Exp_Role|1400;Exp_Kongfu|142</t>
  </si>
  <si>
    <t>404|2|107437;405|2|107437;403|1|107437</t>
  </si>
  <si>
    <t>此人岳门弟子清虚，一看就是身子虚。</t>
  </si>
  <si>
    <t>Item|1002|250;Exp_Role|1420;Exp_Kongfu|143</t>
  </si>
  <si>
    <t>404|3|123279;403|2|123279</t>
  </si>
  <si>
    <t>听得嗖得一声，一道白光闪过，好强的剑气！</t>
  </si>
  <si>
    <t>Item|1001|250;Exp_Role|1440;Exp_Kongfu|144</t>
  </si>
  <si>
    <t>403|4|141457;402|1|141457</t>
  </si>
  <si>
    <t>突见人影一闪，几人前后合围，挡住了去路。</t>
  </si>
  <si>
    <t>Item|3002|3;Exp_Role|1460;Exp_Kongfu|145</t>
  </si>
  <si>
    <t>404|2|162316;403|2|162316;405|1|162316</t>
  </si>
  <si>
    <t>敌方弟子卷土重来，继续揍他们！</t>
  </si>
  <si>
    <t>Coin|500;Exp_Role|1480;Exp_Kongfu|146</t>
  </si>
  <si>
    <t>404|2|186250;405|3|186250</t>
  </si>
  <si>
    <t>峨眉弟子已是疲于招架，乘胜追击！</t>
  </si>
  <si>
    <t>Food|40;Exp_Role|1500;Exp_Kongfu|147</t>
  </si>
  <si>
    <t>404|4|213717;401|1|213717</t>
  </si>
  <si>
    <t>前面就是峨眉掌门绝绝师太，去会会她。</t>
  </si>
  <si>
    <t>Kongfu|3006|1;Exp_Role|1540;Exp_Kongfu|149</t>
  </si>
  <si>
    <t>huashan1</t>
  </si>
  <si>
    <t>503|2|70955;504|2|70955;505|1|70955</t>
  </si>
  <si>
    <t>华山奇拔峻秀，真乃人间仙境。</t>
  </si>
  <si>
    <t>Item|1002|350;Exp_Role|1560;Exp_Kongfu|150</t>
  </si>
  <si>
    <t>华山切磋</t>
  </si>
  <si>
    <t>503|2</t>
  </si>
  <si>
    <t>504|2</t>
  </si>
  <si>
    <t>505|1</t>
  </si>
  <si>
    <t>huashan3</t>
  </si>
  <si>
    <t>503|3|80579;505|2|80579</t>
  </si>
  <si>
    <t>华山剑术精妙绝伦，弟子们切莫大意轻敌。</t>
  </si>
  <si>
    <t>Item|1001|350;Exp_Role|1580;Exp_Kongfu|151</t>
  </si>
  <si>
    <t>503|3</t>
  </si>
  <si>
    <t>505|2</t>
  </si>
  <si>
    <t>shanbuyang</t>
  </si>
  <si>
    <t>503|2|91509;505|2|91509;502|1|91509</t>
  </si>
  <si>
    <t>Kongfu|2008|1;Exp_Role|1600;Exp_Kongfu|152</t>
  </si>
  <si>
    <t>502|1</t>
  </si>
  <si>
    <t>503|2|103922;505|4|103922</t>
  </si>
  <si>
    <t>华山弟子气急，一招白虹贯日，朝人脸上劈来。</t>
  </si>
  <si>
    <t>Coin|600;Exp_Role|1640;Exp_Kongfu|154</t>
  </si>
  <si>
    <t>505|4</t>
  </si>
  <si>
    <t>503|3|118019;505|2|118019</t>
  </si>
  <si>
    <t>前面就是乔光升，是山不羊的关门弟子。</t>
  </si>
  <si>
    <t>Food|45;Exp_Role|1660;Exp_Kongfu|155</t>
  </si>
  <si>
    <t>qiubujun</t>
  </si>
  <si>
    <t>503|2|134027;505|2|134027;501|1|134027</t>
  </si>
  <si>
    <t>“贼众休跑，休要伤我师弟！”</t>
  </si>
  <si>
    <t>Item|2002|1;Exp_Role|1680;Exp_Kongfu|156</t>
  </si>
  <si>
    <t>501|1</t>
  </si>
  <si>
    <t>503|3|152208;505|2|152208</t>
  </si>
  <si>
    <t>明月松间照，清泉石上流，华山六弟子来也！</t>
  </si>
  <si>
    <t>Item|1002|350;Exp_Role|1720;Exp_Kongfu|158</t>
  </si>
  <si>
    <t>503|4|172854;505|1|172854</t>
  </si>
  <si>
    <t>弟子们急忙赶路，一众华山弟子挡住了去路。</t>
  </si>
  <si>
    <t>Item|1001|350;Exp_Role|1740;Exp_Kongfu|159</t>
  </si>
  <si>
    <t>503|4</t>
  </si>
  <si>
    <t>504|2|196301;505|2|196301;502|1|196301</t>
  </si>
  <si>
    <t>听说你们有一招无边落木，耍出来给爷瞧瞧。</t>
  </si>
  <si>
    <t>Arms|203|1;Exp_Role|1760;Exp_Kongfu|160</t>
  </si>
  <si>
    <t>huashan2</t>
  </si>
  <si>
    <t>504|2|222928;505|3|222928</t>
  </si>
  <si>
    <t>Coin|600;Exp_Role|1800;Exp_Kongfu|162</t>
  </si>
  <si>
    <t>505|3</t>
  </si>
  <si>
    <t>504|4|253167;505|1|253167</t>
  </si>
  <si>
    <t>又是你们，怕是上次被揍的不够狠吧</t>
  </si>
  <si>
    <t>Food|45;Exp_Role|1840;Exp_Kongfu|163</t>
  </si>
  <si>
    <t>504|4</t>
  </si>
  <si>
    <t>504|2|287508;505|2|287508;501|1|287508</t>
  </si>
  <si>
    <t>强敌来犯，众弟子小心！</t>
  </si>
  <si>
    <t>Kongfu|2001|1;Exp_Role|1880;Exp_Kongfu|164</t>
  </si>
  <si>
    <t>503|3|326507;504|2|326507</t>
  </si>
  <si>
    <t>似有似无，似实似虚，华山剑法名不虚传。</t>
  </si>
  <si>
    <t>Item|1002|350;Exp_Role|1960;Exp_Kongfu|166</t>
  </si>
  <si>
    <t>503|2|370796;504|1|370796;505|1|370796</t>
  </si>
  <si>
    <t>“华山三弟子应光和，前来比武。”</t>
  </si>
  <si>
    <t>Item|1001|350;Exp_Role|2000;Exp_Kongfu|167</t>
  </si>
  <si>
    <t>504|1</t>
  </si>
  <si>
    <t>503|1|421092;504|1|421092;505|2|421092;502|1|421092</t>
  </si>
  <si>
    <t>时值正午，熟睡的弟子们被嘈杂的叫嚷声吵醒。</t>
  </si>
  <si>
    <t>Medicine|103|1;Exp_Role|2040;Exp_Kongfu|168</t>
  </si>
  <si>
    <t>503|1</t>
  </si>
  <si>
    <t>503|2|478211;504|2|478211;505|1|478211</t>
  </si>
  <si>
    <t>剑宗气宗合起来对付我们？一起收拾！</t>
  </si>
  <si>
    <t>Coin|600;Exp_Role|2080;Exp_Kongfu|169</t>
  </si>
  <si>
    <t>503|2|543078;504|2|543078;505|1|543078</t>
  </si>
  <si>
    <t>“小贼留步！”突见人影一闪，几人前后合围。</t>
  </si>
  <si>
    <t>Food|45;Exp_Role|2160;Exp_Kongfu|171</t>
  </si>
  <si>
    <t>501|1|616744;504|1|616744;505|2|616744;502|1|616744</t>
  </si>
  <si>
    <t>Item|2002|1;Exp_Role|2200;Exp_Kongfu|172</t>
  </si>
  <si>
    <t>503|1|700402;505|4|700402</t>
  </si>
  <si>
    <t>一群落单的，还等什么？往死里打！</t>
  </si>
  <si>
    <t>Item|1002|350;Exp_Role|2240;Exp_Kongfu|173</t>
  </si>
  <si>
    <t>503|2|795408;505|3|795408</t>
  </si>
  <si>
    <t>前面就是华山二弟子，此人心狠手辣，注意防范。</t>
  </si>
  <si>
    <t>Item|1001|350;Exp_Role|2280;Exp_Kongfu|174</t>
  </si>
  <si>
    <t>504|2|903301;505|2|903301;502|1|903301</t>
  </si>
  <si>
    <t>我乃华山大弟子于大通，伤我师弟，找打！</t>
  </si>
  <si>
    <t>Item|3002|5;Exp_Role|2320;Exp_Kongfu|175</t>
  </si>
  <si>
    <t>503|3|1025829;504|1|1025829;505|1|1025829</t>
  </si>
  <si>
    <t>紫云洞：师祖清修，弟子不得入内</t>
  </si>
  <si>
    <t>Coin|600;Exp_Role|2360;Exp_Kongfu|176</t>
  </si>
  <si>
    <t>503|1|1164978;504|2|1164978;505|2|1164978</t>
  </si>
  <si>
    <t>“弟子不得入内”这就进去看看。</t>
  </si>
  <si>
    <t>Food|45;Exp_Role|2400;Exp_Kongfu|177</t>
  </si>
  <si>
    <t>501|1|1322997;504|1|1322997;505|2|1322997;502|1|1322997</t>
  </si>
  <si>
    <t>见华山掌门丘不君盘坐一青莲之上。</t>
  </si>
  <si>
    <t>Kongfu|3007|1;Exp_Role|2600;Exp_Kongfu|179</t>
  </si>
  <si>
    <t>wudu1</t>
  </si>
  <si>
    <t>603|2|402683;604|2|402683;605|1|402683</t>
  </si>
  <si>
    <t>石峰矗立，烟云缭绕，五毒岭到了。</t>
  </si>
  <si>
    <t>Item|1002|450;Exp_Role|2700;Exp_Kongfu|180</t>
  </si>
  <si>
    <t>五毒教切磋</t>
  </si>
  <si>
    <t>603|2</t>
  </si>
  <si>
    <t>604|2</t>
  </si>
  <si>
    <t>605|1</t>
  </si>
  <si>
    <t>wudu3</t>
  </si>
  <si>
    <t>604|2|492875;605|3|492875</t>
  </si>
  <si>
    <t>五仙教是使毒的行家，切莫大意。</t>
  </si>
  <si>
    <t>Item|1001|450;Exp_Role|2800;Exp_Kongfu|190</t>
  </si>
  <si>
    <t>605|3</t>
  </si>
  <si>
    <t>hongyao</t>
  </si>
  <si>
    <t>604|2|603269;605|2|603269;602|1|603269</t>
  </si>
  <si>
    <t>好一招千蛛万毒手，得尽快想出破解之法。</t>
  </si>
  <si>
    <t>Kongfu|2002|1;Exp_Role|2900;Exp_Kongfu|200</t>
  </si>
  <si>
    <t>605|2</t>
  </si>
  <si>
    <t>602|1</t>
  </si>
  <si>
    <t>604|4|738388;605|1|738388</t>
  </si>
  <si>
    <t>大门四开，怕不是有埋伏吧。</t>
  </si>
  <si>
    <t>Coin|800;Exp_Role|3100;Exp_Kongfu|220</t>
  </si>
  <si>
    <t>604|4</t>
  </si>
  <si>
    <t>603|4|903771;604|1|903771</t>
  </si>
  <si>
    <t>这山都光秃秃的，可没少被祸害。</t>
  </si>
  <si>
    <t>Food|50;Exp_Role|3200;Exp_Kongfu|230</t>
  </si>
  <si>
    <t>603|4</t>
  </si>
  <si>
    <t>604|1</t>
  </si>
  <si>
    <t>wudushengjun</t>
  </si>
  <si>
    <t>603|2|1106196;604|2|1106196;601|1|1106196</t>
  </si>
  <si>
    <t>“谁得罪了五毒教，我定让他死无全尸。”</t>
  </si>
  <si>
    <t>Item|2002|1;Exp_Role|3400;Exp_Kongfu|240</t>
  </si>
  <si>
    <t>601|1</t>
  </si>
  <si>
    <t>604|3|1353960;605|2|1353960</t>
  </si>
  <si>
    <t>众人怒气冲天，一场恶斗在所难免。</t>
  </si>
  <si>
    <t>Item|1002|450;Exp_Role|3800;Exp_Kongfu|260</t>
  </si>
  <si>
    <t>604|3</t>
  </si>
  <si>
    <t>603|3|1657217;604|2|1657217</t>
  </si>
  <si>
    <t>五毒教众人被我方弟子吓破了胆，乘胜追击！</t>
  </si>
  <si>
    <t>Item|1001|450;Exp_Role|4000;Exp_Kongfu|270</t>
  </si>
  <si>
    <t>603|3</t>
  </si>
  <si>
    <t>603|2|2028398;605|2|2028398;602|1|2028398</t>
  </si>
  <si>
    <t>弟子们加快脚步，却被一群五毒弟子拦住去路</t>
  </si>
  <si>
    <t>Armor|603|1;Exp_Role|4400;Exp_Kongfu|280</t>
  </si>
  <si>
    <t>wudu2</t>
  </si>
  <si>
    <t>604|2|2482715;605|3|2482715</t>
  </si>
  <si>
    <t>五毒教下属分支组织松散，还得逐个击破。</t>
  </si>
  <si>
    <t>Coin|800;Exp_Role|5200;Exp_Kongfu|300</t>
  </si>
  <si>
    <t>603|2|3038789;604|3|3038789</t>
  </si>
  <si>
    <t>看来这帮人绝非等闲之辈，严阵以待。</t>
  </si>
  <si>
    <t>Food|50;Exp_Role|5600;Exp_Kongfu|310</t>
  </si>
  <si>
    <t>603|2|3719412;604|2|3719412;601|1|3719412</t>
  </si>
  <si>
    <t>Kongfu|2003|1;Exp_Role|6000;Exp_Kongfu|320</t>
  </si>
  <si>
    <t>603|1|4552479;605|4|4552479</t>
  </si>
  <si>
    <t>抓获的俘虏交代青蛇堂离这里不远了。</t>
  </si>
  <si>
    <t>Item|1002|450;Exp_Role|7200;Exp_Kongfu|340</t>
  </si>
  <si>
    <t>603|1</t>
  </si>
  <si>
    <t>605|4</t>
  </si>
  <si>
    <t>604|1|5572136;605|4|5572136</t>
  </si>
  <si>
    <t>见一人盘坐青莲之上，想必此人就是堂主。</t>
  </si>
  <si>
    <t>Item|1001|450;Exp_Role|8000;Exp_Kongfu|350</t>
  </si>
  <si>
    <t>603|1|6820173;604|1|6820173;605|2|6820173;602|1|6820173</t>
  </si>
  <si>
    <t>一阵阴风刮过，又是五毒教的人搞的鬼。</t>
  </si>
  <si>
    <t>Medicine|103|1;Exp_Role|8800;Exp_Kongfu|360</t>
  </si>
  <si>
    <t>604|1|8347743;605|4|8347743</t>
  </si>
  <si>
    <t>敌人落荒而逃，到底是无胆鼠辈。</t>
  </si>
  <si>
    <t>Coin|800;Exp_Role|9600;Exp_Kongfu|370</t>
  </si>
  <si>
    <t>603|1|10217457;605|4|10217457</t>
  </si>
  <si>
    <t>“老实交代情况，不然揍得你妈都认不出来。”</t>
  </si>
  <si>
    <t>Food|50;Exp_Role|11200;Exp_Kongfu|390</t>
  </si>
  <si>
    <t>603|2|12505945;604|2|12505945;601|1|12505945</t>
  </si>
  <si>
    <t>教主下令取走了密信？此事必有蹊跷。</t>
  </si>
  <si>
    <t>Item|2002|1;Exp_Role|12000;Exp_Kongfu|400</t>
  </si>
  <si>
    <t>603|1|15307005;604|1|15307005;605|3|15307005</t>
  </si>
  <si>
    <t>弟子们赶奔五毒山顶，更狠毒的地敌人在等着他们。</t>
  </si>
  <si>
    <t>Item|1002|450;Exp_Role|12800;Exp_Kongfu|410</t>
  </si>
  <si>
    <t>603|1|18735441;604|4|18735441</t>
  </si>
  <si>
    <t>一发飞镖扎在树上，字条上写着“我们有毒”。</t>
  </si>
  <si>
    <t>Item|1001|450;Exp_Role|13600;Exp_Kongfu|420</t>
  </si>
  <si>
    <t>603|1|22931773;604|1|22931773;605|2|22931773;602|1|22931773</t>
  </si>
  <si>
    <t>敌方弟子来势汹汹，我们当冷静应对。</t>
  </si>
  <si>
    <t>Item|3003|2;Exp_Role|14400;Exp_Kongfu|430</t>
  </si>
  <si>
    <t>603|2|28067991;604|1|28067991;605|2|28067991</t>
  </si>
  <si>
    <t>又是一发暗器，真是阴险。</t>
  </si>
  <si>
    <t>Coin|800;Exp_Role|15200;Exp_Kongfu|440</t>
  </si>
  <si>
    <t>603|3|34354612;605|2|34354612</t>
  </si>
  <si>
    <t>五毒弟子卷土重来，准备战斗!</t>
  </si>
  <si>
    <t>Food|50;Exp_Role|16000;Exp_Kongfu|450</t>
  </si>
  <si>
    <t>wudushenjun</t>
  </si>
  <si>
    <t>601|1|42049302;604|2|42049302;605|1|42049302;601|1|42049302</t>
  </si>
  <si>
    <t>教主就在殿内，冲进去干他！</t>
  </si>
  <si>
    <t>Kongfu|3008|1;Exp_Role|17600;Exp_Kongfu|470</t>
  </si>
  <si>
    <t>mojiao2</t>
  </si>
  <si>
    <t>705|5|9722056</t>
  </si>
  <si>
    <t>黄沙漫漫，千万小心，恐四处皆敌。</t>
  </si>
  <si>
    <t>Item|1002|500;Exp_Role|18400;Exp_Kongfu|480</t>
  </si>
  <si>
    <t>明教切磋</t>
  </si>
  <si>
    <t>705|5</t>
  </si>
  <si>
    <t>mojiao3</t>
  </si>
  <si>
    <t>706|5|11927159</t>
  </si>
  <si>
    <t>小心第二次袭击，刚刚只是试探。</t>
  </si>
  <si>
    <t>Item|1001|500;Exp_Role|19200;Exp_Kongfu|490</t>
  </si>
  <si>
    <t>706|5</t>
  </si>
  <si>
    <t>yuelunfawang</t>
  </si>
  <si>
    <t>705|2|14632410;706|1|14632410;704|1|14632410;703|1|14632410</t>
  </si>
  <si>
    <t>无耻小贼，居然偷袭，我派可也不是吃素的。</t>
  </si>
  <si>
    <t>Kongfu|3001|1;Exp_Role|20000;Exp_Kongfu|500</t>
  </si>
  <si>
    <t>705|2</t>
  </si>
  <si>
    <t>706|1</t>
  </si>
  <si>
    <t>704|1</t>
  </si>
  <si>
    <t>703|1</t>
  </si>
  <si>
    <t>mojiao1</t>
  </si>
  <si>
    <t>705|2|17951252;706|2|17951252;704|1|17951252</t>
  </si>
  <si>
    <t>魔教众以西域人为主，乍一看都是帅哥美女。</t>
  </si>
  <si>
    <t>Coin|1000;Exp_Role|21600;Exp_Kongfu|520</t>
  </si>
  <si>
    <t>706|2</t>
  </si>
  <si>
    <t>705|2|22022855;706|1|22022855;704|2|22022855</t>
  </si>
  <si>
    <t>魔教人人舞一轮弯刀，刀法奇诡，甚是古怪。</t>
  </si>
  <si>
    <t>Food|55;Exp_Role|22400;Exp_Kongfu|530</t>
  </si>
  <si>
    <t>704|2</t>
  </si>
  <si>
    <t>rilunfawang</t>
  </si>
  <si>
    <t>705|1|27017956;706|1|27017956;704|2|27017956;702|1|27017956</t>
  </si>
  <si>
    <t>魔教中人竟练出阴阳互济的刀阵，不可小觑。</t>
  </si>
  <si>
    <t>Item|2002|1;Exp_Role|23200;Exp_Kongfu|540</t>
  </si>
  <si>
    <t>705|1</t>
  </si>
  <si>
    <t>702|1</t>
  </si>
  <si>
    <t>705|1|33146018;706|2|33146018;704|2|33146018</t>
  </si>
  <si>
    <t>魔教众不使汉话，莫下重手，说不定在求饶。</t>
  </si>
  <si>
    <t>Item|1002|500;Exp_Role|25200;Exp_Kongfu|560</t>
  </si>
  <si>
    <t>705|5|40664014</t>
  </si>
  <si>
    <t>征伐魔教路途太远，干粮不够，夺些酒食先。</t>
  </si>
  <si>
    <t>Item|1001|500;Exp_Role|26400;Exp_Kongfu|570</t>
  </si>
  <si>
    <t>705|2|49887199;706|1|49887199;704|1|49887199;703|1|49887199</t>
  </si>
  <si>
    <t>魔教众分日月星三部，有三大法王统领。</t>
  </si>
  <si>
    <t>Arms|304|1;Exp_Role|27600;Exp_Kongfu|580</t>
  </si>
  <si>
    <t>705|2|61202335;706|1|61202335;704|2|61202335</t>
  </si>
  <si>
    <t>听说月部众只收美女，师兄弟能一饱眼福了。</t>
  </si>
  <si>
    <t>Coin|1000;Exp_Role|30000;Exp_Kongfu|600</t>
  </si>
  <si>
    <t>705|1|75083907;706|2|75083907;704|2|75083907</t>
  </si>
  <si>
    <t>日部众体格壮硕，却不是好惹的。</t>
  </si>
  <si>
    <t>Food|55;Exp_Role|31200;Exp_Kongfu|610</t>
  </si>
  <si>
    <t>702|1|92114021;705|1|92114021;706|2|92114021;702|1|92114021</t>
  </si>
  <si>
    <t>魔教关押了许多武林正派，尽力将他们救出。</t>
  </si>
  <si>
    <t>Kongfu|3002|1;Exp_Role|32400;Exp_Kongfu|620</t>
  </si>
  <si>
    <t>702|1|113006810;706|2|113006810;704|2|113006810</t>
  </si>
  <si>
    <t>魔教吸人功力，有违天理，将他们尽皆除去。</t>
  </si>
  <si>
    <t>Item|1002|500;Exp_Role|34800;Exp_Kongfu|640</t>
  </si>
  <si>
    <t>704|5|138638384</t>
  </si>
  <si>
    <t>前方便是魔教山门所在，警惕妖人邪法。</t>
  </si>
  <si>
    <t>Item|1001|500;Exp_Role|36000;Exp_Kongfu|650</t>
  </si>
  <si>
    <t>704|5</t>
  </si>
  <si>
    <t>704|2|170083570;706|2|170083570;703|1|170083570</t>
  </si>
  <si>
    <t>黑发虬髯，铁腕金刀，背悬红日，日轮昭昭！</t>
  </si>
  <si>
    <t>Medicine|104|1;Exp_Role|37200;Exp_Kongfu|660</t>
  </si>
  <si>
    <t>705|1|208660977;706|2|208660977;704|2|208660977</t>
  </si>
  <si>
    <t>日轮法王指挥星部众来此，击败他们！</t>
  </si>
  <si>
    <t>Coin|1000;Exp_Role|38400;Exp_Kongfu|670</t>
  </si>
  <si>
    <t>706|5|255988297</t>
  </si>
  <si>
    <t>前方寒气蠢蠢，月华清冷，月部众就在前方。</t>
  </si>
  <si>
    <t>Food|55;Exp_Role|40800;Exp_Kongfu|690</t>
  </si>
  <si>
    <t>701|1|314050135;704|2|314050135;705|1|314050135;706|1|314050135</t>
  </si>
  <si>
    <t>月部众彻底摆开阵势，清影横浮，不可冒进。</t>
  </si>
  <si>
    <t>Item|2002|1;Exp_Role|42000;Exp_Kongfu|700</t>
  </si>
  <si>
    <t>701|1</t>
  </si>
  <si>
    <t>705|2|385281237;706|2|385281237;704|1|385281237</t>
  </si>
  <si>
    <t>星月相环，江河辉映。</t>
  </si>
  <si>
    <t>Item|1002|500;Exp_Role|43200;Exp_Kongfu|710</t>
  </si>
  <si>
    <t>706|5|472668579</t>
  </si>
  <si>
    <t>日月轮转，生生不息。</t>
  </si>
  <si>
    <t>Item|1001|500;Exp_Role|44400;Exp_Kongfu|720</t>
  </si>
  <si>
    <t>702|1|579876632;703|1|579876632;704|1|579876632;705|1|579876632;706|1|579876632</t>
  </si>
  <si>
    <t>日月星，法三光；天地人，合三才。</t>
  </si>
  <si>
    <t>Item|3003|3;Exp_Role|45600;Exp_Kongfu|730</t>
  </si>
  <si>
    <t>705|1|711401017;706|2|711401017;704|2|711401017</t>
  </si>
  <si>
    <t>红衣曼舞，青纱摇摇，寒影飘碎，月轮皎皎。</t>
  </si>
  <si>
    <t>Coin|1000;Exp_Role|46800;Exp_Kongfu|740</t>
  </si>
  <si>
    <t>704|2|872757031;705|3|872757031</t>
  </si>
  <si>
    <t>凌空日月，日月法王要同时出手了！</t>
  </si>
  <si>
    <t>Food|55;Exp_Role|48000;Exp_Kongfu|750</t>
  </si>
  <si>
    <t>705|3</t>
  </si>
  <si>
    <t>jiaozhu</t>
  </si>
  <si>
    <t>701|1|1070710906;702|1|1070710906;703|1|1070710906;704|1|1070710906;705|1|1070710906</t>
  </si>
  <si>
    <t>魔教教主霹雳手段，此战我派必能扬名天下！</t>
  </si>
  <si>
    <t>Kongfu|3009|1;Exp_Role|50400;Exp_Kongfu|800</t>
  </si>
  <si>
    <t>shanzei1</t>
  </si>
  <si>
    <t>9702|5|216574178</t>
  </si>
  <si>
    <t>逍遥派地处绝壁，不知方法难以到达。</t>
  </si>
  <si>
    <t>Item|1002|550;Exp_Role|51600;Exp_Kongfu|825</t>
  </si>
  <si>
    <t>逍遥切磋</t>
  </si>
  <si>
    <t>9702|5</t>
  </si>
  <si>
    <t>shanzei2</t>
  </si>
  <si>
    <t>9703|5|252869376</t>
  </si>
  <si>
    <t>前方山下竟有山贼作恶，路见不平拔刀相助！</t>
  </si>
  <si>
    <t>Item|1001|550;Exp_Role|52800;Exp_Kongfu|850</t>
  </si>
  <si>
    <t>9703|5</t>
  </si>
  <si>
    <t>shanzeiboss</t>
  </si>
  <si>
    <t>9701|1|295247208;9702|1|295247208;9703|2|295247208;804|1|295247208</t>
  </si>
  <si>
    <t>好山贼，居然见势不妙逃了，快追！</t>
  </si>
  <si>
    <t>Kongfu|3003|1;Exp_Role|54000;Exp_Kongfu|875</t>
  </si>
  <si>
    <t>9701|1</t>
  </si>
  <si>
    <t>9702|1</t>
  </si>
  <si>
    <t>9703|2</t>
  </si>
  <si>
    <t>804|1</t>
  </si>
  <si>
    <t>xiaoyao1</t>
  </si>
  <si>
    <t>804|1|344727049;9702|2|344727049;9703|2|344727049</t>
  </si>
  <si>
    <t>山贼之中竟有一名白衣人，多加小心！</t>
  </si>
  <si>
    <t>Coin|1200;Exp_Role|56400;Exp_Kongfu|925</t>
  </si>
  <si>
    <t>9702|2</t>
  </si>
  <si>
    <t>804|1|402499109;9701|1|402499109;9702|1|402499109;9703|2|402499109</t>
  </si>
  <si>
    <t>白衣人是逍遥派的弃徒，抓住问出逍遥所在。</t>
  </si>
  <si>
    <t>Food|60;Exp_Role|57600;Exp_Kongfu|950</t>
  </si>
  <si>
    <t>xuannv</t>
  </si>
  <si>
    <t>804|2|469953065;805|2|469953065;803|1|469953065</t>
  </si>
  <si>
    <t>逍遥派门下出手不像武功，倒像道法了。</t>
  </si>
  <si>
    <t>Item|2002|1;Exp_Role|58800;Exp_Kongfu|975</t>
  </si>
  <si>
    <t>804|2</t>
  </si>
  <si>
    <t>805|2</t>
  </si>
  <si>
    <t>803|1</t>
  </si>
  <si>
    <t>804|4|548711482;805|1|548711482</t>
  </si>
  <si>
    <t>找对地方了，这里果然有逍遥弟子在守卫。</t>
  </si>
  <si>
    <t>Item|1002|550;Exp_Role|61200;Exp_Kongfu|1025</t>
  </si>
  <si>
    <t>804|4</t>
  </si>
  <si>
    <t>805|1</t>
  </si>
  <si>
    <t>xiaoyao2</t>
  </si>
  <si>
    <t>804|2|640668853;805|3|640668853</t>
  </si>
  <si>
    <t>逍遥派掌握了合击之术，聚多人功力御敌。</t>
  </si>
  <si>
    <t>Item|1001|550;Exp_Role|62400;Exp_Kongfu|1050</t>
  </si>
  <si>
    <t>805|3</t>
  </si>
  <si>
    <t>xiantong</t>
  </si>
  <si>
    <t>804|1|748037160;805|2|748037160;802|2|748037160</t>
  </si>
  <si>
    <t>逍遥派功法奇特，真气外放，三丈外御敌。</t>
  </si>
  <si>
    <t>Armor|701|1;Exp_Role|63600;Exp_Kongfu|1075</t>
  </si>
  <si>
    <t>802|2</t>
  </si>
  <si>
    <t>xiaoyao3</t>
  </si>
  <si>
    <t>804|2|873399090;805|3|873399090</t>
  </si>
  <si>
    <t>逍遥派的精英居然乘鹤而来，无愧逍遥。</t>
  </si>
  <si>
    <t>Coin|1200;Exp_Role|66000;Exp_Kongfu|1125</t>
  </si>
  <si>
    <t>806|5|1019770155</t>
  </si>
  <si>
    <t>“仙鹤”居然是锁链上的白布，装神弄鬼。</t>
  </si>
  <si>
    <t>Food|60;Exp_Role|67200;Exp_Kongfu|1150</t>
  </si>
  <si>
    <t>806|5</t>
  </si>
  <si>
    <t>804|1|1190671230;805|2|1190671230;806|1|1190671230;803|1|1190671230</t>
  </si>
  <si>
    <t>九牛二虎之力，终于看见逍遥派的山门了。</t>
  </si>
  <si>
    <t>Kongfu|3004|1;Exp_Role|68400;Exp_Kongfu|1175</t>
  </si>
  <si>
    <t>806|1</t>
  </si>
  <si>
    <t>804|2|1390213246;805|2|1390213246;806|1|1390213246</t>
  </si>
  <si>
    <t>逍遥弟子招收弟子以美为标准，怎有胖哥儿？</t>
  </si>
  <si>
    <t>Item|1002|550;Exp_Role|70800;Exp_Kongfu|1225</t>
  </si>
  <si>
    <t>804|2|1623196077;805|1|1623196077;806|2|1623196077</t>
  </si>
  <si>
    <t>胖弟子好强，再去过过招，将底细探查清楚。</t>
  </si>
  <si>
    <t>Item|1001|550;Exp_Role|72000;Exp_Kongfu|1250</t>
  </si>
  <si>
    <t>806|2</t>
  </si>
  <si>
    <t>802|1|1895223997;804|1|1895223997;805|2|1895223997;802|1|1895223997</t>
  </si>
  <si>
    <t>看来他们要亮真招了，速速避其锋芒。</t>
  </si>
  <si>
    <t>Medicine|104|1;Exp_Role|73200;Exp_Kongfu|1275</t>
  </si>
  <si>
    <t>802|1</t>
  </si>
  <si>
    <t>802|1|2212840488;805|2|2212840488;806|2|2212840488</t>
  </si>
  <si>
    <t>其他弟子将功力聚于胖弟子身上，端的生猛。</t>
  </si>
  <si>
    <t>Coin|1200;Exp_Role|74400;Exp_Kongfu|1300</t>
  </si>
  <si>
    <t>803|1|2583685640;804|2|2583685640;805|2|2583685640</t>
  </si>
  <si>
    <t>最后一阵，师兄弟尽管出手，掌门随后就到。</t>
  </si>
  <si>
    <t>Food|60;Exp_Role|76800;Exp_Kongfu|1350</t>
  </si>
  <si>
    <t>804|1|3016679928;805|2|3016679928;806|1|3016679928;803|1|3016679928</t>
  </si>
  <si>
    <t>一阵青光照过，逍遥派弟子恢复如初。</t>
  </si>
  <si>
    <t>Item|2002|1;Exp_Role|78000;Exp_Kongfu|1375</t>
  </si>
  <si>
    <t>804|3|3522238793;805|2|3522238793</t>
  </si>
  <si>
    <t>我们好生休息，强敌一会就来。</t>
  </si>
  <si>
    <t>Item|1002|550;Exp_Role|79200;Exp_Kongfu|1400</t>
  </si>
  <si>
    <t>804|3</t>
  </si>
  <si>
    <t>804|1|4112523175;805|2|4112523175;806|2|4112523175</t>
  </si>
  <si>
    <t>咦，这次居然真骑了仙鹤过来，还是个童子。</t>
  </si>
  <si>
    <t>Item|1001|550;Exp_Role|80400;Exp_Kongfu|1425</t>
  </si>
  <si>
    <t>802|1|4801732039;804|1|4801732039;805|2|4801732039;802|1|4801732039</t>
  </si>
  <si>
    <t>好厉害的仙童，千万不能小看了。</t>
  </si>
  <si>
    <t>Item|3003|5;Exp_Role|81600;Exp_Kongfu|1450</t>
  </si>
  <si>
    <t>803|1|5606443927;805|2|5606443927;806|2|5606443927</t>
  </si>
  <si>
    <t>先是仙童，尔后是仙女，莫非真是神仙庙？</t>
  </si>
  <si>
    <t>Coin|1200;Exp_Role|82800;Exp_Kongfu|1475</t>
  </si>
  <si>
    <t>804|2|6546015739;805|2|6546015739;806|1|6546015739</t>
  </si>
  <si>
    <t>这玄女白日飞天了，难道真是天上神仙下凡？</t>
  </si>
  <si>
    <t>Food|60;Exp_Role|84000;Exp_Kongfu|1500</t>
  </si>
  <si>
    <t>xiaoyaozi</t>
  </si>
  <si>
    <t>801|1|7643048364;805|2|7643048364;806|2|7643048364</t>
  </si>
  <si>
    <t>管他真假仙人，都要在我派手下跌落凡尘。</t>
  </si>
  <si>
    <t>Kongfu|3009|1;Exp_Role|86400;Exp_Kongfu|1550</t>
  </si>
  <si>
    <t>801|1</t>
  </si>
  <si>
    <t>乔帮主</t>
  </si>
  <si>
    <t>Gaibang</t>
  </si>
  <si>
    <t>太祖长拳</t>
  </si>
  <si>
    <t>杀猪刀</t>
  </si>
  <si>
    <t>赤胆壮气丸</t>
  </si>
  <si>
    <t>长老洪七</t>
  </si>
  <si>
    <t>庖丁解牛</t>
  </si>
  <si>
    <t>大环刀</t>
  </si>
  <si>
    <t>莲花清神露</t>
  </si>
  <si>
    <t>醉丐苏花子</t>
  </si>
  <si>
    <t>风神腿</t>
  </si>
  <si>
    <t>红缨枪</t>
  </si>
  <si>
    <t>金针青蛇膏</t>
  </si>
  <si>
    <t>丐帮弟子何流儿|丐帮弟子王小江|丐帮弟子李狗儿|丐帮弟子张小六|丐帮弟子郑哑儿</t>
  </si>
  <si>
    <t>雁回剑法</t>
  </si>
  <si>
    <t>金箍棒</t>
  </si>
  <si>
    <t>还魂丹</t>
  </si>
  <si>
    <t>丐帮弟子左老黑|丐帮弟子袁大楚|丐帮弟子刘大开|丐帮弟子汤老头|丐帮弟子鲁有手</t>
  </si>
  <si>
    <t>青芒指</t>
  </si>
  <si>
    <t>蒙古金刀</t>
  </si>
  <si>
    <t>丐帮弟子韩友谅|丐帮弟子刘友直|丐帮弟子孙多闻|丐帮弟子杨火龙|丐帮弟子梁齐一</t>
  </si>
  <si>
    <t>飞云渡</t>
  </si>
  <si>
    <t>血滴子</t>
  </si>
  <si>
    <t>玄空方丈</t>
  </si>
  <si>
    <t>Shaolin</t>
  </si>
  <si>
    <t>五郎八卦棍</t>
  </si>
  <si>
    <t>血刀</t>
  </si>
  <si>
    <t>火头僧</t>
  </si>
  <si>
    <t>莲花掌</t>
  </si>
  <si>
    <t>屠龙刀</t>
  </si>
  <si>
    <t>扫地僧</t>
  </si>
  <si>
    <t>葵花点穴手</t>
  </si>
  <si>
    <t>偃月刀</t>
  </si>
  <si>
    <t>少林弟子悟真|少林弟子悟缘|少林弟子悟心|少林弟子悟一|少林弟子悟觉</t>
  </si>
  <si>
    <t>扫叶腿</t>
  </si>
  <si>
    <t>打狗棒</t>
  </si>
  <si>
    <t>少林弟子圆智|少林弟子圆普|少林弟子圆广|少林弟子圆静|少林弟子圆海</t>
  </si>
  <si>
    <t>醉拳</t>
  </si>
  <si>
    <t>金蛇剑</t>
  </si>
  <si>
    <t>少林弟子玄明|少林弟子玄正|少林弟子玄济|少林弟子玄朗|少林弟子玄恒</t>
  </si>
  <si>
    <t>碎玉拳</t>
  </si>
  <si>
    <t>玄铁匕首</t>
  </si>
  <si>
    <t>张真人</t>
  </si>
  <si>
    <t>Wudang</t>
  </si>
  <si>
    <t>无影脚</t>
  </si>
  <si>
    <t>倚天剑</t>
  </si>
  <si>
    <t>脏道人</t>
  </si>
  <si>
    <t>弹指神功</t>
  </si>
  <si>
    <t>紫藤甲</t>
  </si>
  <si>
    <t>一仙道长</t>
  </si>
  <si>
    <t>乱披风剑法</t>
  </si>
  <si>
    <t>布甲</t>
  </si>
  <si>
    <t>武当弟子徐希真|武当弟子任希武|武当弟子罗希宝|武当弟子沈希剑|武当弟子方希峰</t>
  </si>
  <si>
    <t>烈焰刀法</t>
  </si>
  <si>
    <t>银叶甲</t>
  </si>
  <si>
    <t>武当弟子石希灵|武当弟子邵希平|武当弟子王希静|武当弟子郭希明|武当弟子卢希英</t>
  </si>
  <si>
    <t>御剑术</t>
  </si>
  <si>
    <t>冰蝉丝甲</t>
  </si>
  <si>
    <t>武当弟子龚微海|武当弟子严微鑫|武当弟子夏微正|武当弟子林微光|武当弟子陶微东</t>
  </si>
  <si>
    <t>十二路弹腿</t>
  </si>
  <si>
    <t>虎皮甲</t>
  </si>
  <si>
    <t>绝绝师太</t>
  </si>
  <si>
    <t>Emei</t>
  </si>
  <si>
    <t>开碑手</t>
  </si>
  <si>
    <t>软猬甲</t>
  </si>
  <si>
    <t>独臂女冠</t>
  </si>
  <si>
    <t>如来神掌</t>
  </si>
  <si>
    <t>明光铠</t>
  </si>
  <si>
    <t>峨眉弟子清虚|峨眉弟子清照|峨眉弟子清迦|峨眉弟子清慧|峨眉弟子清净</t>
  </si>
  <si>
    <t>降龙掌</t>
  </si>
  <si>
    <t>龙鳞甲</t>
  </si>
  <si>
    <t>丘不君</t>
  </si>
  <si>
    <t>Huashan</t>
  </si>
  <si>
    <t>六脉神剑</t>
  </si>
  <si>
    <t>玄铁铠甲</t>
  </si>
  <si>
    <t>山不羊</t>
  </si>
  <si>
    <t>独孤九剑</t>
  </si>
  <si>
    <t>华山弟子于大通|华山弟子曹大有|华山弟子陈大冲|华山弟子曾大莲|华山弟子姚大诚</t>
  </si>
  <si>
    <t>凌波微步</t>
  </si>
  <si>
    <t>华山弟子田光崇|华山弟子应光和|华山弟子谢光德|华山弟子佘光正|华山弟子黄光仁</t>
  </si>
  <si>
    <t>八荒六合</t>
  </si>
  <si>
    <t>华山弟子宋光养|华山弟子马光贤|华山弟子孔光纯|华山弟子叶光敬|华山弟子乔光升</t>
  </si>
  <si>
    <t>天残脚</t>
  </si>
  <si>
    <t>五毒圣君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</si>
  <si>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</si>
  <si>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</si>
  <si>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红药</t>
  </si>
  <si>
    <t>易筋经</t>
  </si>
  <si>
    <t>五毒弟子彩凤|五毒弟子珊瑚|五毒弟子孔雀|五毒弟子珍珠|五毒弟子琥珀</t>
  </si>
  <si>
    <t>五毒弟子罗刹|五毒弟子夜叉|五毒弟子修罗|五毒弟子迦楼|五毒弟子摩侯</t>
  </si>
  <si>
    <t>五毒弟子蝎心|五毒弟子蟾鸣|五毒弟子蛇影|五毒弟子千足|五毒弟子牵丝</t>
  </si>
  <si>
    <t>明教主</t>
  </si>
  <si>
    <t>Mojiao</t>
  </si>
  <si>
    <t>日轮法王</t>
  </si>
  <si>
    <t>月轮法王</t>
  </si>
  <si>
    <t>魔教弟子风怜|魔教弟子宝音|魔教弟子诺敏|魔教弟子托娅|魔教弟子莎娜</t>
  </si>
  <si>
    <t>魔教弟子哲别|魔教弟子牧仁|魔教弟子伯颜|魔教弟子那钦|魔教弟子托雷</t>
  </si>
  <si>
    <t>魔教弟子华黎|魔教弟子博术|魔教弟子赤罕|魔教弟子呼兰|魔教弟子速温</t>
  </si>
  <si>
    <t>逍遥子</t>
  </si>
  <si>
    <t>Xiaoyao</t>
  </si>
  <si>
    <t>仙童</t>
  </si>
  <si>
    <t>玄女</t>
  </si>
  <si>
    <t>逍遥弟子高轩辕|逍遥弟子齐惊鸿|逍遥弟子祝游龙|逍遥弟子柏玄鹤|逍遥弟子苏白夔</t>
  </si>
  <si>
    <t>逍遥弟子叶星河|逍遥弟子欧阳春秋|逍遥弟子姜青衣|逍遥弟子韦幻真|逍遥弟子赵翠羽</t>
  </si>
  <si>
    <t>逍遥弟子朱厌|逍遥弟子帝江|逍遥弟子白泽|逍遥弟子毕方|逍遥弟子穷奇</t>
  </si>
  <si>
    <t>章1</t>
  </si>
  <si>
    <t>章2</t>
  </si>
  <si>
    <t>章3</t>
  </si>
  <si>
    <t>章4</t>
  </si>
  <si>
    <t>章5</t>
  </si>
  <si>
    <t>章6</t>
  </si>
  <si>
    <t>章7</t>
  </si>
  <si>
    <t>章8</t>
  </si>
  <si>
    <t>Kongfu|1008|1</t>
  </si>
  <si>
    <t>Kongfu|1009|1</t>
  </si>
  <si>
    <t>Kongfu|1004|1</t>
  </si>
  <si>
    <t>Kongfu|2006|1</t>
  </si>
  <si>
    <t>Kongfu|2008|1</t>
  </si>
  <si>
    <t>Kongfu|2002|1</t>
  </si>
  <si>
    <t>Kongfu|3001|1</t>
  </si>
  <si>
    <t>Kongfu|3003|1</t>
  </si>
  <si>
    <t>Item|2001|1</t>
  </si>
  <si>
    <t>Item|2002|1</t>
  </si>
  <si>
    <t>Kongfu|1011|1</t>
  </si>
  <si>
    <t>Armor|501|1</t>
  </si>
  <si>
    <t>Arms|202|1</t>
  </si>
  <si>
    <t>Armor|602|1</t>
  </si>
  <si>
    <t>Arms|203|1</t>
  </si>
  <si>
    <t>Armor|603|1</t>
  </si>
  <si>
    <t>Arms|304|1</t>
  </si>
  <si>
    <t>Armor|701|1</t>
  </si>
  <si>
    <t>Arms|101|1</t>
  </si>
  <si>
    <t>Kongfu|1007|1</t>
  </si>
  <si>
    <t>Kongfu|2005|1</t>
  </si>
  <si>
    <t>Kongfu|2007|1</t>
  </si>
  <si>
    <t>Kongfu|2001|1</t>
  </si>
  <si>
    <t>Kongfu|2003|1</t>
  </si>
  <si>
    <t>Kongfu|3002|1</t>
  </si>
  <si>
    <t>Kongfu|3004|1</t>
  </si>
  <si>
    <t>Medicine|101|1</t>
  </si>
  <si>
    <t>Medicine|102|1</t>
  </si>
  <si>
    <t>Medicine|103|1</t>
  </si>
  <si>
    <t>Medicine|104|1</t>
  </si>
  <si>
    <t>Item|3001|3</t>
  </si>
  <si>
    <t>Item|3001|5</t>
  </si>
  <si>
    <t>Item|3002|2</t>
  </si>
  <si>
    <t>Item|3002|3</t>
  </si>
  <si>
    <t>Item|3002|5</t>
  </si>
  <si>
    <t>Item|3003|2</t>
  </si>
  <si>
    <t>Item|3003|3</t>
  </si>
  <si>
    <t>Item|3003|5</t>
  </si>
  <si>
    <t>Kongfu|3006|1</t>
  </si>
  <si>
    <t>Kongfu|3007|1</t>
  </si>
  <si>
    <t>Kongfu|3008|1</t>
  </si>
  <si>
    <t>Kongfu|3009|1</t>
  </si>
  <si>
    <t>Item|1002|50</t>
  </si>
  <si>
    <t>Item|1002|100</t>
  </si>
  <si>
    <t>Item|1002|150</t>
  </si>
  <si>
    <t>Item|1002|250</t>
  </si>
  <si>
    <t>Item|1002|350</t>
  </si>
  <si>
    <t>Item|1002|450</t>
  </si>
  <si>
    <t>Item|1002|500</t>
  </si>
  <si>
    <t>Item|1002|550</t>
  </si>
  <si>
    <t>Item|1001|50</t>
  </si>
  <si>
    <t>Item|1001|100</t>
  </si>
  <si>
    <t>Item|1001|150</t>
  </si>
  <si>
    <t>Item|1001|250</t>
  </si>
  <si>
    <t>Item|1001|350</t>
  </si>
  <si>
    <t>Item|1001|450</t>
  </si>
  <si>
    <t>Item|1001|500</t>
  </si>
  <si>
    <t>Item|1001|550</t>
  </si>
  <si>
    <t>Coin|150</t>
  </si>
  <si>
    <t>Coin|250</t>
  </si>
  <si>
    <t>Coin|400</t>
  </si>
  <si>
    <t>Coin|500</t>
  </si>
  <si>
    <t>Coin|600</t>
  </si>
  <si>
    <t>Coin|800</t>
  </si>
  <si>
    <t>Coin|1000</t>
  </si>
  <si>
    <t>Coin|1200</t>
  </si>
  <si>
    <t>Food|20</t>
  </si>
  <si>
    <t>Food|25</t>
  </si>
  <si>
    <t>Food|30</t>
  </si>
  <si>
    <t>Food|40</t>
  </si>
  <si>
    <t>Food|45</t>
  </si>
  <si>
    <t>Food|50</t>
  </si>
  <si>
    <t>Food|55</t>
  </si>
  <si>
    <t>Food|60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</si>
</sst>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6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3.5"/>
  <cols>
    <col min="1" max="1" width="5.33333333333333" style="3" customWidth="1"/>
    <col min="2" max="3" width="7.33333333333333" style="3" customWidth="1"/>
    <col min="4" max="4" width="8.875" style="3" customWidth="1"/>
    <col min="5" max="5" width="12.1083333333333" style="3" customWidth="1"/>
    <col min="6" max="6" width="42.6666666666667" style="3" customWidth="1"/>
    <col min="7" max="7" width="19" style="3" customWidth="1"/>
    <col min="8" max="8" width="37.4416666666667" style="3" customWidth="1"/>
    <col min="9" max="9" width="13.2166666666667" style="3" customWidth="1"/>
    <col min="10" max="10" width="10.8833333333333" style="3" customWidth="1"/>
    <col min="11" max="11" width="5.55833333333333" style="3" customWidth="1"/>
    <col min="12" max="12" width="4.88333333333333" style="3" customWidth="1"/>
    <col min="13" max="13" width="6.55833333333333" style="3" customWidth="1"/>
    <col min="14" max="14" width="8.21666666666667" style="3" customWidth="1"/>
    <col min="15" max="15" width="15" style="3" customWidth="1"/>
    <col min="16" max="16" width="45" style="3" customWidth="1"/>
    <col min="17" max="17" width="7.88333333333333" customWidth="1"/>
    <col min="18" max="22" width="9" style="3"/>
    <col min="24" max="24" width="93.775" style="3" customWidth="1"/>
    <col min="25" max="16384" width="9" style="3"/>
  </cols>
  <sheetData>
    <row r="1" s="6" customFormat="1" ht="14.25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="6" customFormat="1" ht="14.25" spans="1:10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</row>
    <row r="3" s="6" customFormat="1" ht="14.25" spans="1:10">
      <c r="A3" s="6" t="s">
        <v>11</v>
      </c>
      <c r="B3" s="6" t="s">
        <v>11</v>
      </c>
      <c r="C3" s="6" t="s">
        <v>12</v>
      </c>
      <c r="D3" s="6" t="s">
        <v>11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</row>
    <row r="4" s="6" customFormat="1" ht="14.25" spans="1:24">
      <c r="A4" s="6" t="s">
        <v>13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  <c r="L4" s="6" t="s">
        <v>23</v>
      </c>
      <c r="M4" s="6" t="s">
        <v>24</v>
      </c>
      <c r="N4" s="6" t="s">
        <v>25</v>
      </c>
      <c r="O4" s="6" t="s">
        <v>26</v>
      </c>
      <c r="P4" s="6" t="s">
        <v>27</v>
      </c>
      <c r="R4" s="6" t="s">
        <v>28</v>
      </c>
      <c r="S4" s="6" t="s">
        <v>29</v>
      </c>
      <c r="T4" s="6" t="s">
        <v>30</v>
      </c>
      <c r="U4" s="6" t="s">
        <v>31</v>
      </c>
      <c r="V4" s="6" t="s">
        <v>32</v>
      </c>
      <c r="X4" s="6" t="s">
        <v>27</v>
      </c>
    </row>
    <row r="5" spans="1:24">
      <c r="A5" s="8">
        <v>101</v>
      </c>
      <c r="B5" s="8">
        <v>1</v>
      </c>
      <c r="C5" s="8" t="s">
        <v>33</v>
      </c>
      <c r="D5" s="9">
        <v>0</v>
      </c>
      <c r="E5" s="9" t="s">
        <v>34</v>
      </c>
      <c r="F5" s="9" t="s">
        <v>35</v>
      </c>
      <c r="G5" s="10" t="s">
        <v>36</v>
      </c>
      <c r="H5" s="8" t="s">
        <v>37</v>
      </c>
      <c r="I5" s="12">
        <v>567</v>
      </c>
      <c r="J5" s="8" t="s">
        <v>38</v>
      </c>
      <c r="L5" s="3">
        <v>50</v>
      </c>
      <c r="M5" s="3">
        <v>100</v>
      </c>
      <c r="N5" s="3">
        <v>40</v>
      </c>
      <c r="O5" s="3" t="str">
        <f>Sheet3!B18</f>
        <v>Item|1002|50</v>
      </c>
      <c r="P5" s="3" t="str">
        <f t="shared" ref="P5:P46" si="0">O5&amp;";Exp_Role|"&amp;M5&amp;";Exp_Kongfu|"&amp;N5</f>
        <v>Item|1002|50;Exp_Role|100;Exp_Kongfu|40</v>
      </c>
      <c r="R5" s="4" t="s">
        <v>39</v>
      </c>
      <c r="S5" s="4" t="s">
        <v>40</v>
      </c>
      <c r="T5" s="4" t="s">
        <v>41</v>
      </c>
      <c r="X5" s="15" t="str">
        <f t="shared" ref="X5:X46" si="1">R5&amp;"|"&amp;ROUND(I5/5,0)&amp;IF(S5="","",";"&amp;S5&amp;"|"&amp;ROUND(I5/5,0)&amp;IF(T5="","",";"&amp;T5&amp;"|"&amp;ROUND(I5/5,0)&amp;IF(U5="","",";"&amp;U5&amp;"|"&amp;ROUND(I5/5,0)&amp;IF(V5="","",";"&amp;V5&amp;"|"&amp;ROUND(I5/5,0)))))</f>
        <v>104|2|113;105|2|113;106|1|113</v>
      </c>
    </row>
    <row r="6" spans="1:24">
      <c r="A6" s="8">
        <v>102</v>
      </c>
      <c r="B6" s="8">
        <v>1</v>
      </c>
      <c r="C6" s="8" t="s">
        <v>33</v>
      </c>
      <c r="D6" s="9">
        <v>0</v>
      </c>
      <c r="E6" s="9" t="s">
        <v>34</v>
      </c>
      <c r="F6" s="9" t="s">
        <v>42</v>
      </c>
      <c r="G6" s="10" t="s">
        <v>43</v>
      </c>
      <c r="H6" s="8" t="s">
        <v>44</v>
      </c>
      <c r="I6" s="12">
        <v>613</v>
      </c>
      <c r="J6" s="8" t="s">
        <v>38</v>
      </c>
      <c r="L6" s="3">
        <v>50</v>
      </c>
      <c r="M6" s="3">
        <v>102</v>
      </c>
      <c r="N6" s="3">
        <v>41</v>
      </c>
      <c r="O6" s="3" t="str">
        <f>Sheet3!B19</f>
        <v>Item|1001|50</v>
      </c>
      <c r="P6" s="3" t="str">
        <f t="shared" si="0"/>
        <v>Item|1001|50;Exp_Role|102;Exp_Kongfu|41</v>
      </c>
      <c r="R6" s="4" t="s">
        <v>39</v>
      </c>
      <c r="S6" s="4" t="s">
        <v>40</v>
      </c>
      <c r="T6" s="4" t="s">
        <v>41</v>
      </c>
      <c r="X6" s="15" t="str">
        <f t="shared" si="1"/>
        <v>104|2|123;105|2|123;106|1|123</v>
      </c>
    </row>
    <row r="7" s="7" customFormat="1" spans="1:24">
      <c r="A7" s="7">
        <v>103</v>
      </c>
      <c r="B7" s="7">
        <v>1</v>
      </c>
      <c r="C7" s="7" t="s">
        <v>45</v>
      </c>
      <c r="D7" s="11">
        <v>0</v>
      </c>
      <c r="E7" s="11" t="s">
        <v>46</v>
      </c>
      <c r="F7" s="7" t="s">
        <v>47</v>
      </c>
      <c r="G7" s="11" t="s">
        <v>48</v>
      </c>
      <c r="H7" s="7" t="s">
        <v>49</v>
      </c>
      <c r="I7" s="13">
        <v>663</v>
      </c>
      <c r="J7" s="7" t="s">
        <v>38</v>
      </c>
      <c r="L7" s="7">
        <v>50</v>
      </c>
      <c r="M7" s="7">
        <v>104</v>
      </c>
      <c r="N7" s="7">
        <v>41</v>
      </c>
      <c r="O7" s="7" t="str">
        <f>Sheet3!B20</f>
        <v>Kongfu|1008|1</v>
      </c>
      <c r="P7" s="7" t="str">
        <f t="shared" si="0"/>
        <v>Kongfu|1008|1;Exp_Role|104;Exp_Kongfu|41</v>
      </c>
      <c r="Q7" s="16"/>
      <c r="R7" s="11" t="s">
        <v>39</v>
      </c>
      <c r="S7" s="11" t="s">
        <v>40</v>
      </c>
      <c r="T7" s="11" t="s">
        <v>50</v>
      </c>
      <c r="W7" s="16"/>
      <c r="X7" s="7" t="str">
        <f t="shared" si="1"/>
        <v>104|2|133;105|2|133;103|1|133</v>
      </c>
    </row>
    <row r="8" s="7" customFormat="1" spans="1:24">
      <c r="A8" s="8">
        <v>104</v>
      </c>
      <c r="B8" s="8">
        <v>1</v>
      </c>
      <c r="C8" s="8" t="s">
        <v>33</v>
      </c>
      <c r="D8" s="9">
        <v>0</v>
      </c>
      <c r="E8" s="9" t="s">
        <v>51</v>
      </c>
      <c r="F8" s="9" t="s">
        <v>52</v>
      </c>
      <c r="G8" s="10" t="s">
        <v>53</v>
      </c>
      <c r="H8" s="8" t="s">
        <v>54</v>
      </c>
      <c r="I8" s="12">
        <v>717</v>
      </c>
      <c r="J8" s="8" t="s">
        <v>38</v>
      </c>
      <c r="K8" s="3"/>
      <c r="L8" s="3">
        <v>50</v>
      </c>
      <c r="M8" s="3">
        <v>108</v>
      </c>
      <c r="N8" s="3">
        <v>42</v>
      </c>
      <c r="O8" s="3" t="str">
        <f>Sheet3!B21</f>
        <v>Coin|150</v>
      </c>
      <c r="P8" s="3" t="str">
        <f t="shared" si="0"/>
        <v>Coin|150;Exp_Role|108;Exp_Kongfu|42</v>
      </c>
      <c r="Q8"/>
      <c r="R8" s="4" t="s">
        <v>40</v>
      </c>
      <c r="S8" s="4" t="s">
        <v>55</v>
      </c>
      <c r="T8" s="4"/>
      <c r="U8" s="3"/>
      <c r="V8" s="3"/>
      <c r="W8" s="16"/>
      <c r="X8" s="7" t="str">
        <f t="shared" si="1"/>
        <v>105|2|143;106|3|143</v>
      </c>
    </row>
    <row r="9" spans="1:24">
      <c r="A9" s="8">
        <v>105</v>
      </c>
      <c r="B9" s="8">
        <v>1</v>
      </c>
      <c r="C9" s="8" t="s">
        <v>33</v>
      </c>
      <c r="D9" s="9">
        <v>0</v>
      </c>
      <c r="E9" s="9" t="s">
        <v>34</v>
      </c>
      <c r="F9" s="9" t="s">
        <v>56</v>
      </c>
      <c r="G9" s="10" t="s">
        <v>57</v>
      </c>
      <c r="H9" s="8" t="s">
        <v>58</v>
      </c>
      <c r="I9" s="12">
        <v>775</v>
      </c>
      <c r="J9" s="8" t="s">
        <v>38</v>
      </c>
      <c r="L9" s="3">
        <v>50</v>
      </c>
      <c r="M9" s="3">
        <v>110</v>
      </c>
      <c r="N9" s="3">
        <v>43</v>
      </c>
      <c r="O9" s="3" t="str">
        <f>Sheet3!B22</f>
        <v>Food|20</v>
      </c>
      <c r="P9" s="3" t="str">
        <f t="shared" si="0"/>
        <v>Food|20;Exp_Role|110;Exp_Kongfu|43</v>
      </c>
      <c r="R9" s="4" t="s">
        <v>39</v>
      </c>
      <c r="S9" s="4" t="s">
        <v>55</v>
      </c>
      <c r="T9" s="4"/>
      <c r="X9" s="15" t="str">
        <f t="shared" si="1"/>
        <v>104|2|155;106|3|155</v>
      </c>
    </row>
    <row r="10" spans="1:24">
      <c r="A10" s="7">
        <v>106</v>
      </c>
      <c r="B10" s="7">
        <v>1</v>
      </c>
      <c r="C10" s="7" t="s">
        <v>45</v>
      </c>
      <c r="D10" s="11">
        <v>0</v>
      </c>
      <c r="E10" s="11" t="s">
        <v>59</v>
      </c>
      <c r="F10" s="7" t="s">
        <v>60</v>
      </c>
      <c r="G10" s="11" t="s">
        <v>61</v>
      </c>
      <c r="H10" s="7" t="s">
        <v>62</v>
      </c>
      <c r="I10" s="13">
        <v>838</v>
      </c>
      <c r="J10" s="7" t="s">
        <v>38</v>
      </c>
      <c r="K10" s="7"/>
      <c r="L10" s="7">
        <v>50</v>
      </c>
      <c r="M10" s="7">
        <v>112</v>
      </c>
      <c r="N10" s="7">
        <v>43</v>
      </c>
      <c r="O10" s="7" t="str">
        <f>Sheet3!B23</f>
        <v>Item|2001|1</v>
      </c>
      <c r="P10" s="7" t="str">
        <f t="shared" si="0"/>
        <v>Item|2001|1;Exp_Role|112;Exp_Kongfu|43</v>
      </c>
      <c r="Q10" s="16"/>
      <c r="R10" s="11" t="s">
        <v>40</v>
      </c>
      <c r="S10" s="11" t="s">
        <v>63</v>
      </c>
      <c r="T10" s="11" t="s">
        <v>64</v>
      </c>
      <c r="U10" s="7"/>
      <c r="V10" s="7"/>
      <c r="X10" s="15" t="str">
        <f t="shared" si="1"/>
        <v>105|2|168;106|2|168;101|1|168</v>
      </c>
    </row>
    <row r="11" spans="1:24">
      <c r="A11" s="8">
        <v>107</v>
      </c>
      <c r="B11" s="8">
        <v>1</v>
      </c>
      <c r="C11" s="8" t="s">
        <v>33</v>
      </c>
      <c r="D11" s="9">
        <v>0</v>
      </c>
      <c r="E11" s="9" t="s">
        <v>34</v>
      </c>
      <c r="F11" s="9" t="s">
        <v>65</v>
      </c>
      <c r="G11" s="10" t="s">
        <v>66</v>
      </c>
      <c r="H11" s="8" t="s">
        <v>67</v>
      </c>
      <c r="I11" s="12">
        <v>906</v>
      </c>
      <c r="J11" s="8" t="s">
        <v>38</v>
      </c>
      <c r="L11" s="3">
        <v>50</v>
      </c>
      <c r="M11" s="3">
        <v>116</v>
      </c>
      <c r="N11" s="3">
        <v>44</v>
      </c>
      <c r="O11" s="3" t="str">
        <f>Sheet3!B24</f>
        <v>Item|1002|50</v>
      </c>
      <c r="P11" s="3" t="str">
        <f t="shared" si="0"/>
        <v>Item|1002|50;Exp_Role|116;Exp_Kongfu|44</v>
      </c>
      <c r="R11" s="4" t="s">
        <v>68</v>
      </c>
      <c r="S11" s="4" t="s">
        <v>40</v>
      </c>
      <c r="T11" s="4"/>
      <c r="X11" s="15" t="str">
        <f t="shared" si="1"/>
        <v>104|3|181;105|2|181</v>
      </c>
    </row>
    <row r="12" s="7" customFormat="1" spans="1:24">
      <c r="A12" s="8">
        <v>108</v>
      </c>
      <c r="B12" s="8">
        <v>1</v>
      </c>
      <c r="C12" s="8" t="s">
        <v>33</v>
      </c>
      <c r="D12" s="9">
        <v>0</v>
      </c>
      <c r="E12" s="9" t="s">
        <v>69</v>
      </c>
      <c r="F12" s="9" t="s">
        <v>70</v>
      </c>
      <c r="G12" s="10" t="s">
        <v>71</v>
      </c>
      <c r="H12" s="8" t="s">
        <v>72</v>
      </c>
      <c r="I12" s="12">
        <v>980</v>
      </c>
      <c r="J12" s="8" t="s">
        <v>38</v>
      </c>
      <c r="K12" s="3"/>
      <c r="L12" s="3">
        <v>50</v>
      </c>
      <c r="M12" s="3">
        <v>118</v>
      </c>
      <c r="N12" s="3">
        <v>45</v>
      </c>
      <c r="O12" s="3" t="str">
        <f>Sheet3!B25</f>
        <v>Item|1001|50</v>
      </c>
      <c r="P12" s="3" t="str">
        <f t="shared" si="0"/>
        <v>Item|1001|50;Exp_Role|118;Exp_Kongfu|45</v>
      </c>
      <c r="Q12"/>
      <c r="R12" s="4" t="s">
        <v>39</v>
      </c>
      <c r="S12" s="4" t="s">
        <v>40</v>
      </c>
      <c r="T12" s="4" t="s">
        <v>41</v>
      </c>
      <c r="U12" s="3"/>
      <c r="V12" s="3"/>
      <c r="W12" s="16"/>
      <c r="X12" s="7" t="str">
        <f t="shared" si="1"/>
        <v>104|2|196;105|2|196;106|1|196</v>
      </c>
    </row>
    <row r="13" spans="1:24">
      <c r="A13" s="7">
        <v>109</v>
      </c>
      <c r="B13" s="7">
        <v>1</v>
      </c>
      <c r="C13" s="7" t="s">
        <v>45</v>
      </c>
      <c r="D13" s="11">
        <v>0</v>
      </c>
      <c r="E13" s="11" t="s">
        <v>46</v>
      </c>
      <c r="F13" s="7" t="s">
        <v>73</v>
      </c>
      <c r="G13" s="11" t="s">
        <v>74</v>
      </c>
      <c r="H13" s="7" t="s">
        <v>75</v>
      </c>
      <c r="I13" s="13">
        <v>1060</v>
      </c>
      <c r="J13" s="7" t="s">
        <v>38</v>
      </c>
      <c r="K13" s="7"/>
      <c r="L13" s="7">
        <v>50</v>
      </c>
      <c r="M13" s="7">
        <v>120</v>
      </c>
      <c r="N13" s="7">
        <v>45</v>
      </c>
      <c r="O13" s="7" t="str">
        <f>Sheet3!B26</f>
        <v>Kongfu|1011|1</v>
      </c>
      <c r="P13" s="7" t="str">
        <f t="shared" si="0"/>
        <v>Kongfu|1011|1;Exp_Role|120;Exp_Kongfu|45</v>
      </c>
      <c r="Q13" s="16"/>
      <c r="R13" s="11" t="s">
        <v>39</v>
      </c>
      <c r="S13" s="11" t="s">
        <v>40</v>
      </c>
      <c r="T13" s="11" t="s">
        <v>50</v>
      </c>
      <c r="U13" s="7"/>
      <c r="V13" s="7"/>
      <c r="X13" s="15" t="str">
        <f t="shared" si="1"/>
        <v>104|2|212;105|2|212;103|1|212</v>
      </c>
    </row>
    <row r="14" spans="1:24">
      <c r="A14" s="8">
        <v>110</v>
      </c>
      <c r="B14" s="8">
        <v>1</v>
      </c>
      <c r="C14" s="8" t="s">
        <v>33</v>
      </c>
      <c r="D14" s="9">
        <v>1</v>
      </c>
      <c r="E14" s="9" t="s">
        <v>34</v>
      </c>
      <c r="F14" s="9" t="s">
        <v>76</v>
      </c>
      <c r="G14" s="10" t="s">
        <v>77</v>
      </c>
      <c r="H14" s="8" t="s">
        <v>78</v>
      </c>
      <c r="I14" s="12">
        <v>1146</v>
      </c>
      <c r="J14" s="8" t="s">
        <v>38</v>
      </c>
      <c r="L14" s="3">
        <v>50</v>
      </c>
      <c r="M14" s="3">
        <v>124</v>
      </c>
      <c r="N14" s="3">
        <v>46</v>
      </c>
      <c r="O14" s="3" t="str">
        <f>Sheet3!B27</f>
        <v>Coin|150</v>
      </c>
      <c r="P14" s="3" t="str">
        <f t="shared" si="0"/>
        <v>Coin|150;Exp_Role|124;Exp_Kongfu|46</v>
      </c>
      <c r="R14" s="4" t="s">
        <v>68</v>
      </c>
      <c r="S14" s="4" t="s">
        <v>63</v>
      </c>
      <c r="T14" s="4"/>
      <c r="X14" s="15" t="str">
        <f t="shared" si="1"/>
        <v>104|3|229;106|2|229</v>
      </c>
    </row>
    <row r="15" spans="1:24">
      <c r="A15" s="8">
        <v>111</v>
      </c>
      <c r="B15" s="8">
        <v>1</v>
      </c>
      <c r="C15" s="8" t="s">
        <v>33</v>
      </c>
      <c r="D15" s="9">
        <v>1</v>
      </c>
      <c r="E15" s="9" t="s">
        <v>51</v>
      </c>
      <c r="F15" s="9" t="s">
        <v>79</v>
      </c>
      <c r="G15" s="10" t="s">
        <v>80</v>
      </c>
      <c r="H15" s="8" t="s">
        <v>81</v>
      </c>
      <c r="I15" s="12">
        <v>1239</v>
      </c>
      <c r="J15" s="8" t="s">
        <v>38</v>
      </c>
      <c r="L15" s="3">
        <v>50</v>
      </c>
      <c r="M15" s="3">
        <v>126</v>
      </c>
      <c r="N15" s="3">
        <v>47</v>
      </c>
      <c r="O15" s="3" t="str">
        <f>Sheet3!B28</f>
        <v>Food|20</v>
      </c>
      <c r="P15" s="3" t="str">
        <f t="shared" si="0"/>
        <v>Food|20;Exp_Role|126;Exp_Kongfu|47</v>
      </c>
      <c r="R15" s="4" t="s">
        <v>82</v>
      </c>
      <c r="S15" s="4" t="s">
        <v>63</v>
      </c>
      <c r="T15" s="4"/>
      <c r="X15" s="15" t="str">
        <f t="shared" si="1"/>
        <v>105|3|248;106|2|248</v>
      </c>
    </row>
    <row r="16" s="7" customFormat="1" spans="1:24">
      <c r="A16" s="7">
        <v>112</v>
      </c>
      <c r="B16" s="7">
        <v>1</v>
      </c>
      <c r="C16" s="7" t="s">
        <v>45</v>
      </c>
      <c r="D16" s="11">
        <v>0</v>
      </c>
      <c r="E16" s="11" t="s">
        <v>59</v>
      </c>
      <c r="F16" s="7" t="s">
        <v>83</v>
      </c>
      <c r="G16" s="11" t="s">
        <v>84</v>
      </c>
      <c r="H16" s="7" t="s">
        <v>85</v>
      </c>
      <c r="I16" s="13">
        <v>1340</v>
      </c>
      <c r="J16" s="7" t="s">
        <v>38</v>
      </c>
      <c r="L16" s="7">
        <v>50</v>
      </c>
      <c r="M16" s="7">
        <v>128</v>
      </c>
      <c r="N16" s="7">
        <v>47</v>
      </c>
      <c r="O16" s="7" t="str">
        <f>Sheet3!B29</f>
        <v>Arms|101|1</v>
      </c>
      <c r="P16" s="7" t="str">
        <f t="shared" si="0"/>
        <v>Arms|101|1;Exp_Role|128;Exp_Kongfu|47</v>
      </c>
      <c r="Q16" s="16"/>
      <c r="R16" s="11" t="s">
        <v>39</v>
      </c>
      <c r="S16" s="11" t="s">
        <v>40</v>
      </c>
      <c r="T16" s="11" t="s">
        <v>64</v>
      </c>
      <c r="W16" s="16"/>
      <c r="X16" s="7" t="str">
        <f t="shared" si="1"/>
        <v>104|2|268;105|2|268;101|1|268</v>
      </c>
    </row>
    <row r="17" spans="1:24">
      <c r="A17" s="8">
        <v>113</v>
      </c>
      <c r="B17" s="8">
        <v>1</v>
      </c>
      <c r="C17" s="8" t="s">
        <v>33</v>
      </c>
      <c r="D17" s="9">
        <v>1</v>
      </c>
      <c r="E17" s="9" t="s">
        <v>34</v>
      </c>
      <c r="F17" s="9" t="s">
        <v>86</v>
      </c>
      <c r="G17" s="10" t="s">
        <v>87</v>
      </c>
      <c r="H17" s="8" t="s">
        <v>88</v>
      </c>
      <c r="I17" s="12">
        <v>1449</v>
      </c>
      <c r="J17" s="8" t="s">
        <v>38</v>
      </c>
      <c r="L17" s="3">
        <v>50</v>
      </c>
      <c r="M17" s="3">
        <v>132</v>
      </c>
      <c r="N17" s="3">
        <v>48</v>
      </c>
      <c r="O17" s="3" t="str">
        <f>Sheet3!B30</f>
        <v>Item|1002|50</v>
      </c>
      <c r="P17" s="3" t="str">
        <f t="shared" si="0"/>
        <v>Item|1002|50;Exp_Role|132;Exp_Kongfu|48</v>
      </c>
      <c r="R17" s="4" t="s">
        <v>68</v>
      </c>
      <c r="S17" s="4" t="s">
        <v>63</v>
      </c>
      <c r="T17" s="4"/>
      <c r="X17" s="15" t="str">
        <f t="shared" si="1"/>
        <v>104|3|290;106|2|290</v>
      </c>
    </row>
    <row r="18" spans="1:24">
      <c r="A18" s="8">
        <v>114</v>
      </c>
      <c r="B18" s="8">
        <v>1</v>
      </c>
      <c r="C18" s="8" t="s">
        <v>33</v>
      </c>
      <c r="D18" s="9">
        <v>1</v>
      </c>
      <c r="E18" s="9" t="s">
        <v>51</v>
      </c>
      <c r="F18" s="9" t="s">
        <v>89</v>
      </c>
      <c r="G18" s="10" t="s">
        <v>90</v>
      </c>
      <c r="H18" s="8" t="s">
        <v>91</v>
      </c>
      <c r="I18" s="12">
        <v>1567</v>
      </c>
      <c r="J18" s="8" t="s">
        <v>38</v>
      </c>
      <c r="L18" s="3">
        <v>50</v>
      </c>
      <c r="M18" s="3">
        <v>134</v>
      </c>
      <c r="N18" s="3">
        <v>49</v>
      </c>
      <c r="O18" s="3" t="str">
        <f>Sheet3!B31</f>
        <v>Item|1001|50</v>
      </c>
      <c r="P18" s="3" t="str">
        <f t="shared" si="0"/>
        <v>Item|1001|50;Exp_Role|134;Exp_Kongfu|49</v>
      </c>
      <c r="R18" s="4" t="s">
        <v>82</v>
      </c>
      <c r="S18" s="4" t="s">
        <v>63</v>
      </c>
      <c r="T18" s="4"/>
      <c r="X18" s="15" t="str">
        <f t="shared" si="1"/>
        <v>105|3|313;106|2|313</v>
      </c>
    </row>
    <row r="19" spans="1:24">
      <c r="A19" s="7">
        <v>115</v>
      </c>
      <c r="B19" s="7">
        <v>1</v>
      </c>
      <c r="C19" s="7" t="s">
        <v>45</v>
      </c>
      <c r="D19" s="11">
        <v>0</v>
      </c>
      <c r="E19" s="11" t="s">
        <v>46</v>
      </c>
      <c r="F19" s="7" t="s">
        <v>92</v>
      </c>
      <c r="G19" s="11" t="s">
        <v>93</v>
      </c>
      <c r="H19" s="7" t="s">
        <v>94</v>
      </c>
      <c r="I19" s="13">
        <v>1694</v>
      </c>
      <c r="J19" s="7" t="s">
        <v>38</v>
      </c>
      <c r="K19" s="7"/>
      <c r="L19" s="7">
        <v>50</v>
      </c>
      <c r="M19" s="7">
        <v>136</v>
      </c>
      <c r="N19" s="7">
        <v>49</v>
      </c>
      <c r="O19" s="7" t="str">
        <f>Sheet3!B32</f>
        <v>Medicine|101|1</v>
      </c>
      <c r="P19" s="7" t="str">
        <f t="shared" si="0"/>
        <v>Medicine|101|1;Exp_Role|136;Exp_Kongfu|49</v>
      </c>
      <c r="Q19" s="16"/>
      <c r="R19" s="11" t="s">
        <v>40</v>
      </c>
      <c r="S19" s="11" t="s">
        <v>63</v>
      </c>
      <c r="T19" s="11" t="s">
        <v>50</v>
      </c>
      <c r="U19" s="7"/>
      <c r="V19" s="7"/>
      <c r="X19" s="15" t="str">
        <f t="shared" si="1"/>
        <v>105|2|339;106|2|339;103|1|339</v>
      </c>
    </row>
    <row r="20" s="7" customFormat="1" spans="1:24">
      <c r="A20" s="8">
        <v>116</v>
      </c>
      <c r="B20" s="8">
        <v>1</v>
      </c>
      <c r="C20" s="8" t="s">
        <v>33</v>
      </c>
      <c r="D20" s="9">
        <v>1</v>
      </c>
      <c r="E20" s="9" t="s">
        <v>69</v>
      </c>
      <c r="F20" s="9" t="s">
        <v>95</v>
      </c>
      <c r="G20" s="10" t="s">
        <v>96</v>
      </c>
      <c r="H20" s="8" t="s">
        <v>97</v>
      </c>
      <c r="I20" s="12">
        <v>1832</v>
      </c>
      <c r="J20" s="8" t="s">
        <v>38</v>
      </c>
      <c r="K20" s="3"/>
      <c r="L20" s="3">
        <v>50</v>
      </c>
      <c r="M20" s="3">
        <v>138</v>
      </c>
      <c r="N20" s="3">
        <v>50</v>
      </c>
      <c r="O20" s="3" t="str">
        <f>Sheet3!B33</f>
        <v>Coin|150</v>
      </c>
      <c r="P20" s="3" t="str">
        <f t="shared" si="0"/>
        <v>Coin|150;Exp_Role|138;Exp_Kongfu|50</v>
      </c>
      <c r="Q20"/>
      <c r="R20" s="4" t="s">
        <v>68</v>
      </c>
      <c r="S20" s="4" t="s">
        <v>63</v>
      </c>
      <c r="T20" s="4"/>
      <c r="U20" s="3"/>
      <c r="V20" s="3"/>
      <c r="W20" s="16"/>
      <c r="X20" s="7" t="str">
        <f t="shared" si="1"/>
        <v>104|3|366;106|2|366</v>
      </c>
    </row>
    <row r="21" spans="1:24">
      <c r="A21" s="8">
        <v>117</v>
      </c>
      <c r="B21" s="8">
        <v>1</v>
      </c>
      <c r="C21" s="8" t="s">
        <v>33</v>
      </c>
      <c r="D21" s="9">
        <v>1</v>
      </c>
      <c r="E21" s="9" t="s">
        <v>34</v>
      </c>
      <c r="F21" s="9" t="s">
        <v>98</v>
      </c>
      <c r="G21" s="10" t="s">
        <v>99</v>
      </c>
      <c r="H21" s="8" t="s">
        <v>100</v>
      </c>
      <c r="I21" s="12">
        <v>1981</v>
      </c>
      <c r="J21" s="8" t="s">
        <v>38</v>
      </c>
      <c r="L21" s="3">
        <v>50</v>
      </c>
      <c r="M21" s="3">
        <v>140</v>
      </c>
      <c r="N21" s="3">
        <v>50</v>
      </c>
      <c r="O21" s="3" t="str">
        <f>Sheet3!B34</f>
        <v>Food|20</v>
      </c>
      <c r="P21" s="3" t="str">
        <f t="shared" si="0"/>
        <v>Food|20;Exp_Role|140;Exp_Kongfu|50</v>
      </c>
      <c r="R21" s="4" t="s">
        <v>68</v>
      </c>
      <c r="S21" s="4" t="s">
        <v>63</v>
      </c>
      <c r="T21" s="4"/>
      <c r="X21" s="15" t="str">
        <f t="shared" si="1"/>
        <v>104|3|396;106|2|396</v>
      </c>
    </row>
    <row r="22" spans="1:24">
      <c r="A22" s="7">
        <v>118</v>
      </c>
      <c r="B22" s="7">
        <v>1</v>
      </c>
      <c r="C22" s="7" t="s">
        <v>45</v>
      </c>
      <c r="D22" s="11">
        <v>0</v>
      </c>
      <c r="E22" s="11" t="s">
        <v>59</v>
      </c>
      <c r="F22" s="7" t="s">
        <v>101</v>
      </c>
      <c r="G22" s="11" t="s">
        <v>102</v>
      </c>
      <c r="H22" s="7" t="s">
        <v>103</v>
      </c>
      <c r="I22" s="13">
        <v>2142</v>
      </c>
      <c r="J22" s="7" t="s">
        <v>38</v>
      </c>
      <c r="K22" s="7"/>
      <c r="L22" s="7">
        <v>50</v>
      </c>
      <c r="M22" s="7">
        <v>142</v>
      </c>
      <c r="N22" s="7">
        <v>51</v>
      </c>
      <c r="O22" s="7" t="str">
        <f>Sheet3!B35</f>
        <v>Item|2001|1</v>
      </c>
      <c r="P22" s="7" t="str">
        <f t="shared" si="0"/>
        <v>Item|2001|1;Exp_Role|142;Exp_Kongfu|51</v>
      </c>
      <c r="Q22" s="16"/>
      <c r="R22" s="11" t="s">
        <v>64</v>
      </c>
      <c r="S22" s="11" t="s">
        <v>39</v>
      </c>
      <c r="T22" s="11" t="s">
        <v>104</v>
      </c>
      <c r="U22" s="7" t="s">
        <v>41</v>
      </c>
      <c r="V22" s="7"/>
      <c r="X22" s="15" t="str">
        <f t="shared" si="1"/>
        <v>101|1|428;104|2|428;105|1|428;106|1|428</v>
      </c>
    </row>
    <row r="23" spans="1:24">
      <c r="A23" s="8">
        <v>119</v>
      </c>
      <c r="B23" s="8">
        <v>1</v>
      </c>
      <c r="C23" s="8" t="s">
        <v>33</v>
      </c>
      <c r="D23" s="9">
        <v>1</v>
      </c>
      <c r="E23" s="9" t="s">
        <v>51</v>
      </c>
      <c r="F23" s="9" t="s">
        <v>105</v>
      </c>
      <c r="G23" s="10" t="s">
        <v>106</v>
      </c>
      <c r="H23" s="8" t="s">
        <v>107</v>
      </c>
      <c r="I23" s="12">
        <v>2316</v>
      </c>
      <c r="J23" s="8" t="s">
        <v>38</v>
      </c>
      <c r="L23" s="3">
        <v>50</v>
      </c>
      <c r="M23" s="3">
        <v>144</v>
      </c>
      <c r="N23" s="3">
        <v>52</v>
      </c>
      <c r="O23" s="3" t="str">
        <f>Sheet3!B36</f>
        <v>Item|1002|50</v>
      </c>
      <c r="P23" s="3" t="str">
        <f t="shared" si="0"/>
        <v>Item|1002|50;Exp_Role|144;Exp_Kongfu|52</v>
      </c>
      <c r="R23" s="4" t="s">
        <v>82</v>
      </c>
      <c r="S23" s="4" t="s">
        <v>63</v>
      </c>
      <c r="T23" s="4"/>
      <c r="X23" s="15" t="str">
        <f t="shared" si="1"/>
        <v>105|3|463;106|2|463</v>
      </c>
    </row>
    <row r="24" s="7" customFormat="1" spans="1:24">
      <c r="A24" s="8">
        <v>120</v>
      </c>
      <c r="B24" s="8">
        <v>1</v>
      </c>
      <c r="C24" s="8" t="s">
        <v>33</v>
      </c>
      <c r="D24" s="9">
        <v>1</v>
      </c>
      <c r="E24" s="9" t="s">
        <v>51</v>
      </c>
      <c r="F24" s="9" t="s">
        <v>108</v>
      </c>
      <c r="G24" s="10" t="s">
        <v>109</v>
      </c>
      <c r="H24" s="8" t="s">
        <v>110</v>
      </c>
      <c r="I24" s="12">
        <v>2504</v>
      </c>
      <c r="J24" s="8" t="s">
        <v>38</v>
      </c>
      <c r="K24" s="3"/>
      <c r="L24" s="3">
        <v>50</v>
      </c>
      <c r="M24" s="3">
        <v>148</v>
      </c>
      <c r="N24" s="3">
        <v>54</v>
      </c>
      <c r="O24" s="3" t="str">
        <f>Sheet3!B37</f>
        <v>Item|1001|50</v>
      </c>
      <c r="P24" s="3" t="str">
        <f t="shared" si="0"/>
        <v>Item|1001|50;Exp_Role|148;Exp_Kongfu|54</v>
      </c>
      <c r="Q24"/>
      <c r="R24" s="4" t="s">
        <v>40</v>
      </c>
      <c r="S24" s="4" t="s">
        <v>55</v>
      </c>
      <c r="T24" s="4"/>
      <c r="U24" s="3"/>
      <c r="V24" s="3"/>
      <c r="W24" s="16"/>
      <c r="X24" s="7" t="str">
        <f t="shared" si="1"/>
        <v>105|2|501;106|3|501</v>
      </c>
    </row>
    <row r="25" spans="1:24">
      <c r="A25" s="7">
        <v>121</v>
      </c>
      <c r="B25" s="7">
        <v>1</v>
      </c>
      <c r="C25" s="7" t="s">
        <v>45</v>
      </c>
      <c r="D25" s="11">
        <v>0</v>
      </c>
      <c r="E25" s="11" t="s">
        <v>46</v>
      </c>
      <c r="F25" s="7" t="s">
        <v>111</v>
      </c>
      <c r="G25" s="11" t="s">
        <v>112</v>
      </c>
      <c r="H25" s="7" t="s">
        <v>113</v>
      </c>
      <c r="I25" s="13">
        <v>2708</v>
      </c>
      <c r="J25" s="7" t="s">
        <v>38</v>
      </c>
      <c r="K25" s="7"/>
      <c r="L25" s="7">
        <v>50</v>
      </c>
      <c r="M25" s="7">
        <v>150</v>
      </c>
      <c r="N25" s="7">
        <v>55</v>
      </c>
      <c r="O25" s="7" t="str">
        <f>Sheet3!B38</f>
        <v>Item|3001|3</v>
      </c>
      <c r="P25" s="7" t="str">
        <f t="shared" si="0"/>
        <v>Item|3001|3;Exp_Role|150;Exp_Kongfu|55</v>
      </c>
      <c r="Q25" s="16"/>
      <c r="R25" s="11" t="s">
        <v>63</v>
      </c>
      <c r="S25" s="11" t="s">
        <v>40</v>
      </c>
      <c r="T25" s="11" t="s">
        <v>50</v>
      </c>
      <c r="U25" s="7"/>
      <c r="V25" s="7"/>
      <c r="X25" s="15" t="str">
        <f t="shared" si="1"/>
        <v>106|2|542;105|2|542;103|1|542</v>
      </c>
    </row>
    <row r="26" spans="1:24">
      <c r="A26" s="8">
        <v>122</v>
      </c>
      <c r="B26" s="8">
        <v>1</v>
      </c>
      <c r="C26" s="8" t="s">
        <v>33</v>
      </c>
      <c r="D26" s="9">
        <v>1</v>
      </c>
      <c r="E26" s="9" t="s">
        <v>34</v>
      </c>
      <c r="F26" s="9" t="s">
        <v>114</v>
      </c>
      <c r="G26" s="10" t="s">
        <v>115</v>
      </c>
      <c r="H26" s="8" t="s">
        <v>116</v>
      </c>
      <c r="I26" s="12">
        <v>2928</v>
      </c>
      <c r="J26" s="8" t="s">
        <v>38</v>
      </c>
      <c r="L26" s="3">
        <v>50</v>
      </c>
      <c r="M26" s="3">
        <v>152</v>
      </c>
      <c r="N26" s="3">
        <v>56</v>
      </c>
      <c r="O26" s="3" t="str">
        <f>Sheet3!B39</f>
        <v>Coin|150</v>
      </c>
      <c r="P26" s="3" t="str">
        <f t="shared" si="0"/>
        <v>Coin|150;Exp_Role|152;Exp_Kongfu|56</v>
      </c>
      <c r="R26" s="4" t="s">
        <v>68</v>
      </c>
      <c r="S26" s="4" t="s">
        <v>40</v>
      </c>
      <c r="T26" s="4"/>
      <c r="X26" s="15" t="str">
        <f t="shared" si="1"/>
        <v>104|3|586;105|2|586</v>
      </c>
    </row>
    <row r="27" spans="1:24">
      <c r="A27" s="8">
        <v>123</v>
      </c>
      <c r="B27" s="8">
        <v>1</v>
      </c>
      <c r="C27" s="8" t="s">
        <v>33</v>
      </c>
      <c r="D27" s="9">
        <v>1</v>
      </c>
      <c r="E27" s="9" t="s">
        <v>51</v>
      </c>
      <c r="F27" s="9" t="s">
        <v>117</v>
      </c>
      <c r="G27" s="10" t="s">
        <v>118</v>
      </c>
      <c r="H27" s="8" t="s">
        <v>119</v>
      </c>
      <c r="I27" s="12">
        <v>3166</v>
      </c>
      <c r="J27" s="8" t="s">
        <v>38</v>
      </c>
      <c r="L27" s="3">
        <v>50</v>
      </c>
      <c r="M27" s="3">
        <v>154</v>
      </c>
      <c r="N27" s="3">
        <v>57</v>
      </c>
      <c r="O27" s="3" t="str">
        <f>Sheet3!B40</f>
        <v>Food|20</v>
      </c>
      <c r="P27" s="3" t="str">
        <f t="shared" si="0"/>
        <v>Food|20;Exp_Role|154;Exp_Kongfu|57</v>
      </c>
      <c r="R27" s="4" t="s">
        <v>39</v>
      </c>
      <c r="S27" s="4" t="s">
        <v>40</v>
      </c>
      <c r="T27" s="4" t="s">
        <v>41</v>
      </c>
      <c r="X27" s="15" t="str">
        <f t="shared" si="1"/>
        <v>104|2|633;105|2|633;106|1|633</v>
      </c>
    </row>
    <row r="28" s="7" customFormat="1" spans="1:24">
      <c r="A28" s="7">
        <v>124</v>
      </c>
      <c r="B28" s="7">
        <v>1</v>
      </c>
      <c r="C28" s="7" t="s">
        <v>45</v>
      </c>
      <c r="D28" s="11">
        <v>0</v>
      </c>
      <c r="E28" s="11" t="s">
        <v>59</v>
      </c>
      <c r="F28" s="7" t="s">
        <v>120</v>
      </c>
      <c r="G28" s="11" t="s">
        <v>121</v>
      </c>
      <c r="H28" s="7" t="s">
        <v>122</v>
      </c>
      <c r="I28" s="13">
        <v>3422</v>
      </c>
      <c r="J28" s="7" t="s">
        <v>38</v>
      </c>
      <c r="L28" s="7">
        <v>50</v>
      </c>
      <c r="M28" s="7">
        <v>158</v>
      </c>
      <c r="N28" s="7">
        <v>59</v>
      </c>
      <c r="O28" s="7" t="str">
        <f>Sheet3!B41</f>
        <v>Kongfu|2001|1</v>
      </c>
      <c r="P28" s="7" t="str">
        <f t="shared" si="0"/>
        <v>Kongfu|2001|1;Exp_Role|158;Exp_Kongfu|59</v>
      </c>
      <c r="Q28" s="16"/>
      <c r="R28" s="11" t="s">
        <v>64</v>
      </c>
      <c r="S28" s="11" t="s">
        <v>123</v>
      </c>
      <c r="T28" s="11" t="s">
        <v>104</v>
      </c>
      <c r="U28" s="7" t="s">
        <v>63</v>
      </c>
      <c r="W28" s="16"/>
      <c r="X28" s="7" t="str">
        <f t="shared" si="1"/>
        <v>101|1|684;104|1|684;105|1|684;106|2|684</v>
      </c>
    </row>
    <row r="29" spans="1:24">
      <c r="A29" s="3">
        <v>201</v>
      </c>
      <c r="B29" s="3">
        <v>2</v>
      </c>
      <c r="C29" s="3" t="s">
        <v>33</v>
      </c>
      <c r="D29" s="4">
        <v>1</v>
      </c>
      <c r="E29" s="4" t="s">
        <v>124</v>
      </c>
      <c r="F29" s="4" t="s">
        <v>125</v>
      </c>
      <c r="G29" s="3" t="s">
        <v>126</v>
      </c>
      <c r="H29" s="3" t="s">
        <v>127</v>
      </c>
      <c r="I29" s="14">
        <v>1930</v>
      </c>
      <c r="J29" s="3" t="s">
        <v>128</v>
      </c>
      <c r="L29" s="3">
        <v>100</v>
      </c>
      <c r="M29" s="3">
        <v>160</v>
      </c>
      <c r="N29" s="3">
        <v>60</v>
      </c>
      <c r="O29" s="3" t="str">
        <f>Sheet3!C18</f>
        <v>Item|1002|100</v>
      </c>
      <c r="P29" s="3" t="str">
        <f t="shared" si="0"/>
        <v>Item|1002|100;Exp_Role|160;Exp_Kongfu|60</v>
      </c>
      <c r="R29" s="4" t="s">
        <v>129</v>
      </c>
      <c r="X29" s="15" t="str">
        <f t="shared" si="1"/>
        <v>204|5|386</v>
      </c>
    </row>
    <row r="30" spans="1:24">
      <c r="A30" s="3">
        <v>202</v>
      </c>
      <c r="B30" s="3">
        <v>2</v>
      </c>
      <c r="C30" s="3" t="s">
        <v>33</v>
      </c>
      <c r="D30" s="4">
        <v>1</v>
      </c>
      <c r="E30" s="4" t="s">
        <v>124</v>
      </c>
      <c r="F30" s="4" t="s">
        <v>130</v>
      </c>
      <c r="G30" s="3" t="s">
        <v>131</v>
      </c>
      <c r="H30" s="3" t="s">
        <v>132</v>
      </c>
      <c r="I30" s="14">
        <v>2120</v>
      </c>
      <c r="J30" s="3" t="s">
        <v>128</v>
      </c>
      <c r="L30" s="3">
        <v>100</v>
      </c>
      <c r="M30" s="3">
        <v>164</v>
      </c>
      <c r="N30" s="3">
        <v>61</v>
      </c>
      <c r="O30" s="3" t="str">
        <f>Sheet3!C19</f>
        <v>Item|1001|100</v>
      </c>
      <c r="P30" s="3" t="str">
        <f t="shared" si="0"/>
        <v>Item|1001|100;Exp_Role|164;Exp_Kongfu|61</v>
      </c>
      <c r="R30" s="4" t="s">
        <v>129</v>
      </c>
      <c r="X30" s="15" t="str">
        <f t="shared" si="1"/>
        <v>204|5|424</v>
      </c>
    </row>
    <row r="31" s="7" customFormat="1" spans="1:24">
      <c r="A31" s="7">
        <v>203</v>
      </c>
      <c r="B31" s="7">
        <v>2</v>
      </c>
      <c r="C31" s="7" t="s">
        <v>45</v>
      </c>
      <c r="D31" s="11">
        <v>0</v>
      </c>
      <c r="E31" s="11" t="s">
        <v>133</v>
      </c>
      <c r="F31" s="7" t="s">
        <v>134</v>
      </c>
      <c r="G31" s="11" t="s">
        <v>135</v>
      </c>
      <c r="H31" s="7" t="s">
        <v>136</v>
      </c>
      <c r="I31" s="13">
        <v>2329</v>
      </c>
      <c r="J31" s="7" t="s">
        <v>128</v>
      </c>
      <c r="L31" s="7">
        <v>100</v>
      </c>
      <c r="M31" s="7">
        <v>168</v>
      </c>
      <c r="N31" s="7">
        <v>62</v>
      </c>
      <c r="O31" s="7" t="str">
        <f>Sheet3!C20</f>
        <v>Kongfu|1009|1</v>
      </c>
      <c r="P31" s="7" t="str">
        <f t="shared" si="0"/>
        <v>Kongfu|1009|1;Exp_Role|168;Exp_Kongfu|62</v>
      </c>
      <c r="Q31" s="16"/>
      <c r="R31" s="11" t="s">
        <v>137</v>
      </c>
      <c r="S31" s="11" t="s">
        <v>138</v>
      </c>
      <c r="T31" s="11" t="s">
        <v>139</v>
      </c>
      <c r="W31" s="16"/>
      <c r="X31" s="7" t="str">
        <f t="shared" si="1"/>
        <v>205|2|466;204|2|466;202|1|466</v>
      </c>
    </row>
    <row r="32" s="7" customFormat="1" spans="1:24">
      <c r="A32" s="3">
        <v>204</v>
      </c>
      <c r="B32" s="3">
        <v>2</v>
      </c>
      <c r="C32" s="3" t="s">
        <v>33</v>
      </c>
      <c r="D32" s="4">
        <v>1</v>
      </c>
      <c r="E32" s="4" t="s">
        <v>140</v>
      </c>
      <c r="F32" s="4" t="s">
        <v>141</v>
      </c>
      <c r="G32" s="3" t="s">
        <v>142</v>
      </c>
      <c r="H32" s="3" t="s">
        <v>143</v>
      </c>
      <c r="I32" s="14">
        <v>2558</v>
      </c>
      <c r="J32" s="3" t="s">
        <v>128</v>
      </c>
      <c r="K32" s="3"/>
      <c r="L32" s="3">
        <v>100</v>
      </c>
      <c r="M32" s="3">
        <v>176</v>
      </c>
      <c r="N32" s="3">
        <v>64</v>
      </c>
      <c r="O32" s="3" t="str">
        <f>Sheet3!C21</f>
        <v>Coin|250</v>
      </c>
      <c r="P32" s="3" t="str">
        <f t="shared" si="0"/>
        <v>Coin|250;Exp_Role|176;Exp_Kongfu|64</v>
      </c>
      <c r="Q32"/>
      <c r="R32" s="4" t="s">
        <v>144</v>
      </c>
      <c r="S32" s="3" t="s">
        <v>145</v>
      </c>
      <c r="T32" s="3"/>
      <c r="U32" s="3"/>
      <c r="V32" s="3"/>
      <c r="W32" s="16"/>
      <c r="X32" s="7" t="str">
        <f t="shared" si="1"/>
        <v>204|4|512;206|1|512</v>
      </c>
    </row>
    <row r="33" spans="1:24">
      <c r="A33" s="3">
        <v>205</v>
      </c>
      <c r="B33" s="3">
        <v>2</v>
      </c>
      <c r="C33" s="3" t="s">
        <v>33</v>
      </c>
      <c r="D33" s="4">
        <v>1</v>
      </c>
      <c r="E33" s="4" t="s">
        <v>124</v>
      </c>
      <c r="F33" s="4" t="s">
        <v>146</v>
      </c>
      <c r="G33" s="3" t="s">
        <v>147</v>
      </c>
      <c r="H33" s="3" t="s">
        <v>148</v>
      </c>
      <c r="I33" s="14">
        <v>2810</v>
      </c>
      <c r="J33" s="3" t="s">
        <v>128</v>
      </c>
      <c r="L33" s="3">
        <v>100</v>
      </c>
      <c r="M33" s="3">
        <v>180</v>
      </c>
      <c r="N33" s="3">
        <v>65</v>
      </c>
      <c r="O33" s="3" t="str">
        <f>Sheet3!C22</f>
        <v>Food|25</v>
      </c>
      <c r="P33" s="3" t="str">
        <f t="shared" si="0"/>
        <v>Food|25;Exp_Role|180;Exp_Kongfu|65</v>
      </c>
      <c r="R33" s="4" t="s">
        <v>138</v>
      </c>
      <c r="S33" s="3" t="s">
        <v>149</v>
      </c>
      <c r="X33" s="15" t="str">
        <f t="shared" si="1"/>
        <v>204|2|562;205|3|562</v>
      </c>
    </row>
    <row r="34" spans="1:24">
      <c r="A34" s="7">
        <v>206</v>
      </c>
      <c r="B34" s="7">
        <v>2</v>
      </c>
      <c r="C34" s="7" t="s">
        <v>45</v>
      </c>
      <c r="D34" s="11">
        <v>0</v>
      </c>
      <c r="E34" s="11" t="s">
        <v>150</v>
      </c>
      <c r="F34" s="7" t="s">
        <v>151</v>
      </c>
      <c r="G34" s="11" t="s">
        <v>152</v>
      </c>
      <c r="H34" s="7" t="s">
        <v>153</v>
      </c>
      <c r="I34" s="13">
        <v>3086</v>
      </c>
      <c r="J34" s="7" t="s">
        <v>128</v>
      </c>
      <c r="K34" s="7"/>
      <c r="L34" s="7">
        <v>100</v>
      </c>
      <c r="M34" s="7">
        <v>184</v>
      </c>
      <c r="N34" s="7">
        <v>66</v>
      </c>
      <c r="O34" s="7" t="str">
        <f>Sheet3!C23</f>
        <v>Item|2001|1</v>
      </c>
      <c r="P34" s="7" t="str">
        <f t="shared" si="0"/>
        <v>Item|2001|1;Exp_Role|184;Exp_Kongfu|66</v>
      </c>
      <c r="Q34" s="16"/>
      <c r="R34" s="11" t="s">
        <v>138</v>
      </c>
      <c r="S34" s="11" t="s">
        <v>137</v>
      </c>
      <c r="T34" s="11" t="s">
        <v>154</v>
      </c>
      <c r="U34" s="7"/>
      <c r="V34" s="7"/>
      <c r="X34" s="15" t="str">
        <f t="shared" si="1"/>
        <v>204|2|617;205|2|617;203|1|617</v>
      </c>
    </row>
    <row r="35" spans="1:24">
      <c r="A35" s="3">
        <v>207</v>
      </c>
      <c r="B35" s="3">
        <v>2</v>
      </c>
      <c r="C35" s="3" t="s">
        <v>33</v>
      </c>
      <c r="D35" s="4">
        <v>1</v>
      </c>
      <c r="E35" s="4" t="s">
        <v>140</v>
      </c>
      <c r="F35" s="4" t="s">
        <v>155</v>
      </c>
      <c r="G35" s="3" t="s">
        <v>156</v>
      </c>
      <c r="H35" s="3" t="s">
        <v>157</v>
      </c>
      <c r="I35" s="14">
        <v>3390</v>
      </c>
      <c r="J35" s="3" t="s">
        <v>128</v>
      </c>
      <c r="L35" s="3">
        <v>100</v>
      </c>
      <c r="M35" s="3">
        <v>192</v>
      </c>
      <c r="N35" s="3">
        <v>68</v>
      </c>
      <c r="O35" s="3" t="str">
        <f>Sheet3!C24</f>
        <v>Item|1002|100</v>
      </c>
      <c r="P35" s="3" t="str">
        <f t="shared" si="0"/>
        <v>Item|1002|100;Exp_Role|192;Exp_Kongfu|68</v>
      </c>
      <c r="R35" s="4" t="s">
        <v>158</v>
      </c>
      <c r="S35" s="3" t="s">
        <v>137</v>
      </c>
      <c r="X35" s="15" t="str">
        <f t="shared" si="1"/>
        <v>204|3|678;205|2|678</v>
      </c>
    </row>
    <row r="36" s="7" customFormat="1" spans="1:24">
      <c r="A36" s="3">
        <v>208</v>
      </c>
      <c r="B36" s="3">
        <v>2</v>
      </c>
      <c r="C36" s="3" t="s">
        <v>33</v>
      </c>
      <c r="D36" s="4">
        <v>1</v>
      </c>
      <c r="E36" s="4" t="s">
        <v>159</v>
      </c>
      <c r="F36" s="4" t="s">
        <v>160</v>
      </c>
      <c r="G36" s="3" t="s">
        <v>161</v>
      </c>
      <c r="H36" s="3" t="s">
        <v>162</v>
      </c>
      <c r="I36" s="14">
        <v>3724</v>
      </c>
      <c r="J36" s="3" t="s">
        <v>128</v>
      </c>
      <c r="K36" s="3"/>
      <c r="L36" s="3">
        <v>100</v>
      </c>
      <c r="M36" s="3">
        <v>196</v>
      </c>
      <c r="N36" s="3">
        <v>69</v>
      </c>
      <c r="O36" s="3" t="str">
        <f>Sheet3!C25</f>
        <v>Item|1001|100</v>
      </c>
      <c r="P36" s="3" t="str">
        <f t="shared" si="0"/>
        <v>Item|1001|100;Exp_Role|196;Exp_Kongfu|69</v>
      </c>
      <c r="Q36"/>
      <c r="R36" s="4" t="s">
        <v>163</v>
      </c>
      <c r="S36" s="3"/>
      <c r="T36" s="3"/>
      <c r="U36" s="3"/>
      <c r="V36" s="3"/>
      <c r="W36" s="16"/>
      <c r="X36" s="7" t="str">
        <f t="shared" si="1"/>
        <v>206|5|745</v>
      </c>
    </row>
    <row r="37" spans="1:24">
      <c r="A37" s="7">
        <v>209</v>
      </c>
      <c r="B37" s="7">
        <v>2</v>
      </c>
      <c r="C37" s="7" t="s">
        <v>45</v>
      </c>
      <c r="D37" s="11">
        <v>0</v>
      </c>
      <c r="E37" s="11" t="s">
        <v>133</v>
      </c>
      <c r="F37" s="7" t="s">
        <v>164</v>
      </c>
      <c r="G37" s="11" t="s">
        <v>165</v>
      </c>
      <c r="H37" s="7" t="s">
        <v>166</v>
      </c>
      <c r="I37" s="13">
        <v>4090</v>
      </c>
      <c r="J37" s="7" t="s">
        <v>128</v>
      </c>
      <c r="K37" s="7"/>
      <c r="L37" s="7">
        <v>100</v>
      </c>
      <c r="M37" s="7">
        <v>200</v>
      </c>
      <c r="N37" s="7">
        <v>70</v>
      </c>
      <c r="O37" s="7" t="str">
        <f>Sheet3!C26</f>
        <v>Armor|501|1</v>
      </c>
      <c r="P37" s="7" t="str">
        <f t="shared" si="0"/>
        <v>Armor|501|1;Exp_Role|200;Exp_Kongfu|70</v>
      </c>
      <c r="Q37" s="16"/>
      <c r="R37" s="11" t="s">
        <v>167</v>
      </c>
      <c r="S37" s="11" t="s">
        <v>139</v>
      </c>
      <c r="T37" s="11"/>
      <c r="U37" s="7"/>
      <c r="V37" s="7"/>
      <c r="X37" s="15" t="str">
        <f t="shared" si="1"/>
        <v>205|4|818;202|1|818</v>
      </c>
    </row>
    <row r="38" spans="1:24">
      <c r="A38" s="3">
        <v>210</v>
      </c>
      <c r="B38" s="3">
        <v>2</v>
      </c>
      <c r="C38" s="3" t="s">
        <v>33</v>
      </c>
      <c r="D38" s="4">
        <v>1</v>
      </c>
      <c r="E38" s="4" t="s">
        <v>124</v>
      </c>
      <c r="F38" s="4" t="s">
        <v>168</v>
      </c>
      <c r="G38" s="3" t="s">
        <v>169</v>
      </c>
      <c r="H38" s="3" t="s">
        <v>170</v>
      </c>
      <c r="I38" s="14">
        <v>4492</v>
      </c>
      <c r="J38" s="3" t="s">
        <v>128</v>
      </c>
      <c r="L38" s="3">
        <v>100</v>
      </c>
      <c r="M38" s="3">
        <v>216</v>
      </c>
      <c r="N38" s="3">
        <v>72</v>
      </c>
      <c r="O38" s="3" t="str">
        <f>Sheet3!C27</f>
        <v>Coin|250</v>
      </c>
      <c r="P38" s="3" t="str">
        <f t="shared" si="0"/>
        <v>Coin|250;Exp_Role|216;Exp_Kongfu|72</v>
      </c>
      <c r="R38" s="4" t="s">
        <v>129</v>
      </c>
      <c r="X38" s="15" t="str">
        <f t="shared" si="1"/>
        <v>204|5|898</v>
      </c>
    </row>
    <row r="39" spans="1:24">
      <c r="A39" s="3">
        <v>211</v>
      </c>
      <c r="B39" s="3">
        <v>2</v>
      </c>
      <c r="C39" s="3" t="s">
        <v>33</v>
      </c>
      <c r="D39" s="4">
        <v>1</v>
      </c>
      <c r="E39" s="4" t="s">
        <v>140</v>
      </c>
      <c r="F39" s="4" t="s">
        <v>171</v>
      </c>
      <c r="G39" s="3" t="s">
        <v>172</v>
      </c>
      <c r="H39" s="3" t="s">
        <v>173</v>
      </c>
      <c r="I39" s="14">
        <v>4934</v>
      </c>
      <c r="J39" s="3" t="s">
        <v>128</v>
      </c>
      <c r="L39" s="3">
        <v>100</v>
      </c>
      <c r="M39" s="3">
        <v>224</v>
      </c>
      <c r="N39" s="3">
        <v>73</v>
      </c>
      <c r="O39" s="3" t="str">
        <f>Sheet3!C28</f>
        <v>Food|25</v>
      </c>
      <c r="P39" s="3" t="str">
        <f t="shared" si="0"/>
        <v>Food|25;Exp_Role|224;Exp_Kongfu|73</v>
      </c>
      <c r="R39" s="4" t="s">
        <v>174</v>
      </c>
      <c r="X39" s="15" t="str">
        <f t="shared" si="1"/>
        <v>205|5|987</v>
      </c>
    </row>
    <row r="40" s="7" customFormat="1" spans="1:24">
      <c r="A40" s="7">
        <v>212</v>
      </c>
      <c r="B40" s="7">
        <v>2</v>
      </c>
      <c r="C40" s="7" t="s">
        <v>45</v>
      </c>
      <c r="D40" s="11">
        <v>0</v>
      </c>
      <c r="E40" s="11" t="s">
        <v>150</v>
      </c>
      <c r="F40" s="7" t="s">
        <v>175</v>
      </c>
      <c r="G40" s="11" t="s">
        <v>176</v>
      </c>
      <c r="H40" s="7" t="s">
        <v>177</v>
      </c>
      <c r="I40" s="13">
        <v>5419</v>
      </c>
      <c r="J40" s="7" t="s">
        <v>128</v>
      </c>
      <c r="L40" s="7">
        <v>100</v>
      </c>
      <c r="M40" s="7">
        <v>232</v>
      </c>
      <c r="N40" s="7">
        <v>74</v>
      </c>
      <c r="O40" s="7" t="str">
        <f>Sheet3!C29</f>
        <v>Kongfu|1007|1</v>
      </c>
      <c r="P40" s="7" t="str">
        <f t="shared" si="0"/>
        <v>Kongfu|1007|1;Exp_Role|232;Exp_Kongfu|74</v>
      </c>
      <c r="Q40" s="16"/>
      <c r="R40" s="11" t="s">
        <v>154</v>
      </c>
      <c r="S40" s="11" t="s">
        <v>138</v>
      </c>
      <c r="T40" s="11" t="s">
        <v>178</v>
      </c>
      <c r="U40" s="7" t="s">
        <v>145</v>
      </c>
      <c r="W40" s="16"/>
      <c r="X40" s="7" t="str">
        <f t="shared" si="1"/>
        <v>203|1|1084;204|2|1084;205|1|1084;206|1|1084</v>
      </c>
    </row>
    <row r="41" spans="1:24">
      <c r="A41" s="3">
        <v>213</v>
      </c>
      <c r="B41" s="3">
        <v>2</v>
      </c>
      <c r="C41" s="3" t="s">
        <v>33</v>
      </c>
      <c r="D41" s="4">
        <v>1</v>
      </c>
      <c r="E41" s="4" t="s">
        <v>159</v>
      </c>
      <c r="F41" s="4" t="s">
        <v>179</v>
      </c>
      <c r="G41" s="3" t="s">
        <v>180</v>
      </c>
      <c r="H41" s="3" t="s">
        <v>181</v>
      </c>
      <c r="I41" s="14">
        <v>5952</v>
      </c>
      <c r="J41" s="3" t="s">
        <v>128</v>
      </c>
      <c r="L41" s="3">
        <v>100</v>
      </c>
      <c r="M41" s="3">
        <v>248</v>
      </c>
      <c r="N41" s="3">
        <v>76</v>
      </c>
      <c r="O41" s="3" t="str">
        <f>Sheet3!C30</f>
        <v>Item|1002|100</v>
      </c>
      <c r="P41" s="3" t="str">
        <f t="shared" si="0"/>
        <v>Item|1002|100;Exp_Role|248;Exp_Kongfu|76</v>
      </c>
      <c r="R41" s="4" t="s">
        <v>182</v>
      </c>
      <c r="S41" s="3" t="s">
        <v>137</v>
      </c>
      <c r="T41" s="3" t="s">
        <v>183</v>
      </c>
      <c r="X41" s="15" t="str">
        <f t="shared" si="1"/>
        <v>204|1|1190;205|2|1190;206|2|1190</v>
      </c>
    </row>
    <row r="42" spans="1:24">
      <c r="A42" s="3">
        <v>214</v>
      </c>
      <c r="B42" s="3">
        <v>2</v>
      </c>
      <c r="C42" s="3" t="s">
        <v>33</v>
      </c>
      <c r="D42" s="4">
        <v>1</v>
      </c>
      <c r="E42" s="4" t="s">
        <v>124</v>
      </c>
      <c r="F42" s="4" t="s">
        <v>184</v>
      </c>
      <c r="G42" s="3" t="s">
        <v>185</v>
      </c>
      <c r="H42" s="3" t="s">
        <v>186</v>
      </c>
      <c r="I42" s="14">
        <v>6538</v>
      </c>
      <c r="J42" s="3" t="s">
        <v>128</v>
      </c>
      <c r="L42" s="3">
        <v>100</v>
      </c>
      <c r="M42" s="3">
        <v>256</v>
      </c>
      <c r="N42" s="3">
        <v>77</v>
      </c>
      <c r="O42" s="3" t="str">
        <f>Sheet3!C31</f>
        <v>Item|1001|100</v>
      </c>
      <c r="P42" s="3" t="str">
        <f t="shared" si="0"/>
        <v>Item|1001|100;Exp_Role|256;Exp_Kongfu|77</v>
      </c>
      <c r="R42" s="4" t="s">
        <v>137</v>
      </c>
      <c r="S42" s="3" t="s">
        <v>158</v>
      </c>
      <c r="X42" s="15" t="str">
        <f t="shared" si="1"/>
        <v>205|2|1308;204|3|1308</v>
      </c>
    </row>
    <row r="43" spans="1:24">
      <c r="A43" s="7">
        <v>215</v>
      </c>
      <c r="B43" s="7">
        <v>2</v>
      </c>
      <c r="C43" s="7" t="s">
        <v>45</v>
      </c>
      <c r="D43" s="11">
        <v>0</v>
      </c>
      <c r="E43" s="11" t="s">
        <v>133</v>
      </c>
      <c r="F43" s="7" t="s">
        <v>187</v>
      </c>
      <c r="G43" s="11" t="s">
        <v>188</v>
      </c>
      <c r="H43" s="7" t="s">
        <v>189</v>
      </c>
      <c r="I43" s="13">
        <v>7181</v>
      </c>
      <c r="J43" s="7" t="s">
        <v>128</v>
      </c>
      <c r="K43" s="7"/>
      <c r="L43" s="7">
        <v>100</v>
      </c>
      <c r="M43" s="7">
        <v>264</v>
      </c>
      <c r="N43" s="7">
        <v>78</v>
      </c>
      <c r="O43" s="7" t="str">
        <f>Sheet3!C32</f>
        <v>Medicine|101|1</v>
      </c>
      <c r="P43" s="7" t="str">
        <f t="shared" si="0"/>
        <v>Medicine|101|1;Exp_Role|264;Exp_Kongfu|78</v>
      </c>
      <c r="Q43" s="16"/>
      <c r="R43" s="11" t="s">
        <v>138</v>
      </c>
      <c r="S43" s="11" t="s">
        <v>178</v>
      </c>
      <c r="T43" s="11" t="s">
        <v>145</v>
      </c>
      <c r="U43" s="7" t="s">
        <v>139</v>
      </c>
      <c r="V43" s="7"/>
      <c r="X43" s="15" t="str">
        <f t="shared" si="1"/>
        <v>204|2|1436;205|1|1436;206|1|1436;202|1|1436</v>
      </c>
    </row>
    <row r="44" s="7" customFormat="1" spans="1:24">
      <c r="A44" s="3">
        <v>216</v>
      </c>
      <c r="B44" s="3">
        <v>2</v>
      </c>
      <c r="C44" s="3" t="s">
        <v>33</v>
      </c>
      <c r="D44" s="4">
        <v>1</v>
      </c>
      <c r="E44" s="4" t="s">
        <v>124</v>
      </c>
      <c r="F44" s="4" t="s">
        <v>190</v>
      </c>
      <c r="G44" s="3" t="s">
        <v>191</v>
      </c>
      <c r="H44" s="3" t="s">
        <v>192</v>
      </c>
      <c r="I44" s="14">
        <v>7888</v>
      </c>
      <c r="J44" s="3" t="s">
        <v>128</v>
      </c>
      <c r="K44" s="3"/>
      <c r="L44" s="3">
        <v>100</v>
      </c>
      <c r="M44" s="3">
        <v>272</v>
      </c>
      <c r="N44" s="3">
        <v>79</v>
      </c>
      <c r="O44" s="3" t="str">
        <f>Sheet3!C33</f>
        <v>Coin|250</v>
      </c>
      <c r="P44" s="3" t="str">
        <f t="shared" si="0"/>
        <v>Coin|250;Exp_Role|272;Exp_Kongfu|79</v>
      </c>
      <c r="Q44"/>
      <c r="R44" s="4" t="s">
        <v>144</v>
      </c>
      <c r="S44" s="3" t="s">
        <v>178</v>
      </c>
      <c r="T44" s="3"/>
      <c r="U44" s="3"/>
      <c r="V44" s="3"/>
      <c r="W44" s="16"/>
      <c r="X44" s="7" t="str">
        <f t="shared" si="1"/>
        <v>204|4|1578;205|1|1578</v>
      </c>
    </row>
    <row r="45" spans="1:24">
      <c r="A45" s="3">
        <v>217</v>
      </c>
      <c r="B45" s="3">
        <v>2</v>
      </c>
      <c r="C45" s="3" t="s">
        <v>33</v>
      </c>
      <c r="D45" s="4">
        <v>1</v>
      </c>
      <c r="E45" s="4" t="s">
        <v>159</v>
      </c>
      <c r="F45" s="4" t="s">
        <v>193</v>
      </c>
      <c r="G45" s="3" t="s">
        <v>194</v>
      </c>
      <c r="H45" s="3" t="s">
        <v>195</v>
      </c>
      <c r="I45" s="14">
        <v>8664</v>
      </c>
      <c r="J45" s="3" t="s">
        <v>128</v>
      </c>
      <c r="L45" s="3">
        <v>100</v>
      </c>
      <c r="M45" s="3">
        <v>288</v>
      </c>
      <c r="N45" s="3">
        <v>81</v>
      </c>
      <c r="O45" s="3" t="str">
        <f>Sheet3!C34</f>
        <v>Food|25</v>
      </c>
      <c r="P45" s="3" t="str">
        <f t="shared" si="0"/>
        <v>Food|25;Exp_Role|288;Exp_Kongfu|81</v>
      </c>
      <c r="R45" s="4" t="s">
        <v>138</v>
      </c>
      <c r="S45" s="3" t="s">
        <v>137</v>
      </c>
      <c r="T45" s="3" t="s">
        <v>145</v>
      </c>
      <c r="X45" s="15" t="str">
        <f t="shared" si="1"/>
        <v>204|2|1733;205|2|1733;206|1|1733</v>
      </c>
    </row>
    <row r="46" spans="1:24">
      <c r="A46" s="7">
        <v>218</v>
      </c>
      <c r="B46" s="7">
        <v>2</v>
      </c>
      <c r="C46" s="7" t="s">
        <v>45</v>
      </c>
      <c r="D46" s="11">
        <v>0</v>
      </c>
      <c r="E46" s="11" t="s">
        <v>150</v>
      </c>
      <c r="F46" s="7" t="s">
        <v>196</v>
      </c>
      <c r="G46" s="11" t="s">
        <v>197</v>
      </c>
      <c r="H46" s="7" t="s">
        <v>198</v>
      </c>
      <c r="I46" s="13">
        <v>9516</v>
      </c>
      <c r="J46" s="7" t="s">
        <v>128</v>
      </c>
      <c r="K46" s="7"/>
      <c r="L46" s="7">
        <v>100</v>
      </c>
      <c r="M46" s="7">
        <v>296</v>
      </c>
      <c r="N46" s="7">
        <v>82</v>
      </c>
      <c r="O46" s="7" t="str">
        <f>Sheet3!C35</f>
        <v>Item|2002|1</v>
      </c>
      <c r="P46" s="7" t="str">
        <f t="shared" si="0"/>
        <v>Item|2002|1;Exp_Role|296;Exp_Kongfu|82</v>
      </c>
      <c r="Q46" s="16"/>
      <c r="R46" s="11" t="s">
        <v>154</v>
      </c>
      <c r="S46" s="11" t="s">
        <v>138</v>
      </c>
      <c r="T46" s="11" t="s">
        <v>178</v>
      </c>
      <c r="U46" s="7" t="s">
        <v>145</v>
      </c>
      <c r="V46" s="7"/>
      <c r="X46" s="15" t="str">
        <f t="shared" si="1"/>
        <v>203|1|1903;204|2|1903;205|1|1903;206|1|1903</v>
      </c>
    </row>
    <row r="47" s="7" customFormat="1" spans="1:24">
      <c r="A47" s="3">
        <v>219</v>
      </c>
      <c r="B47" s="3">
        <v>2</v>
      </c>
      <c r="C47" s="3" t="s">
        <v>33</v>
      </c>
      <c r="D47" s="4">
        <v>1</v>
      </c>
      <c r="E47" s="4" t="s">
        <v>159</v>
      </c>
      <c r="F47" s="4" t="s">
        <v>199</v>
      </c>
      <c r="G47" s="3" t="s">
        <v>200</v>
      </c>
      <c r="H47" s="3" t="s">
        <v>201</v>
      </c>
      <c r="I47" s="14">
        <v>10452</v>
      </c>
      <c r="J47" s="3" t="s">
        <v>128</v>
      </c>
      <c r="K47" s="3"/>
      <c r="L47" s="3">
        <v>100</v>
      </c>
      <c r="M47" s="3">
        <v>312</v>
      </c>
      <c r="N47" s="3">
        <v>84</v>
      </c>
      <c r="O47" s="3" t="str">
        <f>Sheet3!C36</f>
        <v>Item|1002|100</v>
      </c>
      <c r="P47" s="3" t="str">
        <f t="shared" ref="P47:P110" si="2">O47&amp;";Exp_Role|"&amp;M47&amp;";Exp_Kongfu|"&amp;N47</f>
        <v>Item|1002|100;Exp_Role|312;Exp_Kongfu|84</v>
      </c>
      <c r="Q47"/>
      <c r="R47" s="4" t="s">
        <v>163</v>
      </c>
      <c r="S47" s="3"/>
      <c r="T47" s="3"/>
      <c r="U47" s="3"/>
      <c r="V47" s="3"/>
      <c r="W47" s="16"/>
      <c r="X47" s="7" t="str">
        <f t="shared" ref="X47:X110" si="3">R47&amp;"|"&amp;ROUND(I47/5,0)&amp;IF(S47="","",";"&amp;S47&amp;"|"&amp;ROUND(I47/5,0)&amp;IF(T47="","",";"&amp;T47&amp;"|"&amp;ROUND(I47/5,0)&amp;IF(U47="","",";"&amp;U47&amp;"|"&amp;ROUND(I47/5,0)&amp;IF(V47="","",";"&amp;V47&amp;"|"&amp;ROUND(I47/5,0)))))</f>
        <v>206|5|2090</v>
      </c>
    </row>
    <row r="48" spans="1:24">
      <c r="A48" s="3">
        <v>220</v>
      </c>
      <c r="B48" s="3">
        <v>2</v>
      </c>
      <c r="C48" s="3" t="s">
        <v>33</v>
      </c>
      <c r="D48" s="4">
        <v>1</v>
      </c>
      <c r="E48" s="4" t="s">
        <v>140</v>
      </c>
      <c r="F48" s="4" t="s">
        <v>202</v>
      </c>
      <c r="G48" s="3" t="s">
        <v>203</v>
      </c>
      <c r="H48" s="3" t="s">
        <v>204</v>
      </c>
      <c r="I48" s="14">
        <v>11480</v>
      </c>
      <c r="J48" s="3" t="s">
        <v>128</v>
      </c>
      <c r="L48" s="3">
        <v>100</v>
      </c>
      <c r="M48" s="3">
        <v>320</v>
      </c>
      <c r="N48" s="3">
        <v>85</v>
      </c>
      <c r="O48" s="3" t="str">
        <f>Sheet3!C37</f>
        <v>Item|1001|100</v>
      </c>
      <c r="P48" s="3" t="str">
        <f t="shared" si="2"/>
        <v>Item|1001|100;Exp_Role|320;Exp_Kongfu|85</v>
      </c>
      <c r="R48" s="4" t="s">
        <v>183</v>
      </c>
      <c r="S48" s="3" t="s">
        <v>149</v>
      </c>
      <c r="X48" s="15" t="str">
        <f t="shared" si="3"/>
        <v>206|2|2296;205|3|2296</v>
      </c>
    </row>
    <row r="49" spans="1:24">
      <c r="A49" s="7">
        <v>221</v>
      </c>
      <c r="B49" s="7">
        <v>2</v>
      </c>
      <c r="C49" s="7" t="s">
        <v>45</v>
      </c>
      <c r="D49" s="11">
        <v>0</v>
      </c>
      <c r="E49" s="11" t="s">
        <v>133</v>
      </c>
      <c r="F49" s="7" t="s">
        <v>205</v>
      </c>
      <c r="G49" s="11" t="s">
        <v>206</v>
      </c>
      <c r="H49" s="7" t="s">
        <v>207</v>
      </c>
      <c r="I49" s="13">
        <v>12610</v>
      </c>
      <c r="J49" s="7" t="s">
        <v>128</v>
      </c>
      <c r="K49" s="7"/>
      <c r="L49" s="7">
        <v>100</v>
      </c>
      <c r="M49" s="7">
        <v>328</v>
      </c>
      <c r="N49" s="7">
        <v>86</v>
      </c>
      <c r="O49" s="7" t="str">
        <f>Sheet3!C38</f>
        <v>Item|3001|5</v>
      </c>
      <c r="P49" s="7" t="str">
        <f t="shared" si="2"/>
        <v>Item|3001|5;Exp_Role|328;Exp_Kongfu|86</v>
      </c>
      <c r="Q49" s="16"/>
      <c r="R49" s="11" t="s">
        <v>138</v>
      </c>
      <c r="S49" s="11" t="s">
        <v>178</v>
      </c>
      <c r="T49" s="11" t="s">
        <v>145</v>
      </c>
      <c r="U49" s="7" t="s">
        <v>139</v>
      </c>
      <c r="V49" s="7"/>
      <c r="X49" s="15" t="str">
        <f t="shared" si="3"/>
        <v>204|2|2522;205|1|2522;206|1|2522;202|1|2522</v>
      </c>
    </row>
    <row r="50" spans="1:24">
      <c r="A50" s="3">
        <v>222</v>
      </c>
      <c r="B50" s="3">
        <v>2</v>
      </c>
      <c r="C50" s="3" t="s">
        <v>33</v>
      </c>
      <c r="D50" s="4">
        <v>1</v>
      </c>
      <c r="E50" s="4" t="s">
        <v>124</v>
      </c>
      <c r="F50" s="4" t="s">
        <v>208</v>
      </c>
      <c r="G50" s="3" t="s">
        <v>209</v>
      </c>
      <c r="H50" s="3" t="s">
        <v>210</v>
      </c>
      <c r="I50" s="14">
        <v>13851</v>
      </c>
      <c r="J50" s="3" t="s">
        <v>128</v>
      </c>
      <c r="L50" s="3">
        <v>100</v>
      </c>
      <c r="M50" s="3">
        <v>336</v>
      </c>
      <c r="N50" s="3">
        <v>87</v>
      </c>
      <c r="O50" s="3" t="str">
        <f>Sheet3!C39</f>
        <v>Coin|250</v>
      </c>
      <c r="P50" s="3" t="str">
        <f t="shared" si="2"/>
        <v>Coin|250;Exp_Role|336;Exp_Kongfu|87</v>
      </c>
      <c r="R50" s="4" t="s">
        <v>138</v>
      </c>
      <c r="S50" s="3" t="s">
        <v>137</v>
      </c>
      <c r="T50" s="3" t="s">
        <v>145</v>
      </c>
      <c r="X50" s="15" t="str">
        <f t="shared" si="3"/>
        <v>204|2|2770;205|2|2770;206|1|2770</v>
      </c>
    </row>
    <row r="51" spans="1:24">
      <c r="A51" s="3">
        <v>223</v>
      </c>
      <c r="B51" s="3">
        <v>2</v>
      </c>
      <c r="C51" s="3" t="s">
        <v>33</v>
      </c>
      <c r="D51" s="4">
        <v>1</v>
      </c>
      <c r="E51" s="4" t="s">
        <v>140</v>
      </c>
      <c r="F51" s="4" t="s">
        <v>211</v>
      </c>
      <c r="G51" s="3" t="s">
        <v>212</v>
      </c>
      <c r="H51" s="3" t="s">
        <v>213</v>
      </c>
      <c r="I51" s="14">
        <v>15214</v>
      </c>
      <c r="J51" s="3" t="s">
        <v>128</v>
      </c>
      <c r="L51" s="3">
        <v>100</v>
      </c>
      <c r="M51" s="3">
        <v>344</v>
      </c>
      <c r="N51" s="3">
        <v>88</v>
      </c>
      <c r="O51" s="3" t="str">
        <f>Sheet3!C40</f>
        <v>Food|25</v>
      </c>
      <c r="P51" s="3" t="str">
        <f t="shared" si="2"/>
        <v>Food|25;Exp_Role|344;Exp_Kongfu|88</v>
      </c>
      <c r="R51" s="4" t="s">
        <v>138</v>
      </c>
      <c r="S51" s="3" t="s">
        <v>137</v>
      </c>
      <c r="T51" s="3" t="s">
        <v>145</v>
      </c>
      <c r="X51" s="15" t="str">
        <f t="shared" si="3"/>
        <v>204|2|3043;205|2|3043;206|1|3043</v>
      </c>
    </row>
    <row r="52" s="7" customFormat="1" spans="1:24">
      <c r="A52" s="7">
        <v>224</v>
      </c>
      <c r="B52" s="7">
        <v>2</v>
      </c>
      <c r="C52" s="7" t="s">
        <v>45</v>
      </c>
      <c r="D52" s="11">
        <v>0</v>
      </c>
      <c r="E52" s="11" t="s">
        <v>214</v>
      </c>
      <c r="F52" s="7" t="s">
        <v>215</v>
      </c>
      <c r="G52" s="11" t="s">
        <v>216</v>
      </c>
      <c r="H52" s="7" t="s">
        <v>217</v>
      </c>
      <c r="I52" s="13">
        <v>16709</v>
      </c>
      <c r="J52" s="7" t="s">
        <v>128</v>
      </c>
      <c r="L52" s="7">
        <v>100</v>
      </c>
      <c r="M52" s="7">
        <v>352</v>
      </c>
      <c r="N52" s="7">
        <v>89</v>
      </c>
      <c r="O52" s="7" t="str">
        <f>Sheet3!C41</f>
        <v>Kongfu|2002|1</v>
      </c>
      <c r="P52" s="7" t="str">
        <f t="shared" si="2"/>
        <v>Kongfu|2002|1;Exp_Role|352;Exp_Kongfu|89</v>
      </c>
      <c r="Q52" s="16"/>
      <c r="R52" s="11" t="s">
        <v>218</v>
      </c>
      <c r="S52" s="11" t="s">
        <v>219</v>
      </c>
      <c r="T52" s="11"/>
      <c r="W52" s="16"/>
      <c r="X52" s="7" t="str">
        <f t="shared" si="3"/>
        <v>201|1|3342;206|4|3342</v>
      </c>
    </row>
    <row r="53" spans="1:24">
      <c r="A53" s="8">
        <v>301</v>
      </c>
      <c r="B53" s="8">
        <v>3</v>
      </c>
      <c r="C53" s="8" t="s">
        <v>33</v>
      </c>
      <c r="D53" s="9">
        <v>1</v>
      </c>
      <c r="E53" s="9" t="s">
        <v>220</v>
      </c>
      <c r="F53" s="9" t="s">
        <v>221</v>
      </c>
      <c r="G53" s="10" t="s">
        <v>222</v>
      </c>
      <c r="H53" s="8" t="s">
        <v>223</v>
      </c>
      <c r="I53" s="12">
        <v>7773</v>
      </c>
      <c r="J53" s="8" t="s">
        <v>224</v>
      </c>
      <c r="L53" s="3">
        <v>150</v>
      </c>
      <c r="M53" s="3">
        <v>360</v>
      </c>
      <c r="N53" s="3">
        <v>90</v>
      </c>
      <c r="O53" s="3" t="str">
        <f>Sheet3!D18</f>
        <v>Item|1002|150</v>
      </c>
      <c r="P53" s="3" t="str">
        <f t="shared" si="2"/>
        <v>Item|1002|150;Exp_Role|360;Exp_Kongfu|90</v>
      </c>
      <c r="R53" s="4" t="s">
        <v>225</v>
      </c>
      <c r="S53" s="4" t="s">
        <v>226</v>
      </c>
      <c r="T53" s="4" t="s">
        <v>227</v>
      </c>
      <c r="X53" s="15" t="str">
        <f t="shared" si="3"/>
        <v>304|2|1555;305|2|1555;306|1|1555</v>
      </c>
    </row>
    <row r="54" spans="1:24">
      <c r="A54" s="8">
        <v>302</v>
      </c>
      <c r="B54" s="8">
        <v>3</v>
      </c>
      <c r="C54" s="8" t="s">
        <v>33</v>
      </c>
      <c r="D54" s="9">
        <v>1</v>
      </c>
      <c r="E54" s="9" t="s">
        <v>228</v>
      </c>
      <c r="F54" s="9" t="s">
        <v>229</v>
      </c>
      <c r="G54" s="10" t="s">
        <v>230</v>
      </c>
      <c r="H54" s="8" t="s">
        <v>231</v>
      </c>
      <c r="I54" s="12">
        <v>8677</v>
      </c>
      <c r="J54" s="8" t="s">
        <v>224</v>
      </c>
      <c r="L54" s="3">
        <v>150</v>
      </c>
      <c r="M54" s="3">
        <v>380</v>
      </c>
      <c r="N54" s="3">
        <v>91</v>
      </c>
      <c r="O54" s="3" t="str">
        <f>Sheet3!D19</f>
        <v>Item|1001|150</v>
      </c>
      <c r="P54" s="3" t="str">
        <f t="shared" si="2"/>
        <v>Item|1001|150;Exp_Role|380;Exp_Kongfu|91</v>
      </c>
      <c r="R54" s="4" t="s">
        <v>232</v>
      </c>
      <c r="S54" s="4" t="s">
        <v>226</v>
      </c>
      <c r="T54" s="4"/>
      <c r="X54" s="15" t="str">
        <f t="shared" si="3"/>
        <v>304|3|1735;305|2|1735</v>
      </c>
    </row>
    <row r="55" spans="1:24">
      <c r="A55" s="7">
        <v>303</v>
      </c>
      <c r="B55" s="7">
        <v>3</v>
      </c>
      <c r="C55" s="7" t="s">
        <v>45</v>
      </c>
      <c r="D55" s="11">
        <v>0</v>
      </c>
      <c r="E55" s="11" t="s">
        <v>233</v>
      </c>
      <c r="F55" s="7" t="s">
        <v>234</v>
      </c>
      <c r="G55" s="11" t="s">
        <v>235</v>
      </c>
      <c r="H55" s="7" t="s">
        <v>236</v>
      </c>
      <c r="I55" s="13">
        <v>9686</v>
      </c>
      <c r="J55" s="7" t="s">
        <v>224</v>
      </c>
      <c r="K55" s="7"/>
      <c r="L55" s="7">
        <v>150</v>
      </c>
      <c r="M55" s="7">
        <v>400</v>
      </c>
      <c r="N55" s="7">
        <v>92</v>
      </c>
      <c r="O55" s="7" t="str">
        <f>Sheet3!D20</f>
        <v>Kongfu|1004|1</v>
      </c>
      <c r="P55" s="7" t="str">
        <f t="shared" si="2"/>
        <v>Kongfu|1004|1;Exp_Role|400;Exp_Kongfu|92</v>
      </c>
      <c r="Q55" s="16"/>
      <c r="R55" s="11" t="s">
        <v>226</v>
      </c>
      <c r="S55" s="11" t="s">
        <v>237</v>
      </c>
      <c r="T55" s="11" t="s">
        <v>238</v>
      </c>
      <c r="U55" s="7"/>
      <c r="V55" s="7"/>
      <c r="X55" s="15" t="str">
        <f t="shared" si="3"/>
        <v>305|2|1937;306|2|1937;302|1|1937</v>
      </c>
    </row>
    <row r="56" s="7" customFormat="1" spans="1:24">
      <c r="A56" s="8">
        <v>304</v>
      </c>
      <c r="B56" s="8">
        <v>3</v>
      </c>
      <c r="C56" s="8" t="s">
        <v>33</v>
      </c>
      <c r="D56" s="9">
        <v>1</v>
      </c>
      <c r="E56" s="9" t="s">
        <v>239</v>
      </c>
      <c r="F56" s="9" t="s">
        <v>240</v>
      </c>
      <c r="G56" s="10" t="s">
        <v>241</v>
      </c>
      <c r="H56" s="8" t="s">
        <v>242</v>
      </c>
      <c r="I56" s="12">
        <v>10812</v>
      </c>
      <c r="J56" s="8" t="s">
        <v>224</v>
      </c>
      <c r="K56" s="3"/>
      <c r="L56" s="3">
        <v>150</v>
      </c>
      <c r="M56" s="3">
        <v>440</v>
      </c>
      <c r="N56" s="3">
        <v>94</v>
      </c>
      <c r="O56" s="3" t="str">
        <f>Sheet3!D21</f>
        <v>Coin|400</v>
      </c>
      <c r="P56" s="3" t="str">
        <f t="shared" si="2"/>
        <v>Coin|400;Exp_Role|440;Exp_Kongfu|94</v>
      </c>
      <c r="Q56"/>
      <c r="R56" s="4" t="s">
        <v>243</v>
      </c>
      <c r="S56" s="4" t="s">
        <v>237</v>
      </c>
      <c r="T56" s="4"/>
      <c r="U56" s="3"/>
      <c r="V56" s="3"/>
      <c r="W56" s="16"/>
      <c r="X56" s="7" t="str">
        <f t="shared" si="3"/>
        <v>305|3|2162;306|2|2162</v>
      </c>
    </row>
    <row r="57" spans="1:24">
      <c r="A57" s="8">
        <v>305</v>
      </c>
      <c r="B57" s="8">
        <v>3</v>
      </c>
      <c r="C57" s="8" t="s">
        <v>33</v>
      </c>
      <c r="D57" s="9">
        <v>1</v>
      </c>
      <c r="E57" s="9" t="s">
        <v>220</v>
      </c>
      <c r="F57" s="9" t="s">
        <v>244</v>
      </c>
      <c r="G57" s="10" t="s">
        <v>245</v>
      </c>
      <c r="H57" s="8" t="s">
        <v>246</v>
      </c>
      <c r="I57" s="12">
        <v>12069</v>
      </c>
      <c r="J57" s="8" t="s">
        <v>224</v>
      </c>
      <c r="L57" s="3">
        <v>150</v>
      </c>
      <c r="M57" s="3">
        <v>460</v>
      </c>
      <c r="N57" s="3">
        <v>95</v>
      </c>
      <c r="O57" s="3" t="str">
        <f>Sheet3!D22</f>
        <v>Food|30</v>
      </c>
      <c r="P57" s="3" t="str">
        <f t="shared" si="2"/>
        <v>Food|30;Exp_Role|460;Exp_Kongfu|95</v>
      </c>
      <c r="R57" s="4" t="s">
        <v>247</v>
      </c>
      <c r="S57" s="4" t="s">
        <v>248</v>
      </c>
      <c r="T57" s="4"/>
      <c r="X57" s="15" t="str">
        <f t="shared" si="3"/>
        <v>304|4|2414;305|1|2414</v>
      </c>
    </row>
    <row r="58" spans="1:24">
      <c r="A58" s="7">
        <v>306</v>
      </c>
      <c r="B58" s="7">
        <v>3</v>
      </c>
      <c r="C58" s="7" t="s">
        <v>45</v>
      </c>
      <c r="D58" s="11">
        <v>0</v>
      </c>
      <c r="E58" s="11" t="s">
        <v>249</v>
      </c>
      <c r="F58" s="7" t="s">
        <v>250</v>
      </c>
      <c r="G58" s="11" t="s">
        <v>251</v>
      </c>
      <c r="H58" s="7" t="s">
        <v>252</v>
      </c>
      <c r="I58" s="13">
        <v>13472</v>
      </c>
      <c r="J58" s="7" t="s">
        <v>224</v>
      </c>
      <c r="K58" s="7"/>
      <c r="L58" s="7">
        <v>150</v>
      </c>
      <c r="M58" s="7">
        <v>480</v>
      </c>
      <c r="N58" s="7">
        <v>96</v>
      </c>
      <c r="O58" s="7" t="str">
        <f>Sheet3!D23</f>
        <v>Item|2001|1</v>
      </c>
      <c r="P58" s="7" t="str">
        <f t="shared" si="2"/>
        <v>Item|2001|1;Exp_Role|480;Exp_Kongfu|96</v>
      </c>
      <c r="Q58" s="16"/>
      <c r="R58" s="11" t="s">
        <v>225</v>
      </c>
      <c r="S58" s="11" t="s">
        <v>226</v>
      </c>
      <c r="T58" s="11" t="s">
        <v>253</v>
      </c>
      <c r="U58" s="7"/>
      <c r="V58" s="7"/>
      <c r="X58" s="15" t="str">
        <f t="shared" si="3"/>
        <v>304|2|2694;305|2|2694;301|1|2694</v>
      </c>
    </row>
    <row r="59" spans="1:24">
      <c r="A59" s="8">
        <v>307</v>
      </c>
      <c r="B59" s="8">
        <v>3</v>
      </c>
      <c r="C59" s="8" t="s">
        <v>33</v>
      </c>
      <c r="D59" s="9">
        <v>1</v>
      </c>
      <c r="E59" s="9" t="s">
        <v>228</v>
      </c>
      <c r="F59" s="9" t="s">
        <v>254</v>
      </c>
      <c r="G59" s="10" t="s">
        <v>255</v>
      </c>
      <c r="H59" s="8" t="s">
        <v>256</v>
      </c>
      <c r="I59" s="12">
        <v>15038</v>
      </c>
      <c r="J59" s="8" t="s">
        <v>224</v>
      </c>
      <c r="L59" s="3">
        <v>150</v>
      </c>
      <c r="M59" s="3">
        <v>520</v>
      </c>
      <c r="N59" s="3">
        <v>98</v>
      </c>
      <c r="O59" s="3" t="str">
        <f>Sheet3!D24</f>
        <v>Item|1002|150</v>
      </c>
      <c r="P59" s="3" t="str">
        <f t="shared" si="2"/>
        <v>Item|1002|150;Exp_Role|520;Exp_Kongfu|98</v>
      </c>
      <c r="R59" s="4" t="s">
        <v>257</v>
      </c>
      <c r="S59" s="4" t="s">
        <v>227</v>
      </c>
      <c r="T59" s="4"/>
      <c r="X59" s="15" t="str">
        <f t="shared" si="3"/>
        <v>305|4|3008;306|1|3008</v>
      </c>
    </row>
    <row r="60" s="7" customFormat="1" spans="1:24">
      <c r="A60" s="8">
        <v>308</v>
      </c>
      <c r="B60" s="8">
        <v>3</v>
      </c>
      <c r="C60" s="8" t="s">
        <v>33</v>
      </c>
      <c r="D60" s="9">
        <v>1</v>
      </c>
      <c r="E60" s="9" t="s">
        <v>239</v>
      </c>
      <c r="F60" s="9" t="s">
        <v>258</v>
      </c>
      <c r="G60" s="10" t="s">
        <v>259</v>
      </c>
      <c r="H60" s="8" t="s">
        <v>260</v>
      </c>
      <c r="I60" s="12">
        <v>16787</v>
      </c>
      <c r="J60" s="8" t="s">
        <v>224</v>
      </c>
      <c r="K60" s="3"/>
      <c r="L60" s="3">
        <v>150</v>
      </c>
      <c r="M60" s="3">
        <v>540</v>
      </c>
      <c r="N60" s="3">
        <v>99</v>
      </c>
      <c r="O60" s="3" t="str">
        <f>Sheet3!D25</f>
        <v>Item|1001|150</v>
      </c>
      <c r="P60" s="3" t="str">
        <f t="shared" si="2"/>
        <v>Item|1001|150;Exp_Role|540;Exp_Kongfu|99</v>
      </c>
      <c r="Q60"/>
      <c r="R60" s="4" t="s">
        <v>247</v>
      </c>
      <c r="S60" s="4" t="s">
        <v>248</v>
      </c>
      <c r="T60" s="4"/>
      <c r="U60" s="3"/>
      <c r="V60" s="3"/>
      <c r="W60" s="16"/>
      <c r="X60" s="7" t="str">
        <f t="shared" si="3"/>
        <v>304|4|3357;305|1|3357</v>
      </c>
    </row>
    <row r="61" spans="1:24">
      <c r="A61" s="7">
        <v>309</v>
      </c>
      <c r="B61" s="7">
        <v>3</v>
      </c>
      <c r="C61" s="7" t="s">
        <v>45</v>
      </c>
      <c r="D61" s="11">
        <v>0</v>
      </c>
      <c r="E61" s="11" t="s">
        <v>233</v>
      </c>
      <c r="F61" s="7" t="s">
        <v>261</v>
      </c>
      <c r="G61" s="11" t="s">
        <v>262</v>
      </c>
      <c r="H61" s="7" t="s">
        <v>263</v>
      </c>
      <c r="I61" s="13">
        <v>18739</v>
      </c>
      <c r="J61" s="7" t="s">
        <v>224</v>
      </c>
      <c r="K61" s="7"/>
      <c r="L61" s="7">
        <v>150</v>
      </c>
      <c r="M61" s="7">
        <v>560</v>
      </c>
      <c r="N61" s="7">
        <v>100</v>
      </c>
      <c r="O61" s="7" t="str">
        <f>Sheet3!D26</f>
        <v>Arms|202|1</v>
      </c>
      <c r="P61" s="7" t="str">
        <f t="shared" si="2"/>
        <v>Arms|202|1;Exp_Role|560;Exp_Kongfu|100</v>
      </c>
      <c r="Q61" s="16"/>
      <c r="R61" s="11" t="s">
        <v>225</v>
      </c>
      <c r="S61" s="11" t="s">
        <v>237</v>
      </c>
      <c r="T61" s="11" t="s">
        <v>238</v>
      </c>
      <c r="U61" s="7"/>
      <c r="V61" s="7"/>
      <c r="X61" s="15" t="str">
        <f t="shared" si="3"/>
        <v>304|2|3748;306|2|3748;302|1|3748</v>
      </c>
    </row>
    <row r="62" spans="1:24">
      <c r="A62" s="8">
        <v>310</v>
      </c>
      <c r="B62" s="8">
        <v>3</v>
      </c>
      <c r="C62" s="8" t="s">
        <v>33</v>
      </c>
      <c r="D62" s="9">
        <v>1</v>
      </c>
      <c r="E62" s="9" t="s">
        <v>220</v>
      </c>
      <c r="F62" s="9" t="s">
        <v>264</v>
      </c>
      <c r="G62" s="10" t="s">
        <v>265</v>
      </c>
      <c r="H62" s="8" t="s">
        <v>266</v>
      </c>
      <c r="I62" s="12">
        <v>20918</v>
      </c>
      <c r="J62" s="8" t="s">
        <v>224</v>
      </c>
      <c r="L62" s="3">
        <v>150</v>
      </c>
      <c r="M62" s="3">
        <v>600</v>
      </c>
      <c r="N62" s="3">
        <v>102</v>
      </c>
      <c r="O62" s="3" t="str">
        <f>Sheet3!D27</f>
        <v>Coin|400</v>
      </c>
      <c r="P62" s="3" t="str">
        <f t="shared" si="2"/>
        <v>Coin|400;Exp_Role|600;Exp_Kongfu|102</v>
      </c>
      <c r="R62" s="4" t="s">
        <v>243</v>
      </c>
      <c r="S62" s="4" t="s">
        <v>237</v>
      </c>
      <c r="T62" s="4"/>
      <c r="X62" s="15" t="str">
        <f t="shared" si="3"/>
        <v>305|3|4184;306|2|4184</v>
      </c>
    </row>
    <row r="63" spans="1:24">
      <c r="A63" s="8">
        <v>311</v>
      </c>
      <c r="B63" s="8">
        <v>3</v>
      </c>
      <c r="C63" s="8" t="s">
        <v>33</v>
      </c>
      <c r="D63" s="9">
        <v>1</v>
      </c>
      <c r="E63" s="9" t="s">
        <v>228</v>
      </c>
      <c r="F63" s="9" t="s">
        <v>267</v>
      </c>
      <c r="G63" s="10" t="s">
        <v>268</v>
      </c>
      <c r="H63" s="8" t="s">
        <v>269</v>
      </c>
      <c r="I63" s="12">
        <v>23350</v>
      </c>
      <c r="J63" s="8" t="s">
        <v>224</v>
      </c>
      <c r="L63" s="3">
        <v>150</v>
      </c>
      <c r="M63" s="3">
        <v>620</v>
      </c>
      <c r="N63" s="3">
        <v>103</v>
      </c>
      <c r="O63" s="3" t="str">
        <f>Sheet3!D28</f>
        <v>Food|30</v>
      </c>
      <c r="P63" s="3" t="str">
        <f t="shared" si="2"/>
        <v>Food|30;Exp_Role|620;Exp_Kongfu|103</v>
      </c>
      <c r="R63" s="4" t="s">
        <v>232</v>
      </c>
      <c r="S63" s="4" t="s">
        <v>226</v>
      </c>
      <c r="T63" s="4"/>
      <c r="X63" s="15" t="str">
        <f t="shared" si="3"/>
        <v>304|3|4670;305|2|4670</v>
      </c>
    </row>
    <row r="64" s="7" customFormat="1" spans="1:24">
      <c r="A64" s="7">
        <v>312</v>
      </c>
      <c r="B64" s="7">
        <v>3</v>
      </c>
      <c r="C64" s="7" t="s">
        <v>45</v>
      </c>
      <c r="D64" s="11">
        <v>0</v>
      </c>
      <c r="E64" s="11" t="s">
        <v>249</v>
      </c>
      <c r="F64" s="7" t="s">
        <v>270</v>
      </c>
      <c r="G64" s="11" t="s">
        <v>271</v>
      </c>
      <c r="H64" s="7" t="s">
        <v>272</v>
      </c>
      <c r="I64" s="13">
        <v>26065</v>
      </c>
      <c r="J64" s="7" t="s">
        <v>224</v>
      </c>
      <c r="L64" s="7">
        <v>150</v>
      </c>
      <c r="M64" s="7">
        <v>640</v>
      </c>
      <c r="N64" s="7">
        <v>104</v>
      </c>
      <c r="O64" s="7" t="str">
        <f>Sheet3!D29</f>
        <v>Kongfu|2005|1</v>
      </c>
      <c r="P64" s="7" t="str">
        <f t="shared" si="2"/>
        <v>Kongfu|2005|1;Exp_Role|640;Exp_Kongfu|104</v>
      </c>
      <c r="Q64" s="16"/>
      <c r="R64" s="11" t="s">
        <v>225</v>
      </c>
      <c r="S64" s="11" t="s">
        <v>226</v>
      </c>
      <c r="T64" s="11" t="s">
        <v>253</v>
      </c>
      <c r="W64" s="16"/>
      <c r="X64" s="7" t="str">
        <f t="shared" si="3"/>
        <v>304|2|5213;305|2|5213;301|1|5213</v>
      </c>
    </row>
    <row r="65" spans="1:24">
      <c r="A65" s="8">
        <v>313</v>
      </c>
      <c r="B65" s="8">
        <v>3</v>
      </c>
      <c r="C65" s="8" t="s">
        <v>33</v>
      </c>
      <c r="D65" s="9">
        <v>1</v>
      </c>
      <c r="E65" s="9" t="s">
        <v>239</v>
      </c>
      <c r="F65" s="9" t="s">
        <v>273</v>
      </c>
      <c r="G65" s="10" t="s">
        <v>274</v>
      </c>
      <c r="H65" s="8" t="s">
        <v>275</v>
      </c>
      <c r="I65" s="12">
        <v>29096</v>
      </c>
      <c r="J65" s="8" t="s">
        <v>224</v>
      </c>
      <c r="L65" s="3">
        <v>150</v>
      </c>
      <c r="M65" s="3">
        <v>680</v>
      </c>
      <c r="N65" s="3">
        <v>106</v>
      </c>
      <c r="O65" s="3" t="str">
        <f>Sheet3!D30</f>
        <v>Item|1002|150</v>
      </c>
      <c r="P65" s="3" t="str">
        <f t="shared" si="2"/>
        <v>Item|1002|150;Exp_Role|680;Exp_Kongfu|106</v>
      </c>
      <c r="R65" s="4" t="s">
        <v>232</v>
      </c>
      <c r="S65" s="4" t="s">
        <v>237</v>
      </c>
      <c r="T65" s="4"/>
      <c r="X65" s="15" t="str">
        <f t="shared" si="3"/>
        <v>304|3|5819;306|2|5819</v>
      </c>
    </row>
    <row r="66" spans="1:24">
      <c r="A66" s="8">
        <v>314</v>
      </c>
      <c r="B66" s="8">
        <v>3</v>
      </c>
      <c r="C66" s="8" t="s">
        <v>33</v>
      </c>
      <c r="D66" s="9">
        <v>1</v>
      </c>
      <c r="E66" s="9" t="s">
        <v>220</v>
      </c>
      <c r="F66" s="9" t="s">
        <v>276</v>
      </c>
      <c r="G66" s="10" t="s">
        <v>277</v>
      </c>
      <c r="H66" s="8" t="s">
        <v>278</v>
      </c>
      <c r="I66" s="12">
        <v>32479</v>
      </c>
      <c r="J66" s="8" t="s">
        <v>224</v>
      </c>
      <c r="L66" s="3">
        <v>150</v>
      </c>
      <c r="M66" s="3">
        <v>700</v>
      </c>
      <c r="N66" s="3">
        <v>107</v>
      </c>
      <c r="O66" s="3" t="str">
        <f>Sheet3!D31</f>
        <v>Item|1001|150</v>
      </c>
      <c r="P66" s="3" t="str">
        <f t="shared" si="2"/>
        <v>Item|1001|150;Exp_Role|700;Exp_Kongfu|107</v>
      </c>
      <c r="R66" s="4" t="s">
        <v>243</v>
      </c>
      <c r="S66" s="4" t="s">
        <v>237</v>
      </c>
      <c r="T66" s="4"/>
      <c r="X66" s="15" t="str">
        <f t="shared" si="3"/>
        <v>305|3|6496;306|2|6496</v>
      </c>
    </row>
    <row r="67" spans="1:24">
      <c r="A67" s="7">
        <v>315</v>
      </c>
      <c r="B67" s="7">
        <v>3</v>
      </c>
      <c r="C67" s="7" t="s">
        <v>45</v>
      </c>
      <c r="D67" s="11">
        <v>0</v>
      </c>
      <c r="E67" s="11" t="s">
        <v>233</v>
      </c>
      <c r="F67" s="7" t="s">
        <v>279</v>
      </c>
      <c r="G67" s="11" t="s">
        <v>280</v>
      </c>
      <c r="H67" s="7" t="s">
        <v>281</v>
      </c>
      <c r="I67" s="13">
        <v>36255</v>
      </c>
      <c r="J67" s="7" t="s">
        <v>224</v>
      </c>
      <c r="K67" s="7"/>
      <c r="L67" s="7">
        <v>150</v>
      </c>
      <c r="M67" s="7">
        <v>720</v>
      </c>
      <c r="N67" s="7">
        <v>108</v>
      </c>
      <c r="O67" s="7" t="str">
        <f>Sheet3!D32</f>
        <v>Medicine|102|1</v>
      </c>
      <c r="P67" s="7" t="str">
        <f t="shared" si="2"/>
        <v>Medicine|102|1;Exp_Role|720;Exp_Kongfu|108</v>
      </c>
      <c r="Q67" s="16"/>
      <c r="R67" s="11" t="s">
        <v>225</v>
      </c>
      <c r="S67" s="11" t="s">
        <v>248</v>
      </c>
      <c r="T67" s="11" t="s">
        <v>227</v>
      </c>
      <c r="U67" s="7" t="s">
        <v>238</v>
      </c>
      <c r="V67" s="7"/>
      <c r="X67" s="15" t="str">
        <f t="shared" si="3"/>
        <v>304|2|7251;305|1|7251;306|1|7251;302|1|7251</v>
      </c>
    </row>
    <row r="68" s="7" customFormat="1" spans="1:24">
      <c r="A68" s="8">
        <v>316</v>
      </c>
      <c r="B68" s="8">
        <v>3</v>
      </c>
      <c r="C68" s="8" t="s">
        <v>33</v>
      </c>
      <c r="D68" s="9">
        <v>1</v>
      </c>
      <c r="E68" s="9" t="s">
        <v>228</v>
      </c>
      <c r="F68" s="9" t="s">
        <v>282</v>
      </c>
      <c r="G68" s="10" t="s">
        <v>283</v>
      </c>
      <c r="H68" s="8" t="s">
        <v>284</v>
      </c>
      <c r="I68" s="12">
        <v>40470</v>
      </c>
      <c r="J68" s="8" t="s">
        <v>224</v>
      </c>
      <c r="K68" s="3"/>
      <c r="L68" s="3">
        <v>150</v>
      </c>
      <c r="M68" s="3">
        <v>740</v>
      </c>
      <c r="N68" s="3">
        <v>109</v>
      </c>
      <c r="O68" s="3" t="str">
        <f>Sheet3!D33</f>
        <v>Coin|400</v>
      </c>
      <c r="P68" s="3" t="str">
        <f t="shared" si="2"/>
        <v>Coin|400;Exp_Role|740;Exp_Kongfu|109</v>
      </c>
      <c r="Q68"/>
      <c r="R68" s="4" t="s">
        <v>226</v>
      </c>
      <c r="S68" s="4" t="s">
        <v>285</v>
      </c>
      <c r="T68" s="4"/>
      <c r="U68" s="3"/>
      <c r="V68" s="3"/>
      <c r="W68" s="16"/>
      <c r="X68" s="7" t="str">
        <f t="shared" si="3"/>
        <v>305|2|8094;306|3|8094</v>
      </c>
    </row>
    <row r="69" spans="1:24">
      <c r="A69" s="8">
        <v>317</v>
      </c>
      <c r="B69" s="8">
        <v>3</v>
      </c>
      <c r="C69" s="8" t="s">
        <v>33</v>
      </c>
      <c r="D69" s="9">
        <v>1</v>
      </c>
      <c r="E69" s="9" t="s">
        <v>239</v>
      </c>
      <c r="F69" s="9" t="s">
        <v>286</v>
      </c>
      <c r="G69" s="10" t="s">
        <v>287</v>
      </c>
      <c r="H69" s="8" t="s">
        <v>288</v>
      </c>
      <c r="I69" s="12">
        <v>45176</v>
      </c>
      <c r="J69" s="8" t="s">
        <v>224</v>
      </c>
      <c r="L69" s="3">
        <v>150</v>
      </c>
      <c r="M69" s="3">
        <v>760</v>
      </c>
      <c r="N69" s="3">
        <v>110</v>
      </c>
      <c r="O69" s="3" t="str">
        <f>Sheet3!D34</f>
        <v>Food|30</v>
      </c>
      <c r="P69" s="3" t="str">
        <f t="shared" si="2"/>
        <v>Food|30;Exp_Role|760;Exp_Kongfu|110</v>
      </c>
      <c r="R69" s="4" t="s">
        <v>225</v>
      </c>
      <c r="S69" s="4" t="s">
        <v>243</v>
      </c>
      <c r="T69" s="4"/>
      <c r="X69" s="15" t="str">
        <f t="shared" si="3"/>
        <v>304|2|9035;305|3|9035</v>
      </c>
    </row>
    <row r="70" spans="1:24">
      <c r="A70" s="7">
        <v>318</v>
      </c>
      <c r="B70" s="7">
        <v>3</v>
      </c>
      <c r="C70" s="7" t="s">
        <v>45</v>
      </c>
      <c r="D70" s="11">
        <v>0</v>
      </c>
      <c r="E70" s="11" t="s">
        <v>249</v>
      </c>
      <c r="F70" s="7" t="s">
        <v>289</v>
      </c>
      <c r="G70" s="11" t="s">
        <v>290</v>
      </c>
      <c r="H70" s="7" t="s">
        <v>291</v>
      </c>
      <c r="I70" s="13">
        <v>50429</v>
      </c>
      <c r="J70" s="7" t="s">
        <v>224</v>
      </c>
      <c r="K70" s="7"/>
      <c r="L70" s="7">
        <v>150</v>
      </c>
      <c r="M70" s="7">
        <v>780</v>
      </c>
      <c r="N70" s="7">
        <v>111</v>
      </c>
      <c r="O70" s="7" t="str">
        <f>Sheet3!D35</f>
        <v>Item|2002|1</v>
      </c>
      <c r="P70" s="7" t="str">
        <f t="shared" si="2"/>
        <v>Item|2002|1;Exp_Role|780;Exp_Kongfu|111</v>
      </c>
      <c r="Q70" s="16"/>
      <c r="R70" s="11" t="s">
        <v>253</v>
      </c>
      <c r="S70" s="11" t="s">
        <v>225</v>
      </c>
      <c r="T70" s="11" t="s">
        <v>237</v>
      </c>
      <c r="U70" s="7"/>
      <c r="V70" s="7"/>
      <c r="X70" s="15" t="str">
        <f t="shared" si="3"/>
        <v>301|1|10086;304|2|10086;306|2|10086</v>
      </c>
    </row>
    <row r="71" spans="1:24">
      <c r="A71" s="8">
        <v>319</v>
      </c>
      <c r="B71" s="8">
        <v>3</v>
      </c>
      <c r="C71" s="8" t="s">
        <v>33</v>
      </c>
      <c r="D71" s="9">
        <v>1</v>
      </c>
      <c r="E71" s="9" t="s">
        <v>239</v>
      </c>
      <c r="F71" s="9" t="s">
        <v>292</v>
      </c>
      <c r="G71" s="10" t="s">
        <v>293</v>
      </c>
      <c r="H71" s="8" t="s">
        <v>294</v>
      </c>
      <c r="I71" s="12">
        <v>56293</v>
      </c>
      <c r="J71" s="8" t="s">
        <v>224</v>
      </c>
      <c r="L71" s="3">
        <v>150</v>
      </c>
      <c r="M71" s="3">
        <v>800</v>
      </c>
      <c r="N71" s="3">
        <v>112</v>
      </c>
      <c r="O71" s="3" t="str">
        <f>Sheet3!D36</f>
        <v>Item|1002|150</v>
      </c>
      <c r="P71" s="3" t="str">
        <f t="shared" si="2"/>
        <v>Item|1002|150;Exp_Role|800;Exp_Kongfu|112</v>
      </c>
      <c r="R71" s="4" t="s">
        <v>243</v>
      </c>
      <c r="S71" s="4" t="s">
        <v>237</v>
      </c>
      <c r="T71" s="4"/>
      <c r="X71" s="15" t="str">
        <f t="shared" si="3"/>
        <v>305|3|11259;306|2|11259</v>
      </c>
    </row>
    <row r="72" s="7" customFormat="1" spans="1:24">
      <c r="A72" s="8">
        <v>320</v>
      </c>
      <c r="B72" s="8">
        <v>3</v>
      </c>
      <c r="C72" s="8" t="s">
        <v>33</v>
      </c>
      <c r="D72" s="9">
        <v>1</v>
      </c>
      <c r="E72" s="9" t="s">
        <v>228</v>
      </c>
      <c r="F72" s="9" t="s">
        <v>295</v>
      </c>
      <c r="G72" s="10" t="s">
        <v>296</v>
      </c>
      <c r="H72" s="8" t="s">
        <v>297</v>
      </c>
      <c r="I72" s="12">
        <v>62838</v>
      </c>
      <c r="J72" s="8" t="s">
        <v>224</v>
      </c>
      <c r="K72" s="3"/>
      <c r="L72" s="3">
        <v>150</v>
      </c>
      <c r="M72" s="3">
        <v>840</v>
      </c>
      <c r="N72" s="3">
        <v>114</v>
      </c>
      <c r="O72" s="3" t="str">
        <f>Sheet3!D37</f>
        <v>Item|1001|150</v>
      </c>
      <c r="P72" s="3" t="str">
        <f t="shared" si="2"/>
        <v>Item|1001|150;Exp_Role|840;Exp_Kongfu|114</v>
      </c>
      <c r="Q72"/>
      <c r="R72" s="4" t="s">
        <v>247</v>
      </c>
      <c r="S72" s="4" t="s">
        <v>227</v>
      </c>
      <c r="T72" s="4"/>
      <c r="U72" s="3"/>
      <c r="V72" s="3"/>
      <c r="W72" s="16"/>
      <c r="X72" s="7" t="str">
        <f t="shared" si="3"/>
        <v>304|4|12568;306|1|12568</v>
      </c>
    </row>
    <row r="73" spans="1:24">
      <c r="A73" s="7">
        <v>321</v>
      </c>
      <c r="B73" s="7">
        <v>3</v>
      </c>
      <c r="C73" s="7" t="s">
        <v>45</v>
      </c>
      <c r="D73" s="11">
        <v>0</v>
      </c>
      <c r="E73" s="11" t="s">
        <v>233</v>
      </c>
      <c r="F73" s="7" t="s">
        <v>298</v>
      </c>
      <c r="G73" s="11" t="s">
        <v>299</v>
      </c>
      <c r="H73" s="7" t="s">
        <v>300</v>
      </c>
      <c r="I73" s="13">
        <v>70144</v>
      </c>
      <c r="J73" s="7" t="s">
        <v>224</v>
      </c>
      <c r="K73" s="7"/>
      <c r="L73" s="7">
        <v>150</v>
      </c>
      <c r="M73" s="7">
        <v>860</v>
      </c>
      <c r="N73" s="7">
        <v>115</v>
      </c>
      <c r="O73" s="7" t="str">
        <f>Sheet3!D38</f>
        <v>Item|3002|2</v>
      </c>
      <c r="P73" s="7" t="str">
        <f t="shared" si="2"/>
        <v>Item|3002|2;Exp_Role|860;Exp_Kongfu|115</v>
      </c>
      <c r="Q73" s="16"/>
      <c r="R73" s="11" t="s">
        <v>226</v>
      </c>
      <c r="S73" s="11" t="s">
        <v>237</v>
      </c>
      <c r="T73" s="11" t="s">
        <v>238</v>
      </c>
      <c r="U73" s="7"/>
      <c r="V73" s="7"/>
      <c r="X73" s="15" t="str">
        <f t="shared" si="3"/>
        <v>305|2|14029;306|2|14029;302|1|14029</v>
      </c>
    </row>
    <row r="74" spans="1:24">
      <c r="A74" s="8">
        <v>322</v>
      </c>
      <c r="B74" s="8">
        <v>3</v>
      </c>
      <c r="C74" s="8" t="s">
        <v>33</v>
      </c>
      <c r="D74" s="9">
        <v>1</v>
      </c>
      <c r="E74" s="9" t="s">
        <v>239</v>
      </c>
      <c r="F74" s="9" t="s">
        <v>301</v>
      </c>
      <c r="G74" s="10" t="s">
        <v>71</v>
      </c>
      <c r="H74" s="8" t="s">
        <v>302</v>
      </c>
      <c r="I74" s="12">
        <v>78300</v>
      </c>
      <c r="J74" s="8" t="s">
        <v>224</v>
      </c>
      <c r="L74" s="3">
        <v>150</v>
      </c>
      <c r="M74" s="3">
        <v>880</v>
      </c>
      <c r="N74" s="3">
        <v>116</v>
      </c>
      <c r="O74" s="3" t="str">
        <f>Sheet3!D39</f>
        <v>Coin|400</v>
      </c>
      <c r="P74" s="3" t="str">
        <f t="shared" si="2"/>
        <v>Coin|400;Exp_Role|880;Exp_Kongfu|116</v>
      </c>
      <c r="R74" s="4" t="s">
        <v>225</v>
      </c>
      <c r="S74" s="4" t="s">
        <v>226</v>
      </c>
      <c r="T74" s="4" t="s">
        <v>227</v>
      </c>
      <c r="X74" s="15" t="str">
        <f t="shared" si="3"/>
        <v>304|2|15660;305|2|15660;306|1|15660</v>
      </c>
    </row>
    <row r="75" spans="1:24">
      <c r="A75" s="8">
        <v>323</v>
      </c>
      <c r="B75" s="8">
        <v>3</v>
      </c>
      <c r="C75" s="8" t="s">
        <v>33</v>
      </c>
      <c r="D75" s="9">
        <v>1</v>
      </c>
      <c r="E75" s="9" t="s">
        <v>228</v>
      </c>
      <c r="F75" s="9" t="s">
        <v>303</v>
      </c>
      <c r="G75" s="10" t="s">
        <v>304</v>
      </c>
      <c r="H75" s="8" t="s">
        <v>305</v>
      </c>
      <c r="I75" s="12">
        <v>87404</v>
      </c>
      <c r="J75" s="8" t="s">
        <v>224</v>
      </c>
      <c r="L75" s="3">
        <v>150</v>
      </c>
      <c r="M75" s="3">
        <v>900</v>
      </c>
      <c r="N75" s="3">
        <v>117</v>
      </c>
      <c r="O75" s="3" t="str">
        <f>Sheet3!D40</f>
        <v>Food|30</v>
      </c>
      <c r="P75" s="3" t="str">
        <f t="shared" si="2"/>
        <v>Food|30;Exp_Role|900;Exp_Kongfu|117</v>
      </c>
      <c r="R75" s="4" t="s">
        <v>225</v>
      </c>
      <c r="S75" s="4" t="s">
        <v>243</v>
      </c>
      <c r="T75" s="4"/>
      <c r="X75" s="15" t="str">
        <f t="shared" si="3"/>
        <v>304|2|17481;305|3|17481</v>
      </c>
    </row>
    <row r="76" s="7" customFormat="1" spans="1:24">
      <c r="A76" s="7">
        <v>324</v>
      </c>
      <c r="B76" s="7">
        <v>3</v>
      </c>
      <c r="C76" s="7" t="s">
        <v>45</v>
      </c>
      <c r="D76" s="11">
        <v>0</v>
      </c>
      <c r="E76" s="11" t="s">
        <v>249</v>
      </c>
      <c r="F76" s="7" t="s">
        <v>306</v>
      </c>
      <c r="G76" s="11" t="s">
        <v>307</v>
      </c>
      <c r="H76" s="7" t="s">
        <v>308</v>
      </c>
      <c r="I76" s="13">
        <v>97568</v>
      </c>
      <c r="J76" s="7" t="s">
        <v>224</v>
      </c>
      <c r="L76" s="7">
        <v>150</v>
      </c>
      <c r="M76" s="7">
        <v>940</v>
      </c>
      <c r="N76" s="7">
        <v>119</v>
      </c>
      <c r="O76" s="7" t="str">
        <f>Sheet3!D41</f>
        <v>Kongfu|2003|1</v>
      </c>
      <c r="P76" s="7" t="str">
        <f t="shared" si="2"/>
        <v>Kongfu|2003|1;Exp_Role|940;Exp_Kongfu|119</v>
      </c>
      <c r="Q76" s="16"/>
      <c r="R76" s="11" t="s">
        <v>225</v>
      </c>
      <c r="S76" s="11" t="s">
        <v>226</v>
      </c>
      <c r="T76" s="11" t="s">
        <v>253</v>
      </c>
      <c r="W76" s="16"/>
      <c r="X76" s="7" t="str">
        <f t="shared" si="3"/>
        <v>304|2|19514;305|2|19514;301|1|19514</v>
      </c>
    </row>
    <row r="77" spans="1:24">
      <c r="A77" s="3">
        <v>401</v>
      </c>
      <c r="B77" s="3">
        <v>4</v>
      </c>
      <c r="C77" s="3" t="s">
        <v>33</v>
      </c>
      <c r="D77" s="4">
        <v>1</v>
      </c>
      <c r="E77" s="4" t="s">
        <v>309</v>
      </c>
      <c r="F77" s="4" t="s">
        <v>310</v>
      </c>
      <c r="G77" s="3" t="s">
        <v>311</v>
      </c>
      <c r="H77" s="3" t="s">
        <v>312</v>
      </c>
      <c r="I77" s="14">
        <v>45173</v>
      </c>
      <c r="J77" s="3" t="s">
        <v>313</v>
      </c>
      <c r="L77" s="3">
        <v>200</v>
      </c>
      <c r="M77" s="3">
        <v>960</v>
      </c>
      <c r="N77" s="3">
        <v>120</v>
      </c>
      <c r="O77" s="3" t="str">
        <f>Sheet3!E18</f>
        <v>Item|1002|250</v>
      </c>
      <c r="P77" s="3" t="str">
        <f t="shared" si="2"/>
        <v>Item|1002|250;Exp_Role|960;Exp_Kongfu|120</v>
      </c>
      <c r="R77" s="4" t="s">
        <v>314</v>
      </c>
      <c r="S77" s="4" t="s">
        <v>315</v>
      </c>
      <c r="T77" s="4" t="s">
        <v>316</v>
      </c>
      <c r="X77" s="15" t="str">
        <f t="shared" si="3"/>
        <v>404|2|9035;405|2|9035;403|1|9035</v>
      </c>
    </row>
    <row r="78" spans="1:24">
      <c r="A78" s="3">
        <v>402</v>
      </c>
      <c r="B78" s="3">
        <v>4</v>
      </c>
      <c r="C78" s="3" t="s">
        <v>33</v>
      </c>
      <c r="D78" s="4">
        <v>1</v>
      </c>
      <c r="E78" s="4" t="s">
        <v>309</v>
      </c>
      <c r="F78" s="4" t="s">
        <v>317</v>
      </c>
      <c r="G78" s="3" t="s">
        <v>318</v>
      </c>
      <c r="H78" s="3" t="s">
        <v>319</v>
      </c>
      <c r="I78" s="14">
        <v>51834</v>
      </c>
      <c r="J78" s="3" t="s">
        <v>313</v>
      </c>
      <c r="L78" s="3">
        <v>200</v>
      </c>
      <c r="M78" s="3">
        <v>980</v>
      </c>
      <c r="N78" s="3">
        <v>121</v>
      </c>
      <c r="O78" s="3" t="str">
        <f>Sheet3!E19</f>
        <v>Item|1001|250</v>
      </c>
      <c r="P78" s="3" t="str">
        <f t="shared" si="2"/>
        <v>Item|1001|250;Exp_Role|980;Exp_Kongfu|121</v>
      </c>
      <c r="R78" s="4" t="s">
        <v>320</v>
      </c>
      <c r="S78" s="4" t="s">
        <v>321</v>
      </c>
      <c r="T78" s="4"/>
      <c r="X78" s="15" t="str">
        <f t="shared" si="3"/>
        <v>404|3|10367;403|2|10367</v>
      </c>
    </row>
    <row r="79" spans="1:24">
      <c r="A79" s="7">
        <v>403</v>
      </c>
      <c r="B79" s="7">
        <v>4</v>
      </c>
      <c r="C79" s="7" t="s">
        <v>45</v>
      </c>
      <c r="D79" s="11">
        <v>0</v>
      </c>
      <c r="E79" s="11" t="s">
        <v>322</v>
      </c>
      <c r="F79" s="7" t="s">
        <v>323</v>
      </c>
      <c r="G79" s="11" t="s">
        <v>324</v>
      </c>
      <c r="H79" s="7" t="s">
        <v>325</v>
      </c>
      <c r="I79" s="13">
        <v>59477</v>
      </c>
      <c r="J79" s="7" t="s">
        <v>313</v>
      </c>
      <c r="K79" s="7"/>
      <c r="L79" s="7">
        <v>200</v>
      </c>
      <c r="M79" s="7">
        <v>1000</v>
      </c>
      <c r="N79" s="7">
        <v>122</v>
      </c>
      <c r="O79" s="7" t="str">
        <f>Sheet3!E20</f>
        <v>Kongfu|2006|1</v>
      </c>
      <c r="P79" s="7" t="str">
        <f t="shared" si="2"/>
        <v>Kongfu|2006|1;Exp_Role|1000;Exp_Kongfu|122</v>
      </c>
      <c r="Q79" s="16"/>
      <c r="R79" s="11" t="s">
        <v>326</v>
      </c>
      <c r="S79" s="11" t="s">
        <v>327</v>
      </c>
      <c r="T79" s="11"/>
      <c r="U79" s="7"/>
      <c r="V79" s="7"/>
      <c r="X79" s="15" t="str">
        <f t="shared" si="3"/>
        <v>403|4|11895;402|1|11895</v>
      </c>
    </row>
    <row r="80" s="7" customFormat="1" spans="1:24">
      <c r="A80" s="3">
        <v>404</v>
      </c>
      <c r="B80" s="3">
        <v>4</v>
      </c>
      <c r="C80" s="3" t="s">
        <v>33</v>
      </c>
      <c r="D80" s="4">
        <v>1</v>
      </c>
      <c r="E80" s="4" t="s">
        <v>309</v>
      </c>
      <c r="F80" s="4" t="s">
        <v>328</v>
      </c>
      <c r="G80" s="3" t="s">
        <v>329</v>
      </c>
      <c r="H80" s="3" t="s">
        <v>330</v>
      </c>
      <c r="I80" s="14">
        <v>68247</v>
      </c>
      <c r="J80" s="3" t="s">
        <v>313</v>
      </c>
      <c r="K80" s="3"/>
      <c r="L80" s="3">
        <v>200</v>
      </c>
      <c r="M80" s="3">
        <v>1040</v>
      </c>
      <c r="N80" s="3">
        <v>124</v>
      </c>
      <c r="O80" s="3" t="str">
        <f>Sheet3!E21</f>
        <v>Coin|500</v>
      </c>
      <c r="P80" s="3" t="str">
        <f t="shared" si="2"/>
        <v>Coin|500;Exp_Role|1040;Exp_Kongfu|124</v>
      </c>
      <c r="Q80"/>
      <c r="R80" s="4" t="s">
        <v>314</v>
      </c>
      <c r="S80" s="4" t="s">
        <v>321</v>
      </c>
      <c r="T80" s="4" t="s">
        <v>331</v>
      </c>
      <c r="U80" s="3"/>
      <c r="V80" s="3"/>
      <c r="W80" s="16"/>
      <c r="X80" s="7" t="str">
        <f t="shared" si="3"/>
        <v>404|2|13649;403|2|13649;405|1|13649</v>
      </c>
    </row>
    <row r="81" spans="1:24">
      <c r="A81" s="3">
        <v>405</v>
      </c>
      <c r="B81" s="3">
        <v>4</v>
      </c>
      <c r="C81" s="3" t="s">
        <v>33</v>
      </c>
      <c r="D81" s="4">
        <v>1</v>
      </c>
      <c r="E81" s="4" t="s">
        <v>309</v>
      </c>
      <c r="F81" s="4" t="s">
        <v>332</v>
      </c>
      <c r="G81" s="3" t="s">
        <v>333</v>
      </c>
      <c r="H81" s="3" t="s">
        <v>334</v>
      </c>
      <c r="I81" s="14">
        <v>78310</v>
      </c>
      <c r="J81" s="3" t="s">
        <v>313</v>
      </c>
      <c r="L81" s="3">
        <v>200</v>
      </c>
      <c r="M81" s="3">
        <v>1060</v>
      </c>
      <c r="N81" s="3">
        <v>125</v>
      </c>
      <c r="O81" s="3" t="str">
        <f>Sheet3!E22</f>
        <v>Food|40</v>
      </c>
      <c r="P81" s="3" t="str">
        <f t="shared" si="2"/>
        <v>Food|40;Exp_Role|1060;Exp_Kongfu|125</v>
      </c>
      <c r="R81" s="4" t="s">
        <v>314</v>
      </c>
      <c r="S81" s="4" t="s">
        <v>335</v>
      </c>
      <c r="T81" s="4"/>
      <c r="X81" s="15" t="str">
        <f t="shared" si="3"/>
        <v>404|2|15662;405|3|15662</v>
      </c>
    </row>
    <row r="82" spans="1:24">
      <c r="A82" s="7">
        <v>406</v>
      </c>
      <c r="B82" s="7">
        <v>4</v>
      </c>
      <c r="C82" s="7" t="s">
        <v>45</v>
      </c>
      <c r="D82" s="11">
        <v>0</v>
      </c>
      <c r="E82" s="11" t="s">
        <v>336</v>
      </c>
      <c r="F82" s="7" t="s">
        <v>337</v>
      </c>
      <c r="G82" s="11" t="s">
        <v>338</v>
      </c>
      <c r="H82" s="7" t="s">
        <v>339</v>
      </c>
      <c r="I82" s="13">
        <v>89857</v>
      </c>
      <c r="J82" s="7" t="s">
        <v>313</v>
      </c>
      <c r="K82" s="7"/>
      <c r="L82" s="7">
        <v>200</v>
      </c>
      <c r="M82" s="7">
        <v>1080</v>
      </c>
      <c r="N82" s="7">
        <v>126</v>
      </c>
      <c r="O82" s="7" t="str">
        <f>Sheet3!E23</f>
        <v>Item|2002|1</v>
      </c>
      <c r="P82" s="7" t="str">
        <f t="shared" si="2"/>
        <v>Item|2002|1;Exp_Role|1080;Exp_Kongfu|126</v>
      </c>
      <c r="Q82" s="16"/>
      <c r="R82" s="11" t="s">
        <v>340</v>
      </c>
      <c r="S82" s="11" t="s">
        <v>341</v>
      </c>
      <c r="T82" s="11"/>
      <c r="U82" s="7"/>
      <c r="V82" s="7"/>
      <c r="X82" s="15" t="str">
        <f t="shared" si="3"/>
        <v>404|4|17971;401|1|17971</v>
      </c>
    </row>
    <row r="83" spans="1:24">
      <c r="A83" s="3">
        <v>407</v>
      </c>
      <c r="B83" s="3">
        <v>4</v>
      </c>
      <c r="C83" s="3" t="s">
        <v>33</v>
      </c>
      <c r="D83" s="4">
        <v>1</v>
      </c>
      <c r="E83" s="4" t="s">
        <v>309</v>
      </c>
      <c r="F83" s="4" t="s">
        <v>342</v>
      </c>
      <c r="G83" s="3" t="s">
        <v>343</v>
      </c>
      <c r="H83" s="3" t="s">
        <v>344</v>
      </c>
      <c r="I83" s="14">
        <v>103107</v>
      </c>
      <c r="J83" s="3" t="s">
        <v>313</v>
      </c>
      <c r="L83" s="3">
        <v>200</v>
      </c>
      <c r="M83" s="3">
        <v>1120</v>
      </c>
      <c r="N83" s="3">
        <v>128</v>
      </c>
      <c r="O83" s="3" t="str">
        <f>Sheet3!E24</f>
        <v>Item|1002|250</v>
      </c>
      <c r="P83" s="3" t="str">
        <f t="shared" si="2"/>
        <v>Item|1002|250;Exp_Role|1120;Exp_Kongfu|128</v>
      </c>
      <c r="R83" s="4" t="s">
        <v>320</v>
      </c>
      <c r="S83" s="4" t="s">
        <v>315</v>
      </c>
      <c r="X83" s="15" t="str">
        <f t="shared" si="3"/>
        <v>404|3|20621;405|2|20621</v>
      </c>
    </row>
    <row r="84" s="7" customFormat="1" spans="1:24">
      <c r="A84" s="3">
        <v>408</v>
      </c>
      <c r="B84" s="3">
        <v>4</v>
      </c>
      <c r="C84" s="3" t="s">
        <v>33</v>
      </c>
      <c r="D84" s="4">
        <v>1</v>
      </c>
      <c r="E84" s="4" t="s">
        <v>309</v>
      </c>
      <c r="F84" s="4" t="s">
        <v>345</v>
      </c>
      <c r="G84" s="3" t="s">
        <v>346</v>
      </c>
      <c r="H84" s="3" t="s">
        <v>347</v>
      </c>
      <c r="I84" s="14">
        <v>118311</v>
      </c>
      <c r="J84" s="3" t="s">
        <v>313</v>
      </c>
      <c r="K84" s="3"/>
      <c r="L84" s="3">
        <v>200</v>
      </c>
      <c r="M84" s="3">
        <v>1140</v>
      </c>
      <c r="N84" s="3">
        <v>129</v>
      </c>
      <c r="O84" s="3" t="str">
        <f>Sheet3!E25</f>
        <v>Item|1001|250</v>
      </c>
      <c r="P84" s="3" t="str">
        <f t="shared" si="2"/>
        <v>Item|1001|250;Exp_Role|1140;Exp_Kongfu|129</v>
      </c>
      <c r="Q84"/>
      <c r="R84" s="4" t="s">
        <v>335</v>
      </c>
      <c r="S84" s="4" t="s">
        <v>321</v>
      </c>
      <c r="T84" s="3"/>
      <c r="U84" s="3"/>
      <c r="V84" s="3"/>
      <c r="W84" s="16"/>
      <c r="X84" s="7" t="str">
        <f t="shared" si="3"/>
        <v>405|3|23662;403|2|23662</v>
      </c>
    </row>
    <row r="85" spans="1:24">
      <c r="A85" s="7">
        <v>409</v>
      </c>
      <c r="B85" s="7">
        <v>4</v>
      </c>
      <c r="C85" s="7" t="s">
        <v>45</v>
      </c>
      <c r="D85" s="11">
        <v>0</v>
      </c>
      <c r="E85" s="11" t="s">
        <v>322</v>
      </c>
      <c r="F85" s="7" t="s">
        <v>348</v>
      </c>
      <c r="G85" s="11" t="s">
        <v>349</v>
      </c>
      <c r="H85" s="7" t="s">
        <v>350</v>
      </c>
      <c r="I85" s="13">
        <v>135757</v>
      </c>
      <c r="J85" s="7" t="s">
        <v>313</v>
      </c>
      <c r="K85" s="7"/>
      <c r="L85" s="7">
        <v>200</v>
      </c>
      <c r="M85" s="7">
        <v>1160</v>
      </c>
      <c r="N85" s="7">
        <v>130</v>
      </c>
      <c r="O85" s="7" t="str">
        <f>Sheet3!E26</f>
        <v>Armor|602|1</v>
      </c>
      <c r="P85" s="7" t="str">
        <f t="shared" si="2"/>
        <v>Armor|602|1;Exp_Role|1160;Exp_Kongfu|130</v>
      </c>
      <c r="Q85" s="16"/>
      <c r="R85" s="11" t="s">
        <v>351</v>
      </c>
      <c r="S85" s="11" t="s">
        <v>327</v>
      </c>
      <c r="T85" s="11"/>
      <c r="U85" s="7"/>
      <c r="V85" s="7"/>
      <c r="X85" s="15" t="str">
        <f t="shared" si="3"/>
        <v>405|4|27151;402|1|27151</v>
      </c>
    </row>
    <row r="86" spans="1:24">
      <c r="A86" s="3">
        <v>410</v>
      </c>
      <c r="B86" s="3">
        <v>4</v>
      </c>
      <c r="C86" s="3" t="s">
        <v>33</v>
      </c>
      <c r="D86" s="4">
        <v>1</v>
      </c>
      <c r="E86" s="4" t="s">
        <v>309</v>
      </c>
      <c r="F86" s="4" t="s">
        <v>352</v>
      </c>
      <c r="G86" s="3" t="s">
        <v>353</v>
      </c>
      <c r="H86" s="3" t="s">
        <v>354</v>
      </c>
      <c r="I86" s="14">
        <v>155775</v>
      </c>
      <c r="J86" s="3" t="s">
        <v>313</v>
      </c>
      <c r="L86" s="3">
        <v>200</v>
      </c>
      <c r="M86" s="3">
        <v>1200</v>
      </c>
      <c r="N86" s="3">
        <v>132</v>
      </c>
      <c r="O86" s="3" t="str">
        <f>Sheet3!E27</f>
        <v>Coin|500</v>
      </c>
      <c r="P86" s="3" t="str">
        <f t="shared" si="2"/>
        <v>Coin|500;Exp_Role|1200;Exp_Kongfu|132</v>
      </c>
      <c r="R86" s="4" t="s">
        <v>314</v>
      </c>
      <c r="S86" s="4" t="s">
        <v>315</v>
      </c>
      <c r="T86" s="4" t="s">
        <v>316</v>
      </c>
      <c r="X86" s="15" t="str">
        <f t="shared" si="3"/>
        <v>404|2|31155;405|2|31155;403|1|31155</v>
      </c>
    </row>
    <row r="87" spans="1:24">
      <c r="A87" s="3">
        <v>411</v>
      </c>
      <c r="B87" s="3">
        <v>4</v>
      </c>
      <c r="C87" s="3" t="s">
        <v>33</v>
      </c>
      <c r="D87" s="4">
        <v>1</v>
      </c>
      <c r="E87" s="4" t="s">
        <v>309</v>
      </c>
      <c r="F87" s="4" t="s">
        <v>355</v>
      </c>
      <c r="G87" s="3" t="s">
        <v>356</v>
      </c>
      <c r="H87" s="3" t="s">
        <v>357</v>
      </c>
      <c r="I87" s="14">
        <v>178745</v>
      </c>
      <c r="J87" s="3" t="s">
        <v>313</v>
      </c>
      <c r="L87" s="3">
        <v>200</v>
      </c>
      <c r="M87" s="3">
        <v>1220</v>
      </c>
      <c r="N87" s="3">
        <v>133</v>
      </c>
      <c r="O87" s="3" t="str">
        <f>Sheet3!E28</f>
        <v>Food|40</v>
      </c>
      <c r="P87" s="3" t="str">
        <f t="shared" si="2"/>
        <v>Food|40;Exp_Role|1220;Exp_Kongfu|133</v>
      </c>
      <c r="R87" s="4" t="s">
        <v>320</v>
      </c>
      <c r="S87" s="4" t="s">
        <v>321</v>
      </c>
      <c r="T87" s="4"/>
      <c r="X87" s="15" t="str">
        <f t="shared" si="3"/>
        <v>404|3|35749;403|2|35749</v>
      </c>
    </row>
    <row r="88" s="7" customFormat="1" spans="1:24">
      <c r="A88" s="7">
        <v>412</v>
      </c>
      <c r="B88" s="7">
        <v>4</v>
      </c>
      <c r="C88" s="7" t="s">
        <v>45</v>
      </c>
      <c r="D88" s="11">
        <v>0</v>
      </c>
      <c r="E88" s="11" t="s">
        <v>336</v>
      </c>
      <c r="F88" s="7" t="s">
        <v>358</v>
      </c>
      <c r="G88" s="11" t="s">
        <v>359</v>
      </c>
      <c r="H88" s="7" t="s">
        <v>360</v>
      </c>
      <c r="I88" s="13">
        <v>205102</v>
      </c>
      <c r="J88" s="7" t="s">
        <v>313</v>
      </c>
      <c r="L88" s="7">
        <v>200</v>
      </c>
      <c r="M88" s="7">
        <v>1240</v>
      </c>
      <c r="N88" s="7">
        <v>134</v>
      </c>
      <c r="O88" s="7" t="str">
        <f>Sheet3!E29</f>
        <v>Kongfu|2007|1</v>
      </c>
      <c r="P88" s="7" t="str">
        <f t="shared" si="2"/>
        <v>Kongfu|2007|1;Exp_Role|1240;Exp_Kongfu|134</v>
      </c>
      <c r="Q88" s="16"/>
      <c r="R88" s="11" t="s">
        <v>326</v>
      </c>
      <c r="S88" s="11" t="s">
        <v>341</v>
      </c>
      <c r="T88" s="11"/>
      <c r="W88" s="16"/>
      <c r="X88" s="7" t="str">
        <f t="shared" si="3"/>
        <v>403|4|41020;401|1|41020</v>
      </c>
    </row>
    <row r="89" spans="1:24">
      <c r="A89" s="3">
        <v>413</v>
      </c>
      <c r="B89" s="3">
        <v>4</v>
      </c>
      <c r="C89" s="3" t="s">
        <v>33</v>
      </c>
      <c r="D89" s="4">
        <v>1</v>
      </c>
      <c r="E89" s="4" t="s">
        <v>309</v>
      </c>
      <c r="F89" s="4" t="s">
        <v>361</v>
      </c>
      <c r="G89" s="3" t="s">
        <v>362</v>
      </c>
      <c r="H89" s="3" t="s">
        <v>363</v>
      </c>
      <c r="I89" s="14">
        <v>235346</v>
      </c>
      <c r="J89" s="3" t="s">
        <v>313</v>
      </c>
      <c r="L89" s="3">
        <v>200</v>
      </c>
      <c r="M89" s="3">
        <v>1280</v>
      </c>
      <c r="N89" s="3">
        <v>136</v>
      </c>
      <c r="O89" s="3" t="str">
        <f>Sheet3!E30</f>
        <v>Item|1002|250</v>
      </c>
      <c r="P89" s="3" t="str">
        <f t="shared" si="2"/>
        <v>Item|1002|250;Exp_Role|1280;Exp_Kongfu|136</v>
      </c>
      <c r="R89" s="4" t="s">
        <v>314</v>
      </c>
      <c r="S89" s="4" t="s">
        <v>321</v>
      </c>
      <c r="T89" s="4" t="s">
        <v>331</v>
      </c>
      <c r="X89" s="15" t="str">
        <f t="shared" si="3"/>
        <v>404|2|47069;403|2|47069;405|1|47069</v>
      </c>
    </row>
    <row r="90" spans="1:24">
      <c r="A90" s="3">
        <v>414</v>
      </c>
      <c r="B90" s="3">
        <v>4</v>
      </c>
      <c r="C90" s="3" t="s">
        <v>33</v>
      </c>
      <c r="D90" s="4">
        <v>1</v>
      </c>
      <c r="E90" s="4" t="s">
        <v>309</v>
      </c>
      <c r="F90" s="4" t="s">
        <v>364</v>
      </c>
      <c r="G90" s="3" t="s">
        <v>365</v>
      </c>
      <c r="H90" s="3" t="s">
        <v>366</v>
      </c>
      <c r="I90" s="14">
        <v>270049</v>
      </c>
      <c r="J90" s="3" t="s">
        <v>313</v>
      </c>
      <c r="L90" s="3">
        <v>200</v>
      </c>
      <c r="M90" s="3">
        <v>1300</v>
      </c>
      <c r="N90" s="3">
        <v>137</v>
      </c>
      <c r="O90" s="3" t="str">
        <f>Sheet3!E31</f>
        <v>Item|1001|250</v>
      </c>
      <c r="P90" s="3" t="str">
        <f t="shared" si="2"/>
        <v>Item|1001|250;Exp_Role|1300;Exp_Kongfu|137</v>
      </c>
      <c r="R90" s="4" t="s">
        <v>314</v>
      </c>
      <c r="S90" s="4" t="s">
        <v>335</v>
      </c>
      <c r="T90" s="4"/>
      <c r="X90" s="15" t="str">
        <f t="shared" si="3"/>
        <v>404|2|54010;405|3|54010</v>
      </c>
    </row>
    <row r="91" spans="1:24">
      <c r="A91" s="7">
        <v>415</v>
      </c>
      <c r="B91" s="7">
        <v>4</v>
      </c>
      <c r="C91" s="7" t="s">
        <v>45</v>
      </c>
      <c r="D91" s="11">
        <v>0</v>
      </c>
      <c r="E91" s="11" t="s">
        <v>322</v>
      </c>
      <c r="F91" s="7" t="s">
        <v>367</v>
      </c>
      <c r="G91" s="11" t="s">
        <v>368</v>
      </c>
      <c r="H91" s="7" t="s">
        <v>369</v>
      </c>
      <c r="I91" s="13">
        <v>309869</v>
      </c>
      <c r="J91" s="7" t="s">
        <v>313</v>
      </c>
      <c r="K91" s="7"/>
      <c r="L91" s="7">
        <v>200</v>
      </c>
      <c r="M91" s="7">
        <v>1320</v>
      </c>
      <c r="N91" s="7">
        <v>138</v>
      </c>
      <c r="O91" s="7" t="str">
        <f>Sheet3!E32</f>
        <v>Medicine|102|1</v>
      </c>
      <c r="P91" s="7" t="str">
        <f t="shared" si="2"/>
        <v>Medicine|102|1;Exp_Role|1320;Exp_Kongfu|138</v>
      </c>
      <c r="Q91" s="16"/>
      <c r="R91" s="11" t="s">
        <v>340</v>
      </c>
      <c r="S91" s="11" t="s">
        <v>327</v>
      </c>
      <c r="T91" s="11"/>
      <c r="U91" s="7"/>
      <c r="V91" s="7"/>
      <c r="X91" s="15" t="str">
        <f t="shared" si="3"/>
        <v>404|4|61974;402|1|61974</v>
      </c>
    </row>
    <row r="92" s="7" customFormat="1" spans="1:24">
      <c r="A92" s="3">
        <v>416</v>
      </c>
      <c r="B92" s="3">
        <v>4</v>
      </c>
      <c r="C92" s="3" t="s">
        <v>33</v>
      </c>
      <c r="D92" s="4">
        <v>1</v>
      </c>
      <c r="E92" s="4" t="s">
        <v>309</v>
      </c>
      <c r="F92" s="4" t="s">
        <v>370</v>
      </c>
      <c r="G92" s="3" t="s">
        <v>371</v>
      </c>
      <c r="H92" s="3" t="s">
        <v>372</v>
      </c>
      <c r="I92" s="14">
        <v>355561</v>
      </c>
      <c r="J92" s="3" t="s">
        <v>313</v>
      </c>
      <c r="K92" s="3"/>
      <c r="L92" s="3">
        <v>200</v>
      </c>
      <c r="M92" s="3">
        <v>1340</v>
      </c>
      <c r="N92" s="3">
        <v>139</v>
      </c>
      <c r="O92" s="3" t="str">
        <f>Sheet3!E33</f>
        <v>Coin|500</v>
      </c>
      <c r="P92" s="3" t="str">
        <f t="shared" si="2"/>
        <v>Coin|500;Exp_Role|1340;Exp_Kongfu|139</v>
      </c>
      <c r="Q92"/>
      <c r="R92" s="4" t="s">
        <v>320</v>
      </c>
      <c r="S92" s="4" t="s">
        <v>315</v>
      </c>
      <c r="T92" s="3"/>
      <c r="U92" s="3"/>
      <c r="V92" s="3"/>
      <c r="W92" s="16"/>
      <c r="X92" s="7" t="str">
        <f t="shared" si="3"/>
        <v>404|3|71112;405|2|71112</v>
      </c>
    </row>
    <row r="93" spans="1:24">
      <c r="A93" s="3">
        <v>417</v>
      </c>
      <c r="B93" s="3">
        <v>4</v>
      </c>
      <c r="C93" s="3" t="s">
        <v>33</v>
      </c>
      <c r="D93" s="4">
        <v>1</v>
      </c>
      <c r="E93" s="4" t="s">
        <v>309</v>
      </c>
      <c r="F93" s="4" t="s">
        <v>373</v>
      </c>
      <c r="G93" s="3" t="s">
        <v>374</v>
      </c>
      <c r="H93" s="3" t="s">
        <v>375</v>
      </c>
      <c r="I93" s="14">
        <v>407991</v>
      </c>
      <c r="J93" s="3" t="s">
        <v>313</v>
      </c>
      <c r="L93" s="3">
        <v>200</v>
      </c>
      <c r="M93" s="3">
        <v>1380</v>
      </c>
      <c r="N93" s="3">
        <v>141</v>
      </c>
      <c r="O93" s="3" t="str">
        <f>Sheet3!E34</f>
        <v>Food|40</v>
      </c>
      <c r="P93" s="3" t="str">
        <f t="shared" si="2"/>
        <v>Food|40;Exp_Role|1380;Exp_Kongfu|141</v>
      </c>
      <c r="R93" s="4" t="s">
        <v>335</v>
      </c>
      <c r="S93" s="4" t="s">
        <v>321</v>
      </c>
      <c r="X93" s="15" t="str">
        <f t="shared" si="3"/>
        <v>405|3|81598;403|2|81598</v>
      </c>
    </row>
    <row r="94" spans="1:24">
      <c r="A94" s="7">
        <v>418</v>
      </c>
      <c r="B94" s="7">
        <v>4</v>
      </c>
      <c r="C94" s="7" t="s">
        <v>45</v>
      </c>
      <c r="D94" s="11">
        <v>0</v>
      </c>
      <c r="E94" s="11" t="s">
        <v>336</v>
      </c>
      <c r="F94" s="7" t="s">
        <v>376</v>
      </c>
      <c r="G94" s="11" t="s">
        <v>377</v>
      </c>
      <c r="H94" s="7" t="s">
        <v>378</v>
      </c>
      <c r="I94" s="13">
        <v>468152</v>
      </c>
      <c r="J94" s="7" t="s">
        <v>313</v>
      </c>
      <c r="K94" s="7"/>
      <c r="L94" s="7">
        <v>200</v>
      </c>
      <c r="M94" s="7">
        <v>1400</v>
      </c>
      <c r="N94" s="7">
        <v>142</v>
      </c>
      <c r="O94" s="7" t="str">
        <f>Sheet3!E35</f>
        <v>Item|2002|1</v>
      </c>
      <c r="P94" s="7" t="str">
        <f t="shared" si="2"/>
        <v>Item|2002|1;Exp_Role|1400;Exp_Kongfu|142</v>
      </c>
      <c r="Q94" s="16"/>
      <c r="R94" s="11" t="s">
        <v>351</v>
      </c>
      <c r="S94" s="11" t="s">
        <v>341</v>
      </c>
      <c r="T94" s="11"/>
      <c r="U94" s="7"/>
      <c r="V94" s="7"/>
      <c r="X94" s="15" t="str">
        <f t="shared" si="3"/>
        <v>405|4|93630;401|1|93630</v>
      </c>
    </row>
    <row r="95" spans="1:24">
      <c r="A95" s="3">
        <v>419</v>
      </c>
      <c r="B95" s="3">
        <v>4</v>
      </c>
      <c r="C95" s="3" t="s">
        <v>33</v>
      </c>
      <c r="D95" s="4">
        <v>1</v>
      </c>
      <c r="E95" s="4" t="s">
        <v>309</v>
      </c>
      <c r="F95" s="4" t="s">
        <v>379</v>
      </c>
      <c r="G95" s="3" t="s">
        <v>380</v>
      </c>
      <c r="H95" s="3" t="s">
        <v>381</v>
      </c>
      <c r="I95" s="14">
        <v>537184</v>
      </c>
      <c r="J95" s="3" t="s">
        <v>313</v>
      </c>
      <c r="L95" s="3">
        <v>200</v>
      </c>
      <c r="M95" s="3">
        <v>1420</v>
      </c>
      <c r="N95" s="3">
        <v>143</v>
      </c>
      <c r="O95" s="3" t="str">
        <f>Sheet3!E36</f>
        <v>Item|1002|250</v>
      </c>
      <c r="P95" s="3" t="str">
        <f t="shared" si="2"/>
        <v>Item|1002|250;Exp_Role|1420;Exp_Kongfu|143</v>
      </c>
      <c r="R95" s="4" t="s">
        <v>314</v>
      </c>
      <c r="S95" s="4" t="s">
        <v>315</v>
      </c>
      <c r="T95" s="4" t="s">
        <v>316</v>
      </c>
      <c r="X95" s="15" t="str">
        <f t="shared" si="3"/>
        <v>404|2|107437;405|2|107437;403|1|107437</v>
      </c>
    </row>
    <row r="96" s="7" customFormat="1" spans="1:24">
      <c r="A96" s="3">
        <v>420</v>
      </c>
      <c r="B96" s="3">
        <v>4</v>
      </c>
      <c r="C96" s="3" t="s">
        <v>33</v>
      </c>
      <c r="D96" s="4">
        <v>1</v>
      </c>
      <c r="E96" s="4" t="s">
        <v>309</v>
      </c>
      <c r="F96" s="4" t="s">
        <v>382</v>
      </c>
      <c r="G96" s="3" t="s">
        <v>383</v>
      </c>
      <c r="H96" s="3" t="s">
        <v>384</v>
      </c>
      <c r="I96" s="14">
        <v>616395</v>
      </c>
      <c r="J96" s="3" t="s">
        <v>313</v>
      </c>
      <c r="K96" s="3"/>
      <c r="L96" s="3">
        <v>200</v>
      </c>
      <c r="M96" s="3">
        <v>1440</v>
      </c>
      <c r="N96" s="3">
        <v>144</v>
      </c>
      <c r="O96" s="3" t="str">
        <f>Sheet3!E37</f>
        <v>Item|1001|250</v>
      </c>
      <c r="P96" s="3" t="str">
        <f t="shared" si="2"/>
        <v>Item|1001|250;Exp_Role|1440;Exp_Kongfu|144</v>
      </c>
      <c r="Q96"/>
      <c r="R96" s="4" t="s">
        <v>320</v>
      </c>
      <c r="S96" s="4" t="s">
        <v>321</v>
      </c>
      <c r="T96" s="4"/>
      <c r="U96" s="3"/>
      <c r="V96" s="3"/>
      <c r="W96" s="16"/>
      <c r="X96" s="7" t="str">
        <f t="shared" si="3"/>
        <v>404|3|123279;403|2|123279</v>
      </c>
    </row>
    <row r="97" spans="1:24">
      <c r="A97" s="7">
        <v>421</v>
      </c>
      <c r="B97" s="7">
        <v>4</v>
      </c>
      <c r="C97" s="7" t="s">
        <v>45</v>
      </c>
      <c r="D97" s="11">
        <v>0</v>
      </c>
      <c r="E97" s="11" t="s">
        <v>322</v>
      </c>
      <c r="F97" s="7" t="s">
        <v>385</v>
      </c>
      <c r="G97" s="11" t="s">
        <v>386</v>
      </c>
      <c r="H97" s="7" t="s">
        <v>387</v>
      </c>
      <c r="I97" s="13">
        <v>707286</v>
      </c>
      <c r="J97" s="7" t="s">
        <v>313</v>
      </c>
      <c r="K97" s="7"/>
      <c r="L97" s="7">
        <v>200</v>
      </c>
      <c r="M97" s="7">
        <v>1460</v>
      </c>
      <c r="N97" s="7">
        <v>145</v>
      </c>
      <c r="O97" s="7" t="str">
        <f>Sheet3!E38</f>
        <v>Item|3002|3</v>
      </c>
      <c r="P97" s="7" t="str">
        <f t="shared" si="2"/>
        <v>Item|3002|3;Exp_Role|1460;Exp_Kongfu|145</v>
      </c>
      <c r="Q97" s="16"/>
      <c r="R97" s="11" t="s">
        <v>326</v>
      </c>
      <c r="S97" s="11" t="s">
        <v>327</v>
      </c>
      <c r="T97" s="11"/>
      <c r="U97" s="7"/>
      <c r="V97" s="7"/>
      <c r="X97" s="15" t="str">
        <f t="shared" si="3"/>
        <v>403|4|141457;402|1|141457</v>
      </c>
    </row>
    <row r="98" spans="1:24">
      <c r="A98" s="3">
        <v>422</v>
      </c>
      <c r="B98" s="3">
        <v>4</v>
      </c>
      <c r="C98" s="3" t="s">
        <v>33</v>
      </c>
      <c r="D98" s="4">
        <v>1</v>
      </c>
      <c r="E98" s="4" t="s">
        <v>309</v>
      </c>
      <c r="F98" s="4" t="s">
        <v>388</v>
      </c>
      <c r="G98" s="3" t="s">
        <v>389</v>
      </c>
      <c r="H98" s="3" t="s">
        <v>390</v>
      </c>
      <c r="I98" s="14">
        <v>811580</v>
      </c>
      <c r="J98" s="3" t="s">
        <v>313</v>
      </c>
      <c r="L98" s="3">
        <v>200</v>
      </c>
      <c r="M98" s="3">
        <v>1480</v>
      </c>
      <c r="N98" s="3">
        <v>146</v>
      </c>
      <c r="O98" s="3" t="str">
        <f>Sheet3!E39</f>
        <v>Coin|500</v>
      </c>
      <c r="P98" s="3" t="str">
        <f t="shared" si="2"/>
        <v>Coin|500;Exp_Role|1480;Exp_Kongfu|146</v>
      </c>
      <c r="R98" s="4" t="s">
        <v>314</v>
      </c>
      <c r="S98" s="4" t="s">
        <v>321</v>
      </c>
      <c r="T98" s="4" t="s">
        <v>331</v>
      </c>
      <c r="X98" s="15" t="str">
        <f t="shared" si="3"/>
        <v>404|2|162316;403|2|162316;405|1|162316</v>
      </c>
    </row>
    <row r="99" spans="1:24">
      <c r="A99" s="3">
        <v>423</v>
      </c>
      <c r="B99" s="3">
        <v>4</v>
      </c>
      <c r="C99" s="3" t="s">
        <v>33</v>
      </c>
      <c r="D99" s="4">
        <v>1</v>
      </c>
      <c r="E99" s="4" t="s">
        <v>309</v>
      </c>
      <c r="F99" s="4" t="s">
        <v>391</v>
      </c>
      <c r="G99" s="3" t="s">
        <v>392</v>
      </c>
      <c r="H99" s="3" t="s">
        <v>393</v>
      </c>
      <c r="I99" s="14">
        <v>931252</v>
      </c>
      <c r="J99" s="3" t="s">
        <v>313</v>
      </c>
      <c r="L99" s="3">
        <v>200</v>
      </c>
      <c r="M99" s="3">
        <v>1500</v>
      </c>
      <c r="N99" s="3">
        <v>147</v>
      </c>
      <c r="O99" s="3" t="str">
        <f>Sheet3!E40</f>
        <v>Food|40</v>
      </c>
      <c r="P99" s="3" t="str">
        <f t="shared" si="2"/>
        <v>Food|40;Exp_Role|1500;Exp_Kongfu|147</v>
      </c>
      <c r="R99" s="4" t="s">
        <v>314</v>
      </c>
      <c r="S99" s="4" t="s">
        <v>335</v>
      </c>
      <c r="T99" s="4"/>
      <c r="X99" s="15" t="str">
        <f t="shared" si="3"/>
        <v>404|2|186250;405|3|186250</v>
      </c>
    </row>
    <row r="100" s="7" customFormat="1" spans="1:24">
      <c r="A100" s="7">
        <v>424</v>
      </c>
      <c r="B100" s="7">
        <v>4</v>
      </c>
      <c r="C100" s="7" t="s">
        <v>45</v>
      </c>
      <c r="D100" s="11">
        <v>0</v>
      </c>
      <c r="E100" s="11" t="s">
        <v>336</v>
      </c>
      <c r="F100" s="7" t="s">
        <v>394</v>
      </c>
      <c r="G100" s="11" t="s">
        <v>395</v>
      </c>
      <c r="H100" s="7" t="s">
        <v>396</v>
      </c>
      <c r="I100" s="13">
        <v>1068586</v>
      </c>
      <c r="J100" s="7" t="s">
        <v>313</v>
      </c>
      <c r="L100" s="7">
        <v>200</v>
      </c>
      <c r="M100" s="7">
        <v>1540</v>
      </c>
      <c r="N100" s="7">
        <v>149</v>
      </c>
      <c r="O100" s="7" t="str">
        <f>Sheet3!E41</f>
        <v>Kongfu|3006|1</v>
      </c>
      <c r="P100" s="7" t="str">
        <f t="shared" si="2"/>
        <v>Kongfu|3006|1;Exp_Role|1540;Exp_Kongfu|149</v>
      </c>
      <c r="Q100" s="16"/>
      <c r="R100" s="11" t="s">
        <v>340</v>
      </c>
      <c r="S100" s="11" t="s">
        <v>341</v>
      </c>
      <c r="T100" s="11"/>
      <c r="W100" s="16"/>
      <c r="X100" s="7" t="str">
        <f t="shared" si="3"/>
        <v>404|4|213717;401|1|213717</v>
      </c>
    </row>
    <row r="101" spans="1:24">
      <c r="A101" s="8">
        <v>501</v>
      </c>
      <c r="B101" s="8">
        <v>5</v>
      </c>
      <c r="C101" s="8" t="s">
        <v>33</v>
      </c>
      <c r="D101" s="9">
        <v>1</v>
      </c>
      <c r="E101" s="9" t="s">
        <v>397</v>
      </c>
      <c r="F101" s="9" t="s">
        <v>398</v>
      </c>
      <c r="G101" s="10" t="s">
        <v>399</v>
      </c>
      <c r="H101" s="8" t="s">
        <v>400</v>
      </c>
      <c r="I101" s="12">
        <v>354773</v>
      </c>
      <c r="J101" s="8" t="s">
        <v>401</v>
      </c>
      <c r="L101" s="3">
        <v>250</v>
      </c>
      <c r="M101" s="3">
        <v>1560</v>
      </c>
      <c r="N101" s="3">
        <v>150</v>
      </c>
      <c r="O101" s="3" t="str">
        <f>Sheet3!F18</f>
        <v>Item|1002|350</v>
      </c>
      <c r="P101" s="3" t="str">
        <f t="shared" si="2"/>
        <v>Item|1002|350;Exp_Role|1560;Exp_Kongfu|150</v>
      </c>
      <c r="R101" s="4" t="s">
        <v>402</v>
      </c>
      <c r="S101" s="4" t="s">
        <v>403</v>
      </c>
      <c r="T101" s="4" t="s">
        <v>404</v>
      </c>
      <c r="X101" s="15" t="str">
        <f t="shared" si="3"/>
        <v>503|2|70955;504|2|70955;505|1|70955</v>
      </c>
    </row>
    <row r="102" spans="1:24">
      <c r="A102" s="8">
        <v>502</v>
      </c>
      <c r="B102" s="8">
        <v>5</v>
      </c>
      <c r="C102" s="8" t="s">
        <v>33</v>
      </c>
      <c r="D102" s="9">
        <v>1</v>
      </c>
      <c r="E102" s="9" t="s">
        <v>405</v>
      </c>
      <c r="F102" s="9" t="s">
        <v>406</v>
      </c>
      <c r="G102" s="10" t="s">
        <v>407</v>
      </c>
      <c r="H102" s="8" t="s">
        <v>408</v>
      </c>
      <c r="I102" s="12">
        <v>402896</v>
      </c>
      <c r="J102" s="8" t="s">
        <v>401</v>
      </c>
      <c r="L102" s="3">
        <v>250</v>
      </c>
      <c r="M102" s="3">
        <v>1580</v>
      </c>
      <c r="N102" s="3">
        <v>151</v>
      </c>
      <c r="O102" s="3" t="str">
        <f>Sheet3!F19</f>
        <v>Item|1001|350</v>
      </c>
      <c r="P102" s="3" t="str">
        <f t="shared" si="2"/>
        <v>Item|1001|350;Exp_Role|1580;Exp_Kongfu|151</v>
      </c>
      <c r="R102" s="4" t="s">
        <v>409</v>
      </c>
      <c r="S102" s="4" t="s">
        <v>410</v>
      </c>
      <c r="T102" s="4"/>
      <c r="X102" s="15" t="str">
        <f t="shared" si="3"/>
        <v>503|3|80579;505|2|80579</v>
      </c>
    </row>
    <row r="103" spans="1:24">
      <c r="A103" s="7">
        <v>503</v>
      </c>
      <c r="B103" s="7">
        <v>5</v>
      </c>
      <c r="C103" s="7" t="s">
        <v>45</v>
      </c>
      <c r="D103" s="11">
        <v>0</v>
      </c>
      <c r="E103" s="11" t="s">
        <v>411</v>
      </c>
      <c r="F103" s="7" t="s">
        <v>412</v>
      </c>
      <c r="G103" s="11" t="s">
        <v>241</v>
      </c>
      <c r="H103" s="7" t="s">
        <v>413</v>
      </c>
      <c r="I103" s="13">
        <v>457547</v>
      </c>
      <c r="J103" s="7" t="s">
        <v>401</v>
      </c>
      <c r="K103" s="7"/>
      <c r="L103" s="7">
        <v>250</v>
      </c>
      <c r="M103" s="7">
        <v>1600</v>
      </c>
      <c r="N103" s="7">
        <v>152</v>
      </c>
      <c r="O103" s="7" t="str">
        <f>Sheet3!F20</f>
        <v>Kongfu|2008|1</v>
      </c>
      <c r="P103" s="7" t="str">
        <f t="shared" si="2"/>
        <v>Kongfu|2008|1;Exp_Role|1600;Exp_Kongfu|152</v>
      </c>
      <c r="Q103" s="16"/>
      <c r="R103" s="11" t="s">
        <v>402</v>
      </c>
      <c r="S103" s="11" t="s">
        <v>410</v>
      </c>
      <c r="T103" s="11" t="s">
        <v>414</v>
      </c>
      <c r="U103" s="7"/>
      <c r="V103" s="7"/>
      <c r="X103" s="15" t="str">
        <f t="shared" si="3"/>
        <v>503|2|91509;505|2|91509;502|1|91509</v>
      </c>
    </row>
    <row r="104" s="7" customFormat="1" spans="1:24">
      <c r="A104" s="8">
        <v>504</v>
      </c>
      <c r="B104" s="8">
        <v>5</v>
      </c>
      <c r="C104" s="8" t="s">
        <v>33</v>
      </c>
      <c r="D104" s="9">
        <v>1</v>
      </c>
      <c r="E104" s="9" t="s">
        <v>405</v>
      </c>
      <c r="F104" s="9" t="s">
        <v>415</v>
      </c>
      <c r="G104" s="10" t="s">
        <v>416</v>
      </c>
      <c r="H104" s="8" t="s">
        <v>417</v>
      </c>
      <c r="I104" s="12">
        <v>519611</v>
      </c>
      <c r="J104" s="8" t="s">
        <v>401</v>
      </c>
      <c r="K104" s="3"/>
      <c r="L104" s="3">
        <v>250</v>
      </c>
      <c r="M104" s="3">
        <v>1640</v>
      </c>
      <c r="N104" s="3">
        <v>154</v>
      </c>
      <c r="O104" s="3" t="str">
        <f>Sheet3!F21</f>
        <v>Coin|600</v>
      </c>
      <c r="P104" s="3" t="str">
        <f t="shared" si="2"/>
        <v>Coin|600;Exp_Role|1640;Exp_Kongfu|154</v>
      </c>
      <c r="Q104"/>
      <c r="R104" s="4" t="s">
        <v>402</v>
      </c>
      <c r="S104" s="4" t="s">
        <v>418</v>
      </c>
      <c r="T104" s="4"/>
      <c r="U104" s="3"/>
      <c r="V104" s="3"/>
      <c r="W104" s="16"/>
      <c r="X104" s="7" t="str">
        <f t="shared" si="3"/>
        <v>503|2|103922;505|4|103922</v>
      </c>
    </row>
    <row r="105" spans="1:24">
      <c r="A105" s="8">
        <v>505</v>
      </c>
      <c r="B105" s="8">
        <v>5</v>
      </c>
      <c r="C105" s="8" t="s">
        <v>33</v>
      </c>
      <c r="D105" s="9">
        <v>1</v>
      </c>
      <c r="E105" s="9" t="s">
        <v>397</v>
      </c>
      <c r="F105" s="9" t="s">
        <v>419</v>
      </c>
      <c r="G105" s="10" t="s">
        <v>420</v>
      </c>
      <c r="H105" s="8" t="s">
        <v>421</v>
      </c>
      <c r="I105" s="12">
        <v>590094</v>
      </c>
      <c r="J105" s="8" t="s">
        <v>401</v>
      </c>
      <c r="L105" s="3">
        <v>250</v>
      </c>
      <c r="M105" s="3">
        <v>1660</v>
      </c>
      <c r="N105" s="3">
        <v>155</v>
      </c>
      <c r="O105" s="3" t="str">
        <f>Sheet3!F22</f>
        <v>Food|45</v>
      </c>
      <c r="P105" s="3" t="str">
        <f t="shared" si="2"/>
        <v>Food|45;Exp_Role|1660;Exp_Kongfu|155</v>
      </c>
      <c r="R105" s="4" t="s">
        <v>409</v>
      </c>
      <c r="S105" s="4" t="s">
        <v>410</v>
      </c>
      <c r="T105" s="4"/>
      <c r="X105" s="15" t="str">
        <f t="shared" si="3"/>
        <v>503|3|118019;505|2|118019</v>
      </c>
    </row>
    <row r="106" spans="1:24">
      <c r="A106" s="7">
        <v>506</v>
      </c>
      <c r="B106" s="7">
        <v>5</v>
      </c>
      <c r="C106" s="7" t="s">
        <v>45</v>
      </c>
      <c r="D106" s="11">
        <v>0</v>
      </c>
      <c r="E106" s="11" t="s">
        <v>422</v>
      </c>
      <c r="F106" s="7" t="s">
        <v>423</v>
      </c>
      <c r="G106" s="11" t="s">
        <v>424</v>
      </c>
      <c r="H106" s="7" t="s">
        <v>425</v>
      </c>
      <c r="I106" s="13">
        <v>670137</v>
      </c>
      <c r="J106" s="7" t="s">
        <v>401</v>
      </c>
      <c r="K106" s="7"/>
      <c r="L106" s="7">
        <v>250</v>
      </c>
      <c r="M106" s="7">
        <v>1680</v>
      </c>
      <c r="N106" s="7">
        <v>156</v>
      </c>
      <c r="O106" s="7" t="str">
        <f>Sheet3!F23</f>
        <v>Item|2002|1</v>
      </c>
      <c r="P106" s="7" t="str">
        <f t="shared" si="2"/>
        <v>Item|2002|1;Exp_Role|1680;Exp_Kongfu|156</v>
      </c>
      <c r="Q106" s="16"/>
      <c r="R106" s="11" t="s">
        <v>402</v>
      </c>
      <c r="S106" s="11" t="s">
        <v>410</v>
      </c>
      <c r="T106" s="11" t="s">
        <v>426</v>
      </c>
      <c r="U106" s="7"/>
      <c r="V106" s="7"/>
      <c r="X106" s="15" t="str">
        <f t="shared" si="3"/>
        <v>503|2|134027;505|2|134027;501|1|134027</v>
      </c>
    </row>
    <row r="107" spans="1:24">
      <c r="A107" s="8">
        <v>507</v>
      </c>
      <c r="B107" s="8">
        <v>5</v>
      </c>
      <c r="C107" s="8" t="s">
        <v>33</v>
      </c>
      <c r="D107" s="9">
        <v>1</v>
      </c>
      <c r="E107" s="9" t="s">
        <v>397</v>
      </c>
      <c r="F107" s="9" t="s">
        <v>427</v>
      </c>
      <c r="G107" s="10" t="s">
        <v>428</v>
      </c>
      <c r="H107" s="8" t="s">
        <v>429</v>
      </c>
      <c r="I107" s="12">
        <v>761038</v>
      </c>
      <c r="J107" s="8" t="s">
        <v>401</v>
      </c>
      <c r="L107" s="3">
        <v>250</v>
      </c>
      <c r="M107" s="3">
        <v>1720</v>
      </c>
      <c r="N107" s="3">
        <v>158</v>
      </c>
      <c r="O107" s="3" t="str">
        <f>Sheet3!F24</f>
        <v>Item|1002|350</v>
      </c>
      <c r="P107" s="3" t="str">
        <f t="shared" si="2"/>
        <v>Item|1002|350;Exp_Role|1720;Exp_Kongfu|158</v>
      </c>
      <c r="R107" s="4" t="s">
        <v>409</v>
      </c>
      <c r="S107" s="4" t="s">
        <v>410</v>
      </c>
      <c r="T107" s="4"/>
      <c r="X107" s="15" t="str">
        <f t="shared" si="3"/>
        <v>503|3|152208;505|2|152208</v>
      </c>
    </row>
    <row r="108" s="7" customFormat="1" spans="1:24">
      <c r="A108" s="8">
        <v>508</v>
      </c>
      <c r="B108" s="8">
        <v>5</v>
      </c>
      <c r="C108" s="8" t="s">
        <v>33</v>
      </c>
      <c r="D108" s="9">
        <v>1</v>
      </c>
      <c r="E108" s="9" t="s">
        <v>405</v>
      </c>
      <c r="F108" s="9" t="s">
        <v>430</v>
      </c>
      <c r="G108" s="10" t="s">
        <v>431</v>
      </c>
      <c r="H108" s="8" t="s">
        <v>432</v>
      </c>
      <c r="I108" s="12">
        <v>864269</v>
      </c>
      <c r="J108" s="8" t="s">
        <v>401</v>
      </c>
      <c r="K108" s="3"/>
      <c r="L108" s="3">
        <v>250</v>
      </c>
      <c r="M108" s="3">
        <v>1740</v>
      </c>
      <c r="N108" s="3">
        <v>159</v>
      </c>
      <c r="O108" s="3" t="str">
        <f>Sheet3!F25</f>
        <v>Item|1001|350</v>
      </c>
      <c r="P108" s="3" t="str">
        <f t="shared" si="2"/>
        <v>Item|1001|350;Exp_Role|1740;Exp_Kongfu|159</v>
      </c>
      <c r="Q108"/>
      <c r="R108" s="4" t="s">
        <v>433</v>
      </c>
      <c r="S108" s="4" t="s">
        <v>404</v>
      </c>
      <c r="T108" s="4"/>
      <c r="U108" s="3"/>
      <c r="V108" s="3"/>
      <c r="W108" s="16"/>
      <c r="X108" s="7" t="str">
        <f t="shared" si="3"/>
        <v>503|4|172854;505|1|172854</v>
      </c>
    </row>
    <row r="109" spans="1:24">
      <c r="A109" s="7">
        <v>509</v>
      </c>
      <c r="B109" s="7">
        <v>5</v>
      </c>
      <c r="C109" s="7" t="s">
        <v>45</v>
      </c>
      <c r="D109" s="11">
        <v>0</v>
      </c>
      <c r="E109" s="11" t="s">
        <v>411</v>
      </c>
      <c r="F109" s="7" t="s">
        <v>434</v>
      </c>
      <c r="G109" s="11" t="s">
        <v>435</v>
      </c>
      <c r="H109" s="7" t="s">
        <v>436</v>
      </c>
      <c r="I109" s="13">
        <v>981503</v>
      </c>
      <c r="J109" s="7" t="s">
        <v>401</v>
      </c>
      <c r="K109" s="7"/>
      <c r="L109" s="7">
        <v>250</v>
      </c>
      <c r="M109" s="7">
        <v>1760</v>
      </c>
      <c r="N109" s="7">
        <v>160</v>
      </c>
      <c r="O109" s="7" t="str">
        <f>Sheet3!F26</f>
        <v>Arms|203|1</v>
      </c>
      <c r="P109" s="7" t="str">
        <f t="shared" si="2"/>
        <v>Arms|203|1;Exp_Role|1760;Exp_Kongfu|160</v>
      </c>
      <c r="Q109" s="16"/>
      <c r="R109" s="11" t="s">
        <v>403</v>
      </c>
      <c r="S109" s="11" t="s">
        <v>410</v>
      </c>
      <c r="T109" s="11" t="s">
        <v>414</v>
      </c>
      <c r="U109" s="7"/>
      <c r="V109" s="7"/>
      <c r="X109" s="15" t="str">
        <f t="shared" si="3"/>
        <v>504|2|196301;505|2|196301;502|1|196301</v>
      </c>
    </row>
    <row r="110" spans="1:24">
      <c r="A110" s="8">
        <v>510</v>
      </c>
      <c r="B110" s="8">
        <v>5</v>
      </c>
      <c r="C110" s="8" t="s">
        <v>33</v>
      </c>
      <c r="D110" s="9">
        <v>1</v>
      </c>
      <c r="E110" s="9" t="s">
        <v>437</v>
      </c>
      <c r="F110" s="9" t="s">
        <v>438</v>
      </c>
      <c r="G110" s="10" t="s">
        <v>383</v>
      </c>
      <c r="H110" s="8" t="s">
        <v>439</v>
      </c>
      <c r="I110" s="12">
        <v>1114639</v>
      </c>
      <c r="J110" s="8" t="s">
        <v>401</v>
      </c>
      <c r="L110" s="3">
        <v>250</v>
      </c>
      <c r="M110" s="3">
        <v>1800</v>
      </c>
      <c r="N110" s="3">
        <v>162</v>
      </c>
      <c r="O110" s="3" t="str">
        <f>Sheet3!F27</f>
        <v>Coin|600</v>
      </c>
      <c r="P110" s="3" t="str">
        <f t="shared" si="2"/>
        <v>Coin|600;Exp_Role|1800;Exp_Kongfu|162</v>
      </c>
      <c r="R110" s="4" t="s">
        <v>403</v>
      </c>
      <c r="S110" s="4" t="s">
        <v>440</v>
      </c>
      <c r="T110" s="4"/>
      <c r="X110" s="15" t="str">
        <f t="shared" si="3"/>
        <v>504|2|222928;505|3|222928</v>
      </c>
    </row>
    <row r="111" spans="1:24">
      <c r="A111" s="8">
        <v>511</v>
      </c>
      <c r="B111" s="8">
        <v>5</v>
      </c>
      <c r="C111" s="8" t="s">
        <v>33</v>
      </c>
      <c r="D111" s="9">
        <v>1</v>
      </c>
      <c r="E111" s="9" t="s">
        <v>397</v>
      </c>
      <c r="F111" s="9" t="s">
        <v>441</v>
      </c>
      <c r="G111" s="10" t="s">
        <v>442</v>
      </c>
      <c r="H111" s="8" t="s">
        <v>443</v>
      </c>
      <c r="I111" s="12">
        <v>1265834</v>
      </c>
      <c r="J111" s="8" t="s">
        <v>401</v>
      </c>
      <c r="L111" s="3">
        <v>250</v>
      </c>
      <c r="M111" s="3">
        <v>1840</v>
      </c>
      <c r="N111" s="3">
        <v>163</v>
      </c>
      <c r="O111" s="3" t="str">
        <f>Sheet3!F28</f>
        <v>Food|45</v>
      </c>
      <c r="P111" s="3" t="str">
        <f t="shared" ref="P111:P174" si="4">O111&amp;";Exp_Role|"&amp;M111&amp;";Exp_Kongfu|"&amp;N111</f>
        <v>Food|45;Exp_Role|1840;Exp_Kongfu|163</v>
      </c>
      <c r="R111" s="4" t="s">
        <v>444</v>
      </c>
      <c r="S111" s="4" t="s">
        <v>404</v>
      </c>
      <c r="T111" s="4"/>
      <c r="X111" s="15" t="str">
        <f t="shared" ref="X111:X174" si="5">R111&amp;"|"&amp;ROUND(I111/5,0)&amp;IF(S111="","",";"&amp;S111&amp;"|"&amp;ROUND(I111/5,0)&amp;IF(T111="","",";"&amp;T111&amp;"|"&amp;ROUND(I111/5,0)&amp;IF(U111="","",";"&amp;U111&amp;"|"&amp;ROUND(I111/5,0)&amp;IF(V111="","",";"&amp;V111&amp;"|"&amp;ROUND(I111/5,0)))))</f>
        <v>504|4|253167;505|1|253167</v>
      </c>
    </row>
    <row r="112" s="7" customFormat="1" spans="1:24">
      <c r="A112" s="7">
        <v>512</v>
      </c>
      <c r="B112" s="7">
        <v>5</v>
      </c>
      <c r="C112" s="7" t="s">
        <v>45</v>
      </c>
      <c r="D112" s="11">
        <v>0</v>
      </c>
      <c r="E112" s="11" t="s">
        <v>422</v>
      </c>
      <c r="F112" s="7" t="s">
        <v>445</v>
      </c>
      <c r="G112" s="11" t="s">
        <v>446</v>
      </c>
      <c r="H112" s="7" t="s">
        <v>447</v>
      </c>
      <c r="I112" s="13">
        <v>1437538</v>
      </c>
      <c r="J112" s="7" t="s">
        <v>401</v>
      </c>
      <c r="L112" s="7">
        <v>250</v>
      </c>
      <c r="M112" s="7">
        <v>1880</v>
      </c>
      <c r="N112" s="7">
        <v>164</v>
      </c>
      <c r="O112" s="7" t="str">
        <f>Sheet3!F29</f>
        <v>Kongfu|2001|1</v>
      </c>
      <c r="P112" s="7" t="str">
        <f t="shared" si="4"/>
        <v>Kongfu|2001|1;Exp_Role|1880;Exp_Kongfu|164</v>
      </c>
      <c r="Q112" s="16"/>
      <c r="R112" s="11" t="s">
        <v>403</v>
      </c>
      <c r="S112" s="11" t="s">
        <v>410</v>
      </c>
      <c r="T112" s="11" t="s">
        <v>426</v>
      </c>
      <c r="W112" s="16"/>
      <c r="X112" s="7" t="str">
        <f t="shared" si="5"/>
        <v>504|2|287508;505|2|287508;501|1|287508</v>
      </c>
    </row>
    <row r="113" spans="1:24">
      <c r="A113" s="8">
        <v>513</v>
      </c>
      <c r="B113" s="8">
        <v>5</v>
      </c>
      <c r="C113" s="8" t="s">
        <v>33</v>
      </c>
      <c r="D113" s="9">
        <v>1</v>
      </c>
      <c r="E113" s="9" t="s">
        <v>405</v>
      </c>
      <c r="F113" s="9" t="s">
        <v>448</v>
      </c>
      <c r="G113" s="10" t="s">
        <v>449</v>
      </c>
      <c r="H113" s="8" t="s">
        <v>450</v>
      </c>
      <c r="I113" s="12">
        <v>1632533</v>
      </c>
      <c r="J113" s="8" t="s">
        <v>401</v>
      </c>
      <c r="L113" s="3">
        <v>250</v>
      </c>
      <c r="M113" s="3">
        <v>1960</v>
      </c>
      <c r="N113" s="3">
        <v>166</v>
      </c>
      <c r="O113" s="3" t="str">
        <f>Sheet3!F30</f>
        <v>Item|1002|350</v>
      </c>
      <c r="P113" s="3" t="str">
        <f t="shared" si="4"/>
        <v>Item|1002|350;Exp_Role|1960;Exp_Kongfu|166</v>
      </c>
      <c r="R113" s="4" t="s">
        <v>409</v>
      </c>
      <c r="S113" s="4" t="s">
        <v>403</v>
      </c>
      <c r="T113" s="4"/>
      <c r="X113" s="15" t="str">
        <f t="shared" si="5"/>
        <v>503|3|326507;504|2|326507</v>
      </c>
    </row>
    <row r="114" spans="1:24">
      <c r="A114" s="8">
        <v>514</v>
      </c>
      <c r="B114" s="8">
        <v>5</v>
      </c>
      <c r="C114" s="8" t="s">
        <v>33</v>
      </c>
      <c r="D114" s="9">
        <v>1</v>
      </c>
      <c r="E114" s="9" t="s">
        <v>397</v>
      </c>
      <c r="F114" s="9" t="s">
        <v>451</v>
      </c>
      <c r="G114" s="10" t="s">
        <v>452</v>
      </c>
      <c r="H114" s="8" t="s">
        <v>453</v>
      </c>
      <c r="I114" s="12">
        <v>1853978</v>
      </c>
      <c r="J114" s="8" t="s">
        <v>401</v>
      </c>
      <c r="L114" s="3">
        <v>250</v>
      </c>
      <c r="M114" s="3">
        <v>2000</v>
      </c>
      <c r="N114" s="3">
        <v>167</v>
      </c>
      <c r="O114" s="3" t="str">
        <f>Sheet3!F31</f>
        <v>Item|1001|350</v>
      </c>
      <c r="P114" s="3" t="str">
        <f t="shared" si="4"/>
        <v>Item|1001|350;Exp_Role|2000;Exp_Kongfu|167</v>
      </c>
      <c r="R114" s="4" t="s">
        <v>402</v>
      </c>
      <c r="S114" s="4" t="s">
        <v>454</v>
      </c>
      <c r="T114" s="4" t="s">
        <v>404</v>
      </c>
      <c r="X114" s="15" t="str">
        <f t="shared" si="5"/>
        <v>503|2|370796;504|1|370796;505|1|370796</v>
      </c>
    </row>
    <row r="115" spans="1:24">
      <c r="A115" s="7">
        <v>515</v>
      </c>
      <c r="B115" s="7">
        <v>5</v>
      </c>
      <c r="C115" s="7" t="s">
        <v>45</v>
      </c>
      <c r="D115" s="11">
        <v>0</v>
      </c>
      <c r="E115" s="11" t="s">
        <v>411</v>
      </c>
      <c r="F115" s="7" t="s">
        <v>455</v>
      </c>
      <c r="G115" s="11" t="s">
        <v>456</v>
      </c>
      <c r="H115" s="7" t="s">
        <v>457</v>
      </c>
      <c r="I115" s="13">
        <v>2105461</v>
      </c>
      <c r="J115" s="7" t="s">
        <v>401</v>
      </c>
      <c r="K115" s="7"/>
      <c r="L115" s="7">
        <v>250</v>
      </c>
      <c r="M115" s="7">
        <v>2040</v>
      </c>
      <c r="N115" s="7">
        <v>168</v>
      </c>
      <c r="O115" s="7" t="str">
        <f>Sheet3!F32</f>
        <v>Medicine|103|1</v>
      </c>
      <c r="P115" s="7" t="str">
        <f t="shared" si="4"/>
        <v>Medicine|103|1;Exp_Role|2040;Exp_Kongfu|168</v>
      </c>
      <c r="Q115" s="16"/>
      <c r="R115" s="11" t="s">
        <v>458</v>
      </c>
      <c r="S115" s="11" t="s">
        <v>454</v>
      </c>
      <c r="T115" s="11" t="s">
        <v>410</v>
      </c>
      <c r="U115" s="7" t="s">
        <v>414</v>
      </c>
      <c r="V115" s="7"/>
      <c r="X115" s="15" t="str">
        <f t="shared" si="5"/>
        <v>503|1|421092;504|1|421092;505|2|421092;502|1|421092</v>
      </c>
    </row>
    <row r="116" s="7" customFormat="1" spans="1:24">
      <c r="A116" s="8">
        <v>516</v>
      </c>
      <c r="B116" s="8">
        <v>5</v>
      </c>
      <c r="C116" s="8" t="s">
        <v>33</v>
      </c>
      <c r="D116" s="9">
        <v>1</v>
      </c>
      <c r="E116" s="9" t="s">
        <v>437</v>
      </c>
      <c r="F116" s="9" t="s">
        <v>459</v>
      </c>
      <c r="G116" s="10" t="s">
        <v>460</v>
      </c>
      <c r="H116" s="8" t="s">
        <v>461</v>
      </c>
      <c r="I116" s="12">
        <v>2391056</v>
      </c>
      <c r="J116" s="8" t="s">
        <v>401</v>
      </c>
      <c r="K116" s="3"/>
      <c r="L116" s="3">
        <v>250</v>
      </c>
      <c r="M116" s="3">
        <v>2080</v>
      </c>
      <c r="N116" s="3">
        <v>169</v>
      </c>
      <c r="O116" s="3" t="str">
        <f>Sheet3!F33</f>
        <v>Coin|600</v>
      </c>
      <c r="P116" s="3" t="str">
        <f t="shared" si="4"/>
        <v>Coin|600;Exp_Role|2080;Exp_Kongfu|169</v>
      </c>
      <c r="Q116"/>
      <c r="R116" s="4" t="s">
        <v>402</v>
      </c>
      <c r="S116" s="4" t="s">
        <v>403</v>
      </c>
      <c r="T116" s="4" t="s">
        <v>404</v>
      </c>
      <c r="U116" s="3"/>
      <c r="V116" s="3"/>
      <c r="W116" s="16"/>
      <c r="X116" s="7" t="str">
        <f t="shared" si="5"/>
        <v>503|2|478211;504|2|478211;505|1|478211</v>
      </c>
    </row>
    <row r="117" spans="1:24">
      <c r="A117" s="8">
        <v>517</v>
      </c>
      <c r="B117" s="8">
        <v>5</v>
      </c>
      <c r="C117" s="8" t="s">
        <v>33</v>
      </c>
      <c r="D117" s="9">
        <v>1</v>
      </c>
      <c r="E117" s="9" t="s">
        <v>405</v>
      </c>
      <c r="F117" s="9" t="s">
        <v>462</v>
      </c>
      <c r="G117" s="10" t="s">
        <v>463</v>
      </c>
      <c r="H117" s="8" t="s">
        <v>464</v>
      </c>
      <c r="I117" s="12">
        <v>2715390</v>
      </c>
      <c r="J117" s="8" t="s">
        <v>401</v>
      </c>
      <c r="L117" s="3">
        <v>250</v>
      </c>
      <c r="M117" s="3">
        <v>2160</v>
      </c>
      <c r="N117" s="3">
        <v>171</v>
      </c>
      <c r="O117" s="3" t="str">
        <f>Sheet3!F34</f>
        <v>Food|45</v>
      </c>
      <c r="P117" s="3" t="str">
        <f t="shared" si="4"/>
        <v>Food|45;Exp_Role|2160;Exp_Kongfu|171</v>
      </c>
      <c r="R117" s="4" t="s">
        <v>402</v>
      </c>
      <c r="S117" s="4" t="s">
        <v>403</v>
      </c>
      <c r="T117" s="4" t="s">
        <v>404</v>
      </c>
      <c r="X117" s="15" t="str">
        <f t="shared" si="5"/>
        <v>503|2|543078;504|2|543078;505|1|543078</v>
      </c>
    </row>
    <row r="118" spans="1:24">
      <c r="A118" s="7">
        <v>518</v>
      </c>
      <c r="B118" s="7">
        <v>5</v>
      </c>
      <c r="C118" s="7" t="s">
        <v>45</v>
      </c>
      <c r="D118" s="11">
        <v>0</v>
      </c>
      <c r="E118" s="11" t="s">
        <v>422</v>
      </c>
      <c r="F118" s="7" t="s">
        <v>465</v>
      </c>
      <c r="G118" s="11" t="s">
        <v>389</v>
      </c>
      <c r="H118" s="7" t="s">
        <v>466</v>
      </c>
      <c r="I118" s="13">
        <v>3083719</v>
      </c>
      <c r="J118" s="7" t="s">
        <v>401</v>
      </c>
      <c r="K118" s="7"/>
      <c r="L118" s="7">
        <v>250</v>
      </c>
      <c r="M118" s="7">
        <v>2200</v>
      </c>
      <c r="N118" s="7">
        <v>172</v>
      </c>
      <c r="O118" s="7" t="str">
        <f>Sheet3!F35</f>
        <v>Item|2002|1</v>
      </c>
      <c r="P118" s="7" t="str">
        <f t="shared" si="4"/>
        <v>Item|2002|1;Exp_Role|2200;Exp_Kongfu|172</v>
      </c>
      <c r="Q118" s="16"/>
      <c r="R118" s="11" t="s">
        <v>426</v>
      </c>
      <c r="S118" s="11" t="s">
        <v>454</v>
      </c>
      <c r="T118" s="11" t="s">
        <v>410</v>
      </c>
      <c r="U118" s="7" t="s">
        <v>414</v>
      </c>
      <c r="V118" s="7"/>
      <c r="X118" s="15" t="str">
        <f t="shared" si="5"/>
        <v>501|1|616744;504|1|616744;505|2|616744;502|1|616744</v>
      </c>
    </row>
    <row r="119" spans="1:24">
      <c r="A119" s="8">
        <v>519</v>
      </c>
      <c r="B119" s="8">
        <v>5</v>
      </c>
      <c r="C119" s="8" t="s">
        <v>33</v>
      </c>
      <c r="D119" s="9">
        <v>1</v>
      </c>
      <c r="E119" s="9" t="s">
        <v>405</v>
      </c>
      <c r="F119" s="9" t="s">
        <v>467</v>
      </c>
      <c r="G119" s="10" t="s">
        <v>468</v>
      </c>
      <c r="H119" s="8" t="s">
        <v>469</v>
      </c>
      <c r="I119" s="12">
        <v>3502010</v>
      </c>
      <c r="J119" s="8" t="s">
        <v>401</v>
      </c>
      <c r="L119" s="3">
        <v>250</v>
      </c>
      <c r="M119" s="3">
        <v>2240</v>
      </c>
      <c r="N119" s="3">
        <v>173</v>
      </c>
      <c r="O119" s="3" t="str">
        <f>Sheet3!F36</f>
        <v>Item|1002|350</v>
      </c>
      <c r="P119" s="3" t="str">
        <f t="shared" si="4"/>
        <v>Item|1002|350;Exp_Role|2240;Exp_Kongfu|173</v>
      </c>
      <c r="R119" s="4" t="s">
        <v>458</v>
      </c>
      <c r="S119" s="4" t="s">
        <v>418</v>
      </c>
      <c r="T119" s="4"/>
      <c r="X119" s="15" t="str">
        <f t="shared" si="5"/>
        <v>503|1|700402;505|4|700402</v>
      </c>
    </row>
    <row r="120" s="7" customFormat="1" spans="1:24">
      <c r="A120" s="8">
        <v>520</v>
      </c>
      <c r="B120" s="8">
        <v>5</v>
      </c>
      <c r="C120" s="8" t="s">
        <v>33</v>
      </c>
      <c r="D120" s="9">
        <v>1</v>
      </c>
      <c r="E120" s="9" t="s">
        <v>397</v>
      </c>
      <c r="F120" s="9" t="s">
        <v>470</v>
      </c>
      <c r="G120" s="10" t="s">
        <v>471</v>
      </c>
      <c r="H120" s="8" t="s">
        <v>472</v>
      </c>
      <c r="I120" s="12">
        <v>3977040</v>
      </c>
      <c r="J120" s="8" t="s">
        <v>401</v>
      </c>
      <c r="K120" s="3"/>
      <c r="L120" s="3">
        <v>250</v>
      </c>
      <c r="M120" s="3">
        <v>2280</v>
      </c>
      <c r="N120" s="3">
        <v>174</v>
      </c>
      <c r="O120" s="3" t="str">
        <f>Sheet3!F37</f>
        <v>Item|1001|350</v>
      </c>
      <c r="P120" s="3" t="str">
        <f t="shared" si="4"/>
        <v>Item|1001|350;Exp_Role|2280;Exp_Kongfu|174</v>
      </c>
      <c r="Q120"/>
      <c r="R120" s="4" t="s">
        <v>402</v>
      </c>
      <c r="S120" s="4" t="s">
        <v>440</v>
      </c>
      <c r="T120" s="4"/>
      <c r="U120" s="3"/>
      <c r="V120" s="3"/>
      <c r="W120" s="16"/>
      <c r="X120" s="7" t="str">
        <f t="shared" si="5"/>
        <v>503|2|795408;505|3|795408</v>
      </c>
    </row>
    <row r="121" spans="1:24">
      <c r="A121" s="7">
        <v>521</v>
      </c>
      <c r="B121" s="7">
        <v>5</v>
      </c>
      <c r="C121" s="7" t="s">
        <v>45</v>
      </c>
      <c r="D121" s="11">
        <v>0</v>
      </c>
      <c r="E121" s="11" t="s">
        <v>411</v>
      </c>
      <c r="F121" s="7" t="s">
        <v>473</v>
      </c>
      <c r="G121" s="11" t="s">
        <v>474</v>
      </c>
      <c r="H121" s="7" t="s">
        <v>475</v>
      </c>
      <c r="I121" s="13">
        <v>4516505</v>
      </c>
      <c r="J121" s="7" t="s">
        <v>401</v>
      </c>
      <c r="K121" s="7"/>
      <c r="L121" s="7">
        <v>250</v>
      </c>
      <c r="M121" s="7">
        <v>2320</v>
      </c>
      <c r="N121" s="7">
        <v>175</v>
      </c>
      <c r="O121" s="7" t="str">
        <f>Sheet3!F38</f>
        <v>Item|3002|5</v>
      </c>
      <c r="P121" s="7" t="str">
        <f t="shared" si="4"/>
        <v>Item|3002|5;Exp_Role|2320;Exp_Kongfu|175</v>
      </c>
      <c r="Q121" s="16"/>
      <c r="R121" s="11" t="s">
        <v>403</v>
      </c>
      <c r="S121" s="11" t="s">
        <v>410</v>
      </c>
      <c r="T121" s="11" t="s">
        <v>414</v>
      </c>
      <c r="U121" s="7"/>
      <c r="V121" s="7"/>
      <c r="X121" s="15" t="str">
        <f t="shared" si="5"/>
        <v>504|2|903301;505|2|903301;502|1|903301</v>
      </c>
    </row>
    <row r="122" spans="1:24">
      <c r="A122" s="8">
        <v>522</v>
      </c>
      <c r="B122" s="8">
        <v>5</v>
      </c>
      <c r="C122" s="8" t="s">
        <v>33</v>
      </c>
      <c r="D122" s="9">
        <v>1</v>
      </c>
      <c r="E122" s="9" t="s">
        <v>437</v>
      </c>
      <c r="F122" s="9" t="s">
        <v>476</v>
      </c>
      <c r="G122" s="10" t="s">
        <v>477</v>
      </c>
      <c r="H122" s="8" t="s">
        <v>478</v>
      </c>
      <c r="I122" s="12">
        <v>5129146</v>
      </c>
      <c r="J122" s="8" t="s">
        <v>401</v>
      </c>
      <c r="L122" s="3">
        <v>250</v>
      </c>
      <c r="M122" s="3">
        <v>2360</v>
      </c>
      <c r="N122" s="3">
        <v>176</v>
      </c>
      <c r="O122" s="3" t="str">
        <f>Sheet3!F39</f>
        <v>Coin|600</v>
      </c>
      <c r="P122" s="3" t="str">
        <f t="shared" si="4"/>
        <v>Coin|600;Exp_Role|2360;Exp_Kongfu|176</v>
      </c>
      <c r="R122" s="4" t="s">
        <v>409</v>
      </c>
      <c r="S122" s="4" t="s">
        <v>454</v>
      </c>
      <c r="T122" s="4" t="s">
        <v>404</v>
      </c>
      <c r="X122" s="15" t="str">
        <f t="shared" si="5"/>
        <v>503|3|1025829;504|1|1025829;505|1|1025829</v>
      </c>
    </row>
    <row r="123" spans="1:24">
      <c r="A123" s="8">
        <v>523</v>
      </c>
      <c r="B123" s="8">
        <v>5</v>
      </c>
      <c r="C123" s="8" t="s">
        <v>33</v>
      </c>
      <c r="D123" s="9">
        <v>1</v>
      </c>
      <c r="E123" s="9" t="s">
        <v>405</v>
      </c>
      <c r="F123" s="9" t="s">
        <v>479</v>
      </c>
      <c r="G123" s="10" t="s">
        <v>480</v>
      </c>
      <c r="H123" s="8" t="s">
        <v>481</v>
      </c>
      <c r="I123" s="12">
        <v>5824888</v>
      </c>
      <c r="J123" s="8" t="s">
        <v>401</v>
      </c>
      <c r="L123" s="3">
        <v>250</v>
      </c>
      <c r="M123" s="3">
        <v>2400</v>
      </c>
      <c r="N123" s="3">
        <v>177</v>
      </c>
      <c r="O123" s="3" t="str">
        <f>Sheet3!F40</f>
        <v>Food|45</v>
      </c>
      <c r="P123" s="3" t="str">
        <f t="shared" si="4"/>
        <v>Food|45;Exp_Role|2400;Exp_Kongfu|177</v>
      </c>
      <c r="R123" s="4" t="s">
        <v>458</v>
      </c>
      <c r="S123" s="4" t="s">
        <v>403</v>
      </c>
      <c r="T123" s="4" t="s">
        <v>410</v>
      </c>
      <c r="X123" s="15" t="str">
        <f t="shared" si="5"/>
        <v>503|1|1164978;504|2|1164978;505|2|1164978</v>
      </c>
    </row>
    <row r="124" s="7" customFormat="1" spans="1:24">
      <c r="A124" s="7">
        <v>524</v>
      </c>
      <c r="B124" s="7">
        <v>5</v>
      </c>
      <c r="C124" s="7" t="s">
        <v>45</v>
      </c>
      <c r="D124" s="11">
        <v>0</v>
      </c>
      <c r="E124" s="11" t="s">
        <v>422</v>
      </c>
      <c r="F124" s="7" t="s">
        <v>482</v>
      </c>
      <c r="G124" s="11" t="s">
        <v>483</v>
      </c>
      <c r="H124" s="7" t="s">
        <v>484</v>
      </c>
      <c r="I124" s="13">
        <v>6614984</v>
      </c>
      <c r="J124" s="7" t="s">
        <v>401</v>
      </c>
      <c r="L124" s="7">
        <v>250</v>
      </c>
      <c r="M124" s="7">
        <v>2600</v>
      </c>
      <c r="N124" s="7">
        <v>179</v>
      </c>
      <c r="O124" s="7" t="str">
        <f>Sheet3!F41</f>
        <v>Kongfu|3007|1</v>
      </c>
      <c r="P124" s="7" t="str">
        <f t="shared" si="4"/>
        <v>Kongfu|3007|1;Exp_Role|2600;Exp_Kongfu|179</v>
      </c>
      <c r="Q124" s="16"/>
      <c r="R124" s="11" t="s">
        <v>426</v>
      </c>
      <c r="S124" s="11" t="s">
        <v>454</v>
      </c>
      <c r="T124" s="11" t="s">
        <v>410</v>
      </c>
      <c r="U124" s="7" t="s">
        <v>414</v>
      </c>
      <c r="W124" s="16"/>
      <c r="X124" s="7" t="str">
        <f t="shared" si="5"/>
        <v>501|1|1322997;504|1|1322997;505|2|1322997;502|1|1322997</v>
      </c>
    </row>
    <row r="125" spans="1:24">
      <c r="A125" s="3">
        <v>601</v>
      </c>
      <c r="B125" s="3">
        <v>6</v>
      </c>
      <c r="C125" s="3" t="s">
        <v>33</v>
      </c>
      <c r="D125" s="4">
        <v>1</v>
      </c>
      <c r="E125" s="4" t="s">
        <v>485</v>
      </c>
      <c r="F125" s="4" t="s">
        <v>486</v>
      </c>
      <c r="G125" s="3" t="s">
        <v>487</v>
      </c>
      <c r="H125" s="3" t="s">
        <v>488</v>
      </c>
      <c r="I125" s="14">
        <v>2013416</v>
      </c>
      <c r="J125" s="3" t="s">
        <v>489</v>
      </c>
      <c r="L125" s="3">
        <v>300</v>
      </c>
      <c r="M125" s="3">
        <v>2700</v>
      </c>
      <c r="N125" s="3">
        <v>180</v>
      </c>
      <c r="O125" s="3" t="str">
        <f>Sheet3!G18</f>
        <v>Item|1002|450</v>
      </c>
      <c r="P125" s="3" t="str">
        <f t="shared" si="4"/>
        <v>Item|1002|450;Exp_Role|2700;Exp_Kongfu|180</v>
      </c>
      <c r="R125" s="4" t="s">
        <v>490</v>
      </c>
      <c r="S125" s="3" t="s">
        <v>491</v>
      </c>
      <c r="T125" s="3" t="s">
        <v>492</v>
      </c>
      <c r="X125" s="15" t="str">
        <f t="shared" si="5"/>
        <v>603|2|402683;604|2|402683;605|1|402683</v>
      </c>
    </row>
    <row r="126" spans="1:24">
      <c r="A126" s="3">
        <v>602</v>
      </c>
      <c r="B126" s="3">
        <v>6</v>
      </c>
      <c r="C126" s="3" t="s">
        <v>33</v>
      </c>
      <c r="D126" s="4">
        <v>1</v>
      </c>
      <c r="E126" s="4" t="s">
        <v>493</v>
      </c>
      <c r="F126" s="4" t="s">
        <v>494</v>
      </c>
      <c r="G126" s="3" t="s">
        <v>495</v>
      </c>
      <c r="H126" s="3" t="s">
        <v>496</v>
      </c>
      <c r="I126" s="14">
        <v>2464377</v>
      </c>
      <c r="J126" s="3" t="s">
        <v>489</v>
      </c>
      <c r="L126" s="3">
        <v>300</v>
      </c>
      <c r="M126" s="3">
        <v>2800</v>
      </c>
      <c r="N126" s="3">
        <v>190</v>
      </c>
      <c r="O126" s="3" t="str">
        <f>Sheet3!G19</f>
        <v>Item|1001|450</v>
      </c>
      <c r="P126" s="3" t="str">
        <f t="shared" si="4"/>
        <v>Item|1001|450;Exp_Role|2800;Exp_Kongfu|190</v>
      </c>
      <c r="R126" s="4" t="s">
        <v>491</v>
      </c>
      <c r="S126" s="3" t="s">
        <v>497</v>
      </c>
      <c r="X126" s="15" t="str">
        <f t="shared" si="5"/>
        <v>604|2|492875;605|3|492875</v>
      </c>
    </row>
    <row r="127" spans="1:24">
      <c r="A127" s="7">
        <v>603</v>
      </c>
      <c r="B127" s="7">
        <v>6</v>
      </c>
      <c r="C127" s="7" t="s">
        <v>45</v>
      </c>
      <c r="D127" s="11">
        <v>0</v>
      </c>
      <c r="E127" s="11" t="s">
        <v>498</v>
      </c>
      <c r="F127" s="7" t="s">
        <v>499</v>
      </c>
      <c r="G127" s="11" t="s">
        <v>500</v>
      </c>
      <c r="H127" s="7" t="s">
        <v>501</v>
      </c>
      <c r="I127" s="13">
        <v>3016344</v>
      </c>
      <c r="J127" s="7" t="s">
        <v>489</v>
      </c>
      <c r="K127" s="7"/>
      <c r="L127" s="7">
        <v>300</v>
      </c>
      <c r="M127" s="7">
        <v>2900</v>
      </c>
      <c r="N127" s="7">
        <v>200</v>
      </c>
      <c r="O127" s="7" t="str">
        <f>Sheet3!G20</f>
        <v>Kongfu|2002|1</v>
      </c>
      <c r="P127" s="7" t="str">
        <f t="shared" si="4"/>
        <v>Kongfu|2002|1;Exp_Role|2900;Exp_Kongfu|200</v>
      </c>
      <c r="Q127" s="16"/>
      <c r="R127" s="11" t="s">
        <v>491</v>
      </c>
      <c r="S127" s="11" t="s">
        <v>502</v>
      </c>
      <c r="T127" s="11" t="s">
        <v>503</v>
      </c>
      <c r="U127" s="7"/>
      <c r="V127" s="7"/>
      <c r="X127" s="15" t="str">
        <f t="shared" si="5"/>
        <v>604|2|603269;605|2|603269;602|1|603269</v>
      </c>
    </row>
    <row r="128" s="7" customFormat="1" spans="1:24">
      <c r="A128" s="3">
        <v>604</v>
      </c>
      <c r="B128" s="3">
        <v>6</v>
      </c>
      <c r="C128" s="3" t="s">
        <v>33</v>
      </c>
      <c r="D128" s="4">
        <v>1</v>
      </c>
      <c r="E128" s="4" t="s">
        <v>493</v>
      </c>
      <c r="F128" s="4" t="s">
        <v>504</v>
      </c>
      <c r="G128" s="3" t="s">
        <v>505</v>
      </c>
      <c r="H128" s="3" t="s">
        <v>506</v>
      </c>
      <c r="I128" s="14">
        <v>3691940</v>
      </c>
      <c r="J128" s="3" t="s">
        <v>489</v>
      </c>
      <c r="K128" s="3"/>
      <c r="L128" s="3">
        <v>300</v>
      </c>
      <c r="M128" s="3">
        <v>3100</v>
      </c>
      <c r="N128" s="3">
        <v>220</v>
      </c>
      <c r="O128" s="3" t="str">
        <f>Sheet3!G21</f>
        <v>Coin|800</v>
      </c>
      <c r="P128" s="3" t="str">
        <f t="shared" si="4"/>
        <v>Coin|800;Exp_Role|3100;Exp_Kongfu|220</v>
      </c>
      <c r="Q128"/>
      <c r="R128" s="4" t="s">
        <v>507</v>
      </c>
      <c r="S128" s="3" t="s">
        <v>492</v>
      </c>
      <c r="T128" s="3"/>
      <c r="U128" s="3"/>
      <c r="V128" s="3"/>
      <c r="W128" s="16"/>
      <c r="X128" s="7" t="str">
        <f t="shared" si="5"/>
        <v>604|4|738388;605|1|738388</v>
      </c>
    </row>
    <row r="129" spans="1:24">
      <c r="A129" s="3">
        <v>605</v>
      </c>
      <c r="B129" s="3">
        <v>6</v>
      </c>
      <c r="C129" s="3" t="s">
        <v>33</v>
      </c>
      <c r="D129" s="4">
        <v>1</v>
      </c>
      <c r="E129" s="4" t="s">
        <v>485</v>
      </c>
      <c r="F129" s="4" t="s">
        <v>508</v>
      </c>
      <c r="G129" s="3" t="s">
        <v>509</v>
      </c>
      <c r="H129" s="3" t="s">
        <v>510</v>
      </c>
      <c r="I129" s="14">
        <v>4518854</v>
      </c>
      <c r="J129" s="3" t="s">
        <v>489</v>
      </c>
      <c r="L129" s="3">
        <v>300</v>
      </c>
      <c r="M129" s="3">
        <v>3200</v>
      </c>
      <c r="N129" s="3">
        <v>230</v>
      </c>
      <c r="O129" s="3" t="str">
        <f>Sheet3!G22</f>
        <v>Food|50</v>
      </c>
      <c r="P129" s="3" t="str">
        <f t="shared" si="4"/>
        <v>Food|50;Exp_Role|3200;Exp_Kongfu|230</v>
      </c>
      <c r="R129" s="4" t="s">
        <v>511</v>
      </c>
      <c r="S129" s="3" t="s">
        <v>512</v>
      </c>
      <c r="X129" s="15" t="str">
        <f t="shared" si="5"/>
        <v>603|4|903771;604|1|903771</v>
      </c>
    </row>
    <row r="130" spans="1:24">
      <c r="A130" s="7">
        <v>606</v>
      </c>
      <c r="B130" s="7">
        <v>6</v>
      </c>
      <c r="C130" s="7" t="s">
        <v>45</v>
      </c>
      <c r="D130" s="11">
        <v>0</v>
      </c>
      <c r="E130" s="11" t="s">
        <v>513</v>
      </c>
      <c r="F130" s="7" t="s">
        <v>514</v>
      </c>
      <c r="G130" s="11" t="s">
        <v>515</v>
      </c>
      <c r="H130" s="7" t="s">
        <v>516</v>
      </c>
      <c r="I130" s="13">
        <v>5530979</v>
      </c>
      <c r="J130" s="7" t="s">
        <v>489</v>
      </c>
      <c r="K130" s="7"/>
      <c r="L130" s="7">
        <v>300</v>
      </c>
      <c r="M130" s="7">
        <v>3400</v>
      </c>
      <c r="N130" s="7">
        <v>240</v>
      </c>
      <c r="O130" s="7" t="str">
        <f>Sheet3!G23</f>
        <v>Item|2002|1</v>
      </c>
      <c r="P130" s="7" t="str">
        <f t="shared" si="4"/>
        <v>Item|2002|1;Exp_Role|3400;Exp_Kongfu|240</v>
      </c>
      <c r="Q130" s="16"/>
      <c r="R130" s="11" t="s">
        <v>490</v>
      </c>
      <c r="S130" s="11" t="s">
        <v>491</v>
      </c>
      <c r="T130" s="11" t="s">
        <v>517</v>
      </c>
      <c r="U130" s="7"/>
      <c r="V130" s="7"/>
      <c r="X130" s="15" t="str">
        <f t="shared" si="5"/>
        <v>603|2|1106196;604|2|1106196;601|1|1106196</v>
      </c>
    </row>
    <row r="131" spans="1:24">
      <c r="A131" s="3">
        <v>607</v>
      </c>
      <c r="B131" s="3">
        <v>6</v>
      </c>
      <c r="C131" s="3" t="s">
        <v>33</v>
      </c>
      <c r="D131" s="4">
        <v>1</v>
      </c>
      <c r="E131" s="4" t="s">
        <v>493</v>
      </c>
      <c r="F131" s="4" t="s">
        <v>518</v>
      </c>
      <c r="G131" s="3" t="s">
        <v>519</v>
      </c>
      <c r="H131" s="3" t="s">
        <v>520</v>
      </c>
      <c r="I131" s="14">
        <v>6769798</v>
      </c>
      <c r="J131" s="3" t="s">
        <v>489</v>
      </c>
      <c r="L131" s="3">
        <v>300</v>
      </c>
      <c r="M131" s="3">
        <v>3800</v>
      </c>
      <c r="N131" s="3">
        <v>260</v>
      </c>
      <c r="O131" s="3" t="str">
        <f>Sheet3!G24</f>
        <v>Item|1002|450</v>
      </c>
      <c r="P131" s="3" t="str">
        <f t="shared" si="4"/>
        <v>Item|1002|450;Exp_Role|3800;Exp_Kongfu|260</v>
      </c>
      <c r="R131" s="4" t="s">
        <v>521</v>
      </c>
      <c r="S131" s="3" t="s">
        <v>502</v>
      </c>
      <c r="X131" s="15" t="str">
        <f t="shared" si="5"/>
        <v>604|3|1353960;605|2|1353960</v>
      </c>
    </row>
    <row r="132" s="7" customFormat="1" spans="1:24">
      <c r="A132" s="3">
        <v>608</v>
      </c>
      <c r="B132" s="3">
        <v>6</v>
      </c>
      <c r="C132" s="3" t="s">
        <v>33</v>
      </c>
      <c r="D132" s="4">
        <v>1</v>
      </c>
      <c r="E132" s="4" t="s">
        <v>485</v>
      </c>
      <c r="F132" s="4" t="s">
        <v>522</v>
      </c>
      <c r="G132" s="3" t="s">
        <v>523</v>
      </c>
      <c r="H132" s="3" t="s">
        <v>524</v>
      </c>
      <c r="I132" s="14">
        <v>8286086</v>
      </c>
      <c r="J132" s="3" t="s">
        <v>489</v>
      </c>
      <c r="K132" s="3"/>
      <c r="L132" s="3">
        <v>300</v>
      </c>
      <c r="M132" s="3">
        <v>4000</v>
      </c>
      <c r="N132" s="3">
        <v>270</v>
      </c>
      <c r="O132" s="3" t="str">
        <f>Sheet3!G25</f>
        <v>Item|1001|450</v>
      </c>
      <c r="P132" s="3" t="str">
        <f t="shared" si="4"/>
        <v>Item|1001|450;Exp_Role|4000;Exp_Kongfu|270</v>
      </c>
      <c r="Q132"/>
      <c r="R132" s="4" t="s">
        <v>525</v>
      </c>
      <c r="S132" s="3" t="s">
        <v>491</v>
      </c>
      <c r="T132" s="3"/>
      <c r="U132" s="3"/>
      <c r="V132" s="3"/>
      <c r="W132" s="16"/>
      <c r="X132" s="7" t="str">
        <f t="shared" si="5"/>
        <v>603|3|1657217;604|2|1657217</v>
      </c>
    </row>
    <row r="133" spans="1:24">
      <c r="A133" s="7">
        <v>609</v>
      </c>
      <c r="B133" s="7">
        <v>6</v>
      </c>
      <c r="C133" s="7" t="s">
        <v>45</v>
      </c>
      <c r="D133" s="11">
        <v>0</v>
      </c>
      <c r="E133" s="11" t="s">
        <v>498</v>
      </c>
      <c r="F133" s="7" t="s">
        <v>526</v>
      </c>
      <c r="G133" s="11" t="s">
        <v>527</v>
      </c>
      <c r="H133" s="7" t="s">
        <v>528</v>
      </c>
      <c r="I133" s="13">
        <v>10141989</v>
      </c>
      <c r="J133" s="7" t="s">
        <v>489</v>
      </c>
      <c r="K133" s="7"/>
      <c r="L133" s="7">
        <v>300</v>
      </c>
      <c r="M133" s="7">
        <v>4400</v>
      </c>
      <c r="N133" s="7">
        <v>280</v>
      </c>
      <c r="O133" s="7" t="str">
        <f>Sheet3!G26</f>
        <v>Armor|603|1</v>
      </c>
      <c r="P133" s="7" t="str">
        <f t="shared" si="4"/>
        <v>Armor|603|1;Exp_Role|4400;Exp_Kongfu|280</v>
      </c>
      <c r="Q133" s="16"/>
      <c r="R133" s="11" t="s">
        <v>490</v>
      </c>
      <c r="S133" s="11" t="s">
        <v>502</v>
      </c>
      <c r="T133" s="11" t="s">
        <v>503</v>
      </c>
      <c r="U133" s="7"/>
      <c r="V133" s="7"/>
      <c r="X133" s="15" t="str">
        <f t="shared" si="5"/>
        <v>603|2|2028398;605|2|2028398;602|1|2028398</v>
      </c>
    </row>
    <row r="134" spans="1:24">
      <c r="A134" s="3">
        <v>610</v>
      </c>
      <c r="B134" s="3">
        <v>6</v>
      </c>
      <c r="C134" s="3" t="s">
        <v>33</v>
      </c>
      <c r="D134" s="4">
        <v>1</v>
      </c>
      <c r="E134" s="4" t="s">
        <v>529</v>
      </c>
      <c r="F134" s="4" t="s">
        <v>530</v>
      </c>
      <c r="G134" s="3" t="s">
        <v>531</v>
      </c>
      <c r="H134" s="3" t="s">
        <v>532</v>
      </c>
      <c r="I134" s="14">
        <v>12413574</v>
      </c>
      <c r="J134" s="3" t="s">
        <v>489</v>
      </c>
      <c r="L134" s="3">
        <v>300</v>
      </c>
      <c r="M134" s="3">
        <v>5200</v>
      </c>
      <c r="N134" s="3">
        <v>300</v>
      </c>
      <c r="O134" s="3" t="str">
        <f>Sheet3!G27</f>
        <v>Coin|800</v>
      </c>
      <c r="P134" s="3" t="str">
        <f t="shared" si="4"/>
        <v>Coin|800;Exp_Role|5200;Exp_Kongfu|300</v>
      </c>
      <c r="R134" s="4" t="s">
        <v>491</v>
      </c>
      <c r="S134" s="3" t="s">
        <v>497</v>
      </c>
      <c r="X134" s="15" t="str">
        <f t="shared" si="5"/>
        <v>604|2|2482715;605|3|2482715</v>
      </c>
    </row>
    <row r="135" spans="1:24">
      <c r="A135" s="3">
        <v>611</v>
      </c>
      <c r="B135" s="3">
        <v>6</v>
      </c>
      <c r="C135" s="3" t="s">
        <v>33</v>
      </c>
      <c r="D135" s="4">
        <v>1</v>
      </c>
      <c r="E135" s="4" t="s">
        <v>485</v>
      </c>
      <c r="F135" s="4" t="s">
        <v>533</v>
      </c>
      <c r="G135" s="3" t="s">
        <v>534</v>
      </c>
      <c r="H135" s="3" t="s">
        <v>535</v>
      </c>
      <c r="I135" s="14">
        <v>15193945</v>
      </c>
      <c r="J135" s="3" t="s">
        <v>489</v>
      </c>
      <c r="L135" s="3">
        <v>300</v>
      </c>
      <c r="M135" s="3">
        <v>5600</v>
      </c>
      <c r="N135" s="3">
        <v>310</v>
      </c>
      <c r="O135" s="3" t="str">
        <f>Sheet3!G28</f>
        <v>Food|50</v>
      </c>
      <c r="P135" s="3" t="str">
        <f t="shared" si="4"/>
        <v>Food|50;Exp_Role|5600;Exp_Kongfu|310</v>
      </c>
      <c r="R135" s="4" t="s">
        <v>490</v>
      </c>
      <c r="S135" s="3" t="s">
        <v>521</v>
      </c>
      <c r="X135" s="15" t="str">
        <f t="shared" si="5"/>
        <v>603|2|3038789;604|3|3038789</v>
      </c>
    </row>
    <row r="136" s="7" customFormat="1" spans="1:24">
      <c r="A136" s="7">
        <v>612</v>
      </c>
      <c r="B136" s="7">
        <v>6</v>
      </c>
      <c r="C136" s="7" t="s">
        <v>45</v>
      </c>
      <c r="D136" s="11">
        <v>0</v>
      </c>
      <c r="E136" s="11" t="s">
        <v>513</v>
      </c>
      <c r="F136" s="7" t="s">
        <v>536</v>
      </c>
      <c r="G136" s="11" t="s">
        <v>353</v>
      </c>
      <c r="H136" s="7" t="s">
        <v>537</v>
      </c>
      <c r="I136" s="13">
        <v>18597059</v>
      </c>
      <c r="J136" s="7" t="s">
        <v>489</v>
      </c>
      <c r="L136" s="7">
        <v>300</v>
      </c>
      <c r="M136" s="7">
        <v>6000</v>
      </c>
      <c r="N136" s="7">
        <v>320</v>
      </c>
      <c r="O136" s="7" t="str">
        <f>Sheet3!G29</f>
        <v>Kongfu|2003|1</v>
      </c>
      <c r="P136" s="7" t="str">
        <f t="shared" si="4"/>
        <v>Kongfu|2003|1;Exp_Role|6000;Exp_Kongfu|320</v>
      </c>
      <c r="Q136" s="16"/>
      <c r="R136" s="11" t="s">
        <v>490</v>
      </c>
      <c r="S136" s="11" t="s">
        <v>491</v>
      </c>
      <c r="T136" s="11" t="s">
        <v>517</v>
      </c>
      <c r="W136" s="16"/>
      <c r="X136" s="7" t="str">
        <f t="shared" si="5"/>
        <v>603|2|3719412;604|2|3719412;601|1|3719412</v>
      </c>
    </row>
    <row r="137" spans="1:24">
      <c r="A137" s="3">
        <v>613</v>
      </c>
      <c r="B137" s="3">
        <v>6</v>
      </c>
      <c r="C137" s="3" t="s">
        <v>33</v>
      </c>
      <c r="D137" s="4">
        <v>1</v>
      </c>
      <c r="E137" s="4" t="s">
        <v>529</v>
      </c>
      <c r="F137" s="4" t="s">
        <v>538</v>
      </c>
      <c r="G137" s="3" t="s">
        <v>539</v>
      </c>
      <c r="H137" s="3" t="s">
        <v>540</v>
      </c>
      <c r="I137" s="14">
        <v>22762396</v>
      </c>
      <c r="J137" s="3" t="s">
        <v>489</v>
      </c>
      <c r="L137" s="3">
        <v>300</v>
      </c>
      <c r="M137" s="3">
        <v>7200</v>
      </c>
      <c r="N137" s="3">
        <v>340</v>
      </c>
      <c r="O137" s="3" t="str">
        <f>Sheet3!G30</f>
        <v>Item|1002|450</v>
      </c>
      <c r="P137" s="3" t="str">
        <f t="shared" si="4"/>
        <v>Item|1002|450;Exp_Role|7200;Exp_Kongfu|340</v>
      </c>
      <c r="R137" s="4" t="s">
        <v>541</v>
      </c>
      <c r="S137" s="3" t="s">
        <v>542</v>
      </c>
      <c r="X137" s="15" t="str">
        <f t="shared" si="5"/>
        <v>603|1|4552479;605|4|4552479</v>
      </c>
    </row>
    <row r="138" spans="1:24">
      <c r="A138" s="3">
        <v>614</v>
      </c>
      <c r="B138" s="3">
        <v>6</v>
      </c>
      <c r="C138" s="3" t="s">
        <v>33</v>
      </c>
      <c r="D138" s="4">
        <v>1</v>
      </c>
      <c r="E138" s="4" t="s">
        <v>485</v>
      </c>
      <c r="F138" s="4" t="s">
        <v>543</v>
      </c>
      <c r="G138" s="3" t="s">
        <v>544</v>
      </c>
      <c r="H138" s="3" t="s">
        <v>545</v>
      </c>
      <c r="I138" s="14">
        <v>27860678</v>
      </c>
      <c r="J138" s="3" t="s">
        <v>489</v>
      </c>
      <c r="L138" s="3">
        <v>300</v>
      </c>
      <c r="M138" s="3">
        <v>8000</v>
      </c>
      <c r="N138" s="3">
        <v>350</v>
      </c>
      <c r="O138" s="3" t="str">
        <f>Sheet3!G31</f>
        <v>Item|1001|450</v>
      </c>
      <c r="P138" s="3" t="str">
        <f t="shared" si="4"/>
        <v>Item|1001|450;Exp_Role|8000;Exp_Kongfu|350</v>
      </c>
      <c r="R138" s="4" t="s">
        <v>512</v>
      </c>
      <c r="S138" s="3" t="s">
        <v>542</v>
      </c>
      <c r="X138" s="15" t="str">
        <f t="shared" si="5"/>
        <v>604|1|5572136;605|4|5572136</v>
      </c>
    </row>
    <row r="139" spans="1:24">
      <c r="A139" s="7">
        <v>615</v>
      </c>
      <c r="B139" s="7">
        <v>6</v>
      </c>
      <c r="C139" s="7" t="s">
        <v>45</v>
      </c>
      <c r="D139" s="11">
        <v>0</v>
      </c>
      <c r="E139" s="11" t="s">
        <v>498</v>
      </c>
      <c r="F139" s="7" t="s">
        <v>546</v>
      </c>
      <c r="G139" s="11" t="s">
        <v>547</v>
      </c>
      <c r="H139" s="7" t="s">
        <v>548</v>
      </c>
      <c r="I139" s="13">
        <v>34100864</v>
      </c>
      <c r="J139" s="7" t="s">
        <v>489</v>
      </c>
      <c r="K139" s="7"/>
      <c r="L139" s="7">
        <v>300</v>
      </c>
      <c r="M139" s="7">
        <v>8800</v>
      </c>
      <c r="N139" s="7">
        <v>360</v>
      </c>
      <c r="O139" s="7" t="str">
        <f>Sheet3!G32</f>
        <v>Medicine|103|1</v>
      </c>
      <c r="P139" s="7" t="str">
        <f t="shared" si="4"/>
        <v>Medicine|103|1;Exp_Role|8800;Exp_Kongfu|360</v>
      </c>
      <c r="Q139" s="16"/>
      <c r="R139" s="11" t="s">
        <v>541</v>
      </c>
      <c r="S139" s="11" t="s">
        <v>512</v>
      </c>
      <c r="T139" s="11" t="s">
        <v>502</v>
      </c>
      <c r="U139" s="7" t="s">
        <v>503</v>
      </c>
      <c r="V139" s="7"/>
      <c r="X139" s="15" t="str">
        <f t="shared" si="5"/>
        <v>603|1|6820173;604|1|6820173;605|2|6820173;602|1|6820173</v>
      </c>
    </row>
    <row r="140" s="7" customFormat="1" spans="1:24">
      <c r="A140" s="3">
        <v>616</v>
      </c>
      <c r="B140" s="3">
        <v>6</v>
      </c>
      <c r="C140" s="3" t="s">
        <v>33</v>
      </c>
      <c r="D140" s="4">
        <v>1</v>
      </c>
      <c r="E140" s="4" t="s">
        <v>529</v>
      </c>
      <c r="F140" s="4" t="s">
        <v>549</v>
      </c>
      <c r="G140" s="3" t="s">
        <v>550</v>
      </c>
      <c r="H140" s="3" t="s">
        <v>551</v>
      </c>
      <c r="I140" s="14">
        <v>41738717</v>
      </c>
      <c r="J140" s="3" t="s">
        <v>489</v>
      </c>
      <c r="K140" s="3"/>
      <c r="L140" s="3">
        <v>300</v>
      </c>
      <c r="M140" s="3">
        <v>9600</v>
      </c>
      <c r="N140" s="3">
        <v>370</v>
      </c>
      <c r="O140" s="3" t="str">
        <f>Sheet3!G33</f>
        <v>Coin|800</v>
      </c>
      <c r="P140" s="3" t="str">
        <f t="shared" si="4"/>
        <v>Coin|800;Exp_Role|9600;Exp_Kongfu|370</v>
      </c>
      <c r="Q140"/>
      <c r="R140" s="4" t="s">
        <v>512</v>
      </c>
      <c r="S140" s="3" t="s">
        <v>542</v>
      </c>
      <c r="T140" s="3"/>
      <c r="U140" s="3"/>
      <c r="V140" s="3"/>
      <c r="W140" s="16"/>
      <c r="X140" s="7" t="str">
        <f t="shared" si="5"/>
        <v>604|1|8347743;605|4|8347743</v>
      </c>
    </row>
    <row r="141" spans="1:24">
      <c r="A141" s="3">
        <v>617</v>
      </c>
      <c r="B141" s="3">
        <v>6</v>
      </c>
      <c r="C141" s="3" t="s">
        <v>33</v>
      </c>
      <c r="D141" s="4">
        <v>1</v>
      </c>
      <c r="E141" s="4" t="s">
        <v>485</v>
      </c>
      <c r="F141" s="4" t="s">
        <v>552</v>
      </c>
      <c r="G141" s="3" t="s">
        <v>553</v>
      </c>
      <c r="H141" s="3" t="s">
        <v>554</v>
      </c>
      <c r="I141" s="14">
        <v>51087283</v>
      </c>
      <c r="J141" s="3" t="s">
        <v>489</v>
      </c>
      <c r="L141" s="3">
        <v>300</v>
      </c>
      <c r="M141" s="3">
        <v>11200</v>
      </c>
      <c r="N141" s="3">
        <v>390</v>
      </c>
      <c r="O141" s="3" t="str">
        <f>Sheet3!G34</f>
        <v>Food|50</v>
      </c>
      <c r="P141" s="3" t="str">
        <f t="shared" si="4"/>
        <v>Food|50;Exp_Role|11200;Exp_Kongfu|390</v>
      </c>
      <c r="R141" s="4" t="s">
        <v>541</v>
      </c>
      <c r="S141" s="3" t="s">
        <v>542</v>
      </c>
      <c r="X141" s="15" t="str">
        <f t="shared" si="5"/>
        <v>603|1|10217457;605|4|10217457</v>
      </c>
    </row>
    <row r="142" spans="1:24">
      <c r="A142" s="7">
        <v>618</v>
      </c>
      <c r="B142" s="7">
        <v>6</v>
      </c>
      <c r="C142" s="7" t="s">
        <v>45</v>
      </c>
      <c r="D142" s="11">
        <v>0</v>
      </c>
      <c r="E142" s="11" t="s">
        <v>513</v>
      </c>
      <c r="F142" s="7" t="s">
        <v>555</v>
      </c>
      <c r="G142" s="11" t="s">
        <v>556</v>
      </c>
      <c r="H142" s="7" t="s">
        <v>557</v>
      </c>
      <c r="I142" s="13">
        <v>62529724</v>
      </c>
      <c r="J142" s="7" t="s">
        <v>489</v>
      </c>
      <c r="K142" s="7"/>
      <c r="L142" s="7">
        <v>300</v>
      </c>
      <c r="M142" s="7">
        <v>12000</v>
      </c>
      <c r="N142" s="7">
        <v>400</v>
      </c>
      <c r="O142" s="7" t="str">
        <f>Sheet3!G35</f>
        <v>Item|2002|1</v>
      </c>
      <c r="P142" s="7" t="str">
        <f t="shared" si="4"/>
        <v>Item|2002|1;Exp_Role|12000;Exp_Kongfu|400</v>
      </c>
      <c r="Q142" s="16"/>
      <c r="R142" s="11" t="s">
        <v>490</v>
      </c>
      <c r="S142" s="11" t="s">
        <v>491</v>
      </c>
      <c r="T142" s="11" t="s">
        <v>517</v>
      </c>
      <c r="U142" s="7"/>
      <c r="V142" s="7"/>
      <c r="X142" s="15" t="str">
        <f t="shared" si="5"/>
        <v>603|2|12505945;604|2|12505945;601|1|12505945</v>
      </c>
    </row>
    <row r="143" spans="1:24">
      <c r="A143" s="3">
        <v>619</v>
      </c>
      <c r="B143" s="3">
        <v>6</v>
      </c>
      <c r="C143" s="3" t="s">
        <v>33</v>
      </c>
      <c r="D143" s="4">
        <v>1</v>
      </c>
      <c r="E143" s="4" t="s">
        <v>493</v>
      </c>
      <c r="F143" s="4" t="s">
        <v>558</v>
      </c>
      <c r="G143" s="3" t="s">
        <v>559</v>
      </c>
      <c r="H143" s="3" t="s">
        <v>560</v>
      </c>
      <c r="I143" s="14">
        <v>76535023</v>
      </c>
      <c r="J143" s="3" t="s">
        <v>489</v>
      </c>
      <c r="L143" s="3">
        <v>300</v>
      </c>
      <c r="M143" s="3">
        <v>12800</v>
      </c>
      <c r="N143" s="3">
        <v>410</v>
      </c>
      <c r="O143" s="3" t="str">
        <f>Sheet3!G36</f>
        <v>Item|1002|450</v>
      </c>
      <c r="P143" s="3" t="str">
        <f t="shared" si="4"/>
        <v>Item|1002|450;Exp_Role|12800;Exp_Kongfu|410</v>
      </c>
      <c r="R143" s="4" t="s">
        <v>541</v>
      </c>
      <c r="S143" s="3" t="s">
        <v>512</v>
      </c>
      <c r="T143" s="3" t="s">
        <v>497</v>
      </c>
      <c r="X143" s="15" t="str">
        <f t="shared" si="5"/>
        <v>603|1|15307005;604|1|15307005;605|3|15307005</v>
      </c>
    </row>
    <row r="144" s="7" customFormat="1" spans="1:24">
      <c r="A144" s="3">
        <v>620</v>
      </c>
      <c r="B144" s="3">
        <v>6</v>
      </c>
      <c r="C144" s="3" t="s">
        <v>33</v>
      </c>
      <c r="D144" s="4">
        <v>1</v>
      </c>
      <c r="E144" s="4" t="s">
        <v>493</v>
      </c>
      <c r="F144" s="4" t="s">
        <v>561</v>
      </c>
      <c r="G144" s="3" t="s">
        <v>562</v>
      </c>
      <c r="H144" s="3" t="s">
        <v>563</v>
      </c>
      <c r="I144" s="14">
        <v>93677205</v>
      </c>
      <c r="J144" s="3" t="s">
        <v>489</v>
      </c>
      <c r="K144" s="3"/>
      <c r="L144" s="3">
        <v>300</v>
      </c>
      <c r="M144" s="3">
        <v>13600</v>
      </c>
      <c r="N144" s="3">
        <v>420</v>
      </c>
      <c r="O144" s="3" t="str">
        <f>Sheet3!G37</f>
        <v>Item|1001|450</v>
      </c>
      <c r="P144" s="3" t="str">
        <f t="shared" si="4"/>
        <v>Item|1001|450;Exp_Role|13600;Exp_Kongfu|420</v>
      </c>
      <c r="Q144"/>
      <c r="R144" s="4" t="s">
        <v>541</v>
      </c>
      <c r="S144" s="3" t="s">
        <v>507</v>
      </c>
      <c r="T144" s="3"/>
      <c r="U144" s="3"/>
      <c r="V144" s="3"/>
      <c r="W144" s="16"/>
      <c r="X144" s="7" t="str">
        <f t="shared" si="5"/>
        <v>603|1|18735441;604|4|18735441</v>
      </c>
    </row>
    <row r="145" spans="1:24">
      <c r="A145" s="7">
        <v>621</v>
      </c>
      <c r="B145" s="7">
        <v>6</v>
      </c>
      <c r="C145" s="7" t="s">
        <v>45</v>
      </c>
      <c r="D145" s="11">
        <v>0</v>
      </c>
      <c r="E145" s="11" t="s">
        <v>498</v>
      </c>
      <c r="F145" s="7" t="s">
        <v>564</v>
      </c>
      <c r="G145" s="11" t="s">
        <v>565</v>
      </c>
      <c r="H145" s="7" t="s">
        <v>566</v>
      </c>
      <c r="I145" s="13">
        <v>114658863</v>
      </c>
      <c r="J145" s="7" t="s">
        <v>489</v>
      </c>
      <c r="K145" s="7"/>
      <c r="L145" s="7">
        <v>300</v>
      </c>
      <c r="M145" s="7">
        <v>14400</v>
      </c>
      <c r="N145" s="7">
        <v>430</v>
      </c>
      <c r="O145" s="7" t="str">
        <f>Sheet3!G38</f>
        <v>Item|3003|2</v>
      </c>
      <c r="P145" s="7" t="str">
        <f t="shared" si="4"/>
        <v>Item|3003|2;Exp_Role|14400;Exp_Kongfu|430</v>
      </c>
      <c r="Q145" s="16"/>
      <c r="R145" s="11" t="s">
        <v>541</v>
      </c>
      <c r="S145" s="11" t="s">
        <v>512</v>
      </c>
      <c r="T145" s="11" t="s">
        <v>502</v>
      </c>
      <c r="U145" s="7" t="s">
        <v>503</v>
      </c>
      <c r="V145" s="7"/>
      <c r="X145" s="15" t="str">
        <f t="shared" si="5"/>
        <v>603|1|22931773;604|1|22931773;605|2|22931773;602|1|22931773</v>
      </c>
    </row>
    <row r="146" spans="1:24">
      <c r="A146" s="3">
        <v>622</v>
      </c>
      <c r="B146" s="3">
        <v>6</v>
      </c>
      <c r="C146" s="3" t="s">
        <v>33</v>
      </c>
      <c r="D146" s="4">
        <v>1</v>
      </c>
      <c r="E146" s="4" t="s">
        <v>493</v>
      </c>
      <c r="F146" s="4" t="s">
        <v>567</v>
      </c>
      <c r="G146" s="3" t="s">
        <v>568</v>
      </c>
      <c r="H146" s="3" t="s">
        <v>569</v>
      </c>
      <c r="I146" s="14">
        <v>140339957</v>
      </c>
      <c r="J146" s="3" t="s">
        <v>489</v>
      </c>
      <c r="L146" s="3">
        <v>300</v>
      </c>
      <c r="M146" s="3">
        <v>15200</v>
      </c>
      <c r="N146" s="3">
        <v>440</v>
      </c>
      <c r="O146" s="3" t="str">
        <f>Sheet3!G39</f>
        <v>Coin|800</v>
      </c>
      <c r="P146" s="3" t="str">
        <f t="shared" si="4"/>
        <v>Coin|800;Exp_Role|15200;Exp_Kongfu|440</v>
      </c>
      <c r="R146" s="4" t="s">
        <v>490</v>
      </c>
      <c r="S146" s="3" t="s">
        <v>512</v>
      </c>
      <c r="T146" s="3" t="s">
        <v>502</v>
      </c>
      <c r="X146" s="15" t="str">
        <f t="shared" si="5"/>
        <v>603|2|28067991;604|1|28067991;605|2|28067991</v>
      </c>
    </row>
    <row r="147" spans="1:24">
      <c r="A147" s="3">
        <v>623</v>
      </c>
      <c r="B147" s="3">
        <v>6</v>
      </c>
      <c r="C147" s="3" t="s">
        <v>33</v>
      </c>
      <c r="D147" s="4">
        <v>1</v>
      </c>
      <c r="E147" s="4" t="s">
        <v>493</v>
      </c>
      <c r="F147" s="4" t="s">
        <v>570</v>
      </c>
      <c r="G147" s="3" t="s">
        <v>571</v>
      </c>
      <c r="H147" s="3" t="s">
        <v>572</v>
      </c>
      <c r="I147" s="14">
        <v>171773058</v>
      </c>
      <c r="J147" s="3" t="s">
        <v>489</v>
      </c>
      <c r="L147" s="3">
        <v>300</v>
      </c>
      <c r="M147" s="3">
        <v>16000</v>
      </c>
      <c r="N147" s="3">
        <v>450</v>
      </c>
      <c r="O147" s="3" t="str">
        <f>Sheet3!G40</f>
        <v>Food|50</v>
      </c>
      <c r="P147" s="3" t="str">
        <f t="shared" si="4"/>
        <v>Food|50;Exp_Role|16000;Exp_Kongfu|450</v>
      </c>
      <c r="R147" s="4" t="s">
        <v>525</v>
      </c>
      <c r="S147" s="3" t="s">
        <v>502</v>
      </c>
      <c r="X147" s="15" t="str">
        <f t="shared" si="5"/>
        <v>603|3|34354612;605|2|34354612</v>
      </c>
    </row>
    <row r="148" s="7" customFormat="1" spans="1:24">
      <c r="A148" s="7">
        <v>624</v>
      </c>
      <c r="B148" s="7">
        <v>6</v>
      </c>
      <c r="C148" s="7" t="s">
        <v>45</v>
      </c>
      <c r="D148" s="11">
        <v>0</v>
      </c>
      <c r="E148" s="11" t="s">
        <v>573</v>
      </c>
      <c r="F148" s="7" t="s">
        <v>574</v>
      </c>
      <c r="G148" s="11" t="s">
        <v>575</v>
      </c>
      <c r="H148" s="7" t="s">
        <v>576</v>
      </c>
      <c r="I148" s="13">
        <v>210246512</v>
      </c>
      <c r="J148" s="7" t="s">
        <v>489</v>
      </c>
      <c r="L148" s="7">
        <v>300</v>
      </c>
      <c r="M148" s="7">
        <v>17600</v>
      </c>
      <c r="N148" s="7">
        <v>470</v>
      </c>
      <c r="O148" s="7" t="str">
        <f>Sheet3!G41</f>
        <v>Kongfu|3008|1</v>
      </c>
      <c r="P148" s="7" t="str">
        <f t="shared" si="4"/>
        <v>Kongfu|3008|1;Exp_Role|17600;Exp_Kongfu|470</v>
      </c>
      <c r="Q148" s="16"/>
      <c r="R148" s="11" t="s">
        <v>517</v>
      </c>
      <c r="S148" s="11" t="s">
        <v>491</v>
      </c>
      <c r="T148" s="11" t="s">
        <v>492</v>
      </c>
      <c r="U148" s="7" t="s">
        <v>517</v>
      </c>
      <c r="W148" s="16"/>
      <c r="X148" s="7" t="str">
        <f t="shared" si="5"/>
        <v>601|1|42049302;604|2|42049302;605|1|42049302;601|1|42049302</v>
      </c>
    </row>
    <row r="149" spans="1:24">
      <c r="A149" s="8">
        <v>701</v>
      </c>
      <c r="B149" s="8">
        <v>7</v>
      </c>
      <c r="C149" s="8" t="s">
        <v>33</v>
      </c>
      <c r="D149" s="9">
        <v>1</v>
      </c>
      <c r="E149" s="9" t="s">
        <v>577</v>
      </c>
      <c r="F149" s="9" t="s">
        <v>578</v>
      </c>
      <c r="G149" s="10" t="s">
        <v>579</v>
      </c>
      <c r="H149" s="8" t="s">
        <v>580</v>
      </c>
      <c r="I149" s="12">
        <v>48610280</v>
      </c>
      <c r="J149" s="8" t="s">
        <v>581</v>
      </c>
      <c r="L149" s="3">
        <v>350</v>
      </c>
      <c r="M149" s="3">
        <v>18400</v>
      </c>
      <c r="N149" s="3">
        <v>480</v>
      </c>
      <c r="O149" s="3" t="str">
        <f>Sheet3!H18</f>
        <v>Item|1002|500</v>
      </c>
      <c r="P149" s="3" t="str">
        <f t="shared" si="4"/>
        <v>Item|1002|500;Exp_Role|18400;Exp_Kongfu|480</v>
      </c>
      <c r="R149" s="4" t="s">
        <v>582</v>
      </c>
      <c r="S149" s="4"/>
      <c r="T149" s="4"/>
      <c r="X149" s="15" t="str">
        <f t="shared" si="5"/>
        <v>705|5|9722056</v>
      </c>
    </row>
    <row r="150" spans="1:24">
      <c r="A150" s="8">
        <v>702</v>
      </c>
      <c r="B150" s="8">
        <v>7</v>
      </c>
      <c r="C150" s="8" t="s">
        <v>33</v>
      </c>
      <c r="D150" s="9">
        <v>1</v>
      </c>
      <c r="E150" s="9" t="s">
        <v>583</v>
      </c>
      <c r="F150" s="9" t="s">
        <v>584</v>
      </c>
      <c r="G150" s="10" t="s">
        <v>585</v>
      </c>
      <c r="H150" s="8" t="s">
        <v>586</v>
      </c>
      <c r="I150" s="12">
        <v>59635793</v>
      </c>
      <c r="J150" s="8" t="s">
        <v>581</v>
      </c>
      <c r="L150" s="3">
        <v>350</v>
      </c>
      <c r="M150" s="3">
        <v>19200</v>
      </c>
      <c r="N150" s="3">
        <v>490</v>
      </c>
      <c r="O150" s="3" t="str">
        <f>Sheet3!H19</f>
        <v>Item|1001|500</v>
      </c>
      <c r="P150" s="3" t="str">
        <f t="shared" si="4"/>
        <v>Item|1001|500;Exp_Role|19200;Exp_Kongfu|490</v>
      </c>
      <c r="R150" s="4" t="s">
        <v>587</v>
      </c>
      <c r="S150" s="4"/>
      <c r="T150" s="4"/>
      <c r="X150" s="15" t="str">
        <f t="shared" si="5"/>
        <v>706|5|11927159</v>
      </c>
    </row>
    <row r="151" spans="1:24">
      <c r="A151" s="7">
        <v>703</v>
      </c>
      <c r="B151" s="7">
        <v>7</v>
      </c>
      <c r="C151" s="7" t="s">
        <v>45</v>
      </c>
      <c r="D151" s="11">
        <v>0</v>
      </c>
      <c r="E151" s="11" t="s">
        <v>588</v>
      </c>
      <c r="F151" s="7" t="s">
        <v>589</v>
      </c>
      <c r="G151" s="11" t="s">
        <v>590</v>
      </c>
      <c r="H151" s="7" t="s">
        <v>591</v>
      </c>
      <c r="I151" s="13">
        <v>73162051</v>
      </c>
      <c r="J151" s="7" t="s">
        <v>581</v>
      </c>
      <c r="K151" s="7"/>
      <c r="L151" s="7">
        <v>350</v>
      </c>
      <c r="M151" s="7">
        <v>20000</v>
      </c>
      <c r="N151" s="7">
        <v>500</v>
      </c>
      <c r="O151" s="7" t="str">
        <f>Sheet3!H20</f>
        <v>Kongfu|3001|1</v>
      </c>
      <c r="P151" s="7" t="str">
        <f t="shared" si="4"/>
        <v>Kongfu|3001|1;Exp_Role|20000;Exp_Kongfu|500</v>
      </c>
      <c r="Q151" s="16"/>
      <c r="R151" s="11" t="s">
        <v>592</v>
      </c>
      <c r="S151" s="11" t="s">
        <v>593</v>
      </c>
      <c r="T151" s="11" t="s">
        <v>594</v>
      </c>
      <c r="U151" s="7" t="s">
        <v>595</v>
      </c>
      <c r="V151" s="7"/>
      <c r="X151" s="15" t="str">
        <f t="shared" si="5"/>
        <v>705|2|14632410;706|1|14632410;704|1|14632410;703|1|14632410</v>
      </c>
    </row>
    <row r="152" s="7" customFormat="1" spans="1:24">
      <c r="A152" s="8">
        <v>704</v>
      </c>
      <c r="B152" s="8">
        <v>7</v>
      </c>
      <c r="C152" s="8" t="s">
        <v>33</v>
      </c>
      <c r="D152" s="9">
        <v>1</v>
      </c>
      <c r="E152" s="9" t="s">
        <v>596</v>
      </c>
      <c r="F152" s="9" t="s">
        <v>597</v>
      </c>
      <c r="G152" s="10" t="s">
        <v>598</v>
      </c>
      <c r="H152" s="8" t="s">
        <v>599</v>
      </c>
      <c r="I152" s="12">
        <v>89756260</v>
      </c>
      <c r="J152" s="8" t="s">
        <v>581</v>
      </c>
      <c r="K152" s="3"/>
      <c r="L152" s="3">
        <v>350</v>
      </c>
      <c r="M152" s="3">
        <v>21600</v>
      </c>
      <c r="N152" s="3">
        <v>520</v>
      </c>
      <c r="O152" s="3" t="str">
        <f>Sheet3!H21</f>
        <v>Coin|1000</v>
      </c>
      <c r="P152" s="3" t="str">
        <f t="shared" si="4"/>
        <v>Coin|1000;Exp_Role|21600;Exp_Kongfu|520</v>
      </c>
      <c r="Q152"/>
      <c r="R152" s="4" t="s">
        <v>592</v>
      </c>
      <c r="S152" s="4" t="s">
        <v>600</v>
      </c>
      <c r="T152" s="4" t="s">
        <v>594</v>
      </c>
      <c r="U152" s="3"/>
      <c r="V152" s="3"/>
      <c r="W152" s="16"/>
      <c r="X152" s="7" t="str">
        <f t="shared" si="5"/>
        <v>705|2|17951252;706|2|17951252;704|1|17951252</v>
      </c>
    </row>
    <row r="153" spans="1:24">
      <c r="A153" s="8">
        <v>705</v>
      </c>
      <c r="B153" s="8">
        <v>7</v>
      </c>
      <c r="C153" s="8" t="s">
        <v>33</v>
      </c>
      <c r="D153" s="9">
        <v>1</v>
      </c>
      <c r="E153" s="9" t="s">
        <v>577</v>
      </c>
      <c r="F153" s="9" t="s">
        <v>601</v>
      </c>
      <c r="G153" s="10" t="s">
        <v>602</v>
      </c>
      <c r="H153" s="8" t="s">
        <v>603</v>
      </c>
      <c r="I153" s="12">
        <v>110114275</v>
      </c>
      <c r="J153" s="8" t="s">
        <v>581</v>
      </c>
      <c r="L153" s="3">
        <v>350</v>
      </c>
      <c r="M153" s="3">
        <v>22400</v>
      </c>
      <c r="N153" s="3">
        <v>530</v>
      </c>
      <c r="O153" s="3" t="str">
        <f>Sheet3!H22</f>
        <v>Food|55</v>
      </c>
      <c r="P153" s="3" t="str">
        <f t="shared" si="4"/>
        <v>Food|55;Exp_Role|22400;Exp_Kongfu|530</v>
      </c>
      <c r="R153" s="4" t="s">
        <v>592</v>
      </c>
      <c r="S153" s="4" t="s">
        <v>593</v>
      </c>
      <c r="T153" s="4" t="s">
        <v>604</v>
      </c>
      <c r="X153" s="15" t="str">
        <f t="shared" si="5"/>
        <v>705|2|22022855;706|1|22022855;704|2|22022855</v>
      </c>
    </row>
    <row r="154" spans="1:24">
      <c r="A154" s="7">
        <v>706</v>
      </c>
      <c r="B154" s="7">
        <v>7</v>
      </c>
      <c r="C154" s="7" t="s">
        <v>45</v>
      </c>
      <c r="D154" s="11">
        <v>0</v>
      </c>
      <c r="E154" s="11" t="s">
        <v>605</v>
      </c>
      <c r="F154" s="7" t="s">
        <v>606</v>
      </c>
      <c r="G154" s="11" t="s">
        <v>607</v>
      </c>
      <c r="H154" s="7" t="s">
        <v>608</v>
      </c>
      <c r="I154" s="13">
        <v>135089781</v>
      </c>
      <c r="J154" s="7" t="s">
        <v>581</v>
      </c>
      <c r="K154" s="7"/>
      <c r="L154" s="7">
        <v>350</v>
      </c>
      <c r="M154" s="7">
        <v>23200</v>
      </c>
      <c r="N154" s="7">
        <v>540</v>
      </c>
      <c r="O154" s="7" t="str">
        <f>Sheet3!H23</f>
        <v>Item|2002|1</v>
      </c>
      <c r="P154" s="7" t="str">
        <f t="shared" si="4"/>
        <v>Item|2002|1;Exp_Role|23200;Exp_Kongfu|540</v>
      </c>
      <c r="Q154" s="16"/>
      <c r="R154" s="11" t="s">
        <v>609</v>
      </c>
      <c r="S154" s="11" t="s">
        <v>593</v>
      </c>
      <c r="T154" s="11" t="s">
        <v>604</v>
      </c>
      <c r="U154" s="7" t="s">
        <v>610</v>
      </c>
      <c r="V154" s="7"/>
      <c r="X154" s="15" t="str">
        <f t="shared" si="5"/>
        <v>705|1|27017956;706|1|27017956;704|2|27017956;702|1|27017956</v>
      </c>
    </row>
    <row r="155" spans="1:24">
      <c r="A155" s="8">
        <v>707</v>
      </c>
      <c r="B155" s="8">
        <v>7</v>
      </c>
      <c r="C155" s="8" t="s">
        <v>33</v>
      </c>
      <c r="D155" s="9">
        <v>1</v>
      </c>
      <c r="E155" s="9" t="s">
        <v>596</v>
      </c>
      <c r="F155" s="9" t="s">
        <v>611</v>
      </c>
      <c r="G155" s="10" t="s">
        <v>612</v>
      </c>
      <c r="H155" s="8" t="s">
        <v>613</v>
      </c>
      <c r="I155" s="12">
        <v>165730092</v>
      </c>
      <c r="J155" s="8" t="s">
        <v>581</v>
      </c>
      <c r="L155" s="3">
        <v>350</v>
      </c>
      <c r="M155" s="3">
        <v>25200</v>
      </c>
      <c r="N155" s="3">
        <v>560</v>
      </c>
      <c r="O155" s="3" t="str">
        <f>Sheet3!H24</f>
        <v>Item|1002|500</v>
      </c>
      <c r="P155" s="3" t="str">
        <f t="shared" si="4"/>
        <v>Item|1002|500;Exp_Role|25200;Exp_Kongfu|560</v>
      </c>
      <c r="R155" s="4" t="s">
        <v>609</v>
      </c>
      <c r="S155" s="4" t="s">
        <v>600</v>
      </c>
      <c r="T155" s="4" t="s">
        <v>604</v>
      </c>
      <c r="X155" s="15" t="str">
        <f t="shared" si="5"/>
        <v>705|1|33146018;706|2|33146018;704|2|33146018</v>
      </c>
    </row>
    <row r="156" s="7" customFormat="1" spans="1:24">
      <c r="A156" s="8">
        <v>708</v>
      </c>
      <c r="B156" s="8">
        <v>7</v>
      </c>
      <c r="C156" s="8" t="s">
        <v>33</v>
      </c>
      <c r="D156" s="9">
        <v>1</v>
      </c>
      <c r="E156" s="9" t="s">
        <v>577</v>
      </c>
      <c r="F156" s="9" t="s">
        <v>614</v>
      </c>
      <c r="G156" s="10" t="s">
        <v>615</v>
      </c>
      <c r="H156" s="8" t="s">
        <v>616</v>
      </c>
      <c r="I156" s="12">
        <v>203320068</v>
      </c>
      <c r="J156" s="8" t="s">
        <v>581</v>
      </c>
      <c r="K156" s="3"/>
      <c r="L156" s="3">
        <v>350</v>
      </c>
      <c r="M156" s="3">
        <v>26400</v>
      </c>
      <c r="N156" s="3">
        <v>570</v>
      </c>
      <c r="O156" s="3" t="str">
        <f>Sheet3!H25</f>
        <v>Item|1001|500</v>
      </c>
      <c r="P156" s="3" t="str">
        <f t="shared" si="4"/>
        <v>Item|1001|500;Exp_Role|26400;Exp_Kongfu|570</v>
      </c>
      <c r="Q156"/>
      <c r="R156" s="4" t="s">
        <v>582</v>
      </c>
      <c r="S156" s="4"/>
      <c r="T156" s="4"/>
      <c r="U156" s="3"/>
      <c r="V156" s="3"/>
      <c r="W156" s="16"/>
      <c r="X156" s="7" t="str">
        <f t="shared" si="5"/>
        <v>705|5|40664014</v>
      </c>
    </row>
    <row r="157" spans="1:24">
      <c r="A157" s="7">
        <v>709</v>
      </c>
      <c r="B157" s="7">
        <v>7</v>
      </c>
      <c r="C157" s="7" t="s">
        <v>45</v>
      </c>
      <c r="D157" s="11">
        <v>0</v>
      </c>
      <c r="E157" s="11" t="s">
        <v>588</v>
      </c>
      <c r="F157" s="7" t="s">
        <v>617</v>
      </c>
      <c r="G157" s="11" t="s">
        <v>618</v>
      </c>
      <c r="H157" s="7" t="s">
        <v>619</v>
      </c>
      <c r="I157" s="13">
        <v>249435993</v>
      </c>
      <c r="J157" s="7" t="s">
        <v>581</v>
      </c>
      <c r="K157" s="7"/>
      <c r="L157" s="7">
        <v>350</v>
      </c>
      <c r="M157" s="7">
        <v>27600</v>
      </c>
      <c r="N157" s="7">
        <v>580</v>
      </c>
      <c r="O157" s="7" t="str">
        <f>Sheet3!H26</f>
        <v>Arms|304|1</v>
      </c>
      <c r="P157" s="7" t="str">
        <f t="shared" si="4"/>
        <v>Arms|304|1;Exp_Role|27600;Exp_Kongfu|580</v>
      </c>
      <c r="Q157" s="16"/>
      <c r="R157" s="11" t="s">
        <v>592</v>
      </c>
      <c r="S157" s="11" t="s">
        <v>593</v>
      </c>
      <c r="T157" s="11" t="s">
        <v>594</v>
      </c>
      <c r="U157" s="7" t="s">
        <v>595</v>
      </c>
      <c r="V157" s="7"/>
      <c r="X157" s="15" t="str">
        <f t="shared" si="5"/>
        <v>705|2|49887199;706|1|49887199;704|1|49887199;703|1|49887199</v>
      </c>
    </row>
    <row r="158" spans="1:24">
      <c r="A158" s="8">
        <v>710</v>
      </c>
      <c r="B158" s="8">
        <v>7</v>
      </c>
      <c r="C158" s="8" t="s">
        <v>33</v>
      </c>
      <c r="D158" s="9">
        <v>1</v>
      </c>
      <c r="E158" s="9" t="s">
        <v>596</v>
      </c>
      <c r="F158" s="9" t="s">
        <v>620</v>
      </c>
      <c r="G158" s="10" t="s">
        <v>621</v>
      </c>
      <c r="H158" s="8" t="s">
        <v>622</v>
      </c>
      <c r="I158" s="12">
        <v>306011675</v>
      </c>
      <c r="J158" s="8" t="s">
        <v>581</v>
      </c>
      <c r="L158" s="3">
        <v>350</v>
      </c>
      <c r="M158" s="3">
        <v>30000</v>
      </c>
      <c r="N158" s="3">
        <v>600</v>
      </c>
      <c r="O158" s="3" t="str">
        <f>Sheet3!H27</f>
        <v>Coin|1000</v>
      </c>
      <c r="P158" s="3" t="str">
        <f t="shared" si="4"/>
        <v>Coin|1000;Exp_Role|30000;Exp_Kongfu|600</v>
      </c>
      <c r="R158" s="4" t="s">
        <v>592</v>
      </c>
      <c r="S158" s="4" t="s">
        <v>593</v>
      </c>
      <c r="T158" s="4" t="s">
        <v>604</v>
      </c>
      <c r="X158" s="15" t="str">
        <f t="shared" si="5"/>
        <v>705|2|61202335;706|1|61202335;704|2|61202335</v>
      </c>
    </row>
    <row r="159" spans="1:24">
      <c r="A159" s="8">
        <v>711</v>
      </c>
      <c r="B159" s="8">
        <v>7</v>
      </c>
      <c r="C159" s="8" t="s">
        <v>33</v>
      </c>
      <c r="D159" s="9">
        <v>1</v>
      </c>
      <c r="E159" s="9" t="s">
        <v>577</v>
      </c>
      <c r="F159" s="9" t="s">
        <v>623</v>
      </c>
      <c r="G159" s="10" t="s">
        <v>624</v>
      </c>
      <c r="H159" s="8" t="s">
        <v>625</v>
      </c>
      <c r="I159" s="12">
        <v>375419537</v>
      </c>
      <c r="J159" s="8" t="s">
        <v>581</v>
      </c>
      <c r="L159" s="3">
        <v>350</v>
      </c>
      <c r="M159" s="3">
        <v>31200</v>
      </c>
      <c r="N159" s="3">
        <v>610</v>
      </c>
      <c r="O159" s="3" t="str">
        <f>Sheet3!H28</f>
        <v>Food|55</v>
      </c>
      <c r="P159" s="3" t="str">
        <f t="shared" si="4"/>
        <v>Food|55;Exp_Role|31200;Exp_Kongfu|610</v>
      </c>
      <c r="R159" s="4" t="s">
        <v>609</v>
      </c>
      <c r="S159" s="4" t="s">
        <v>600</v>
      </c>
      <c r="T159" s="4" t="s">
        <v>604</v>
      </c>
      <c r="X159" s="15" t="str">
        <f t="shared" si="5"/>
        <v>705|1|75083907;706|2|75083907;704|2|75083907</v>
      </c>
    </row>
    <row r="160" s="7" customFormat="1" spans="1:24">
      <c r="A160" s="7">
        <v>712</v>
      </c>
      <c r="B160" s="7">
        <v>7</v>
      </c>
      <c r="C160" s="7" t="s">
        <v>45</v>
      </c>
      <c r="D160" s="11">
        <v>0</v>
      </c>
      <c r="E160" s="11" t="s">
        <v>605</v>
      </c>
      <c r="F160" s="7" t="s">
        <v>626</v>
      </c>
      <c r="G160" s="11" t="s">
        <v>627</v>
      </c>
      <c r="H160" s="7" t="s">
        <v>628</v>
      </c>
      <c r="I160" s="13">
        <v>460570104</v>
      </c>
      <c r="J160" s="7" t="s">
        <v>581</v>
      </c>
      <c r="L160" s="7">
        <v>350</v>
      </c>
      <c r="M160" s="7">
        <v>32400</v>
      </c>
      <c r="N160" s="7">
        <v>620</v>
      </c>
      <c r="O160" s="7" t="str">
        <f>Sheet3!H29</f>
        <v>Kongfu|3002|1</v>
      </c>
      <c r="P160" s="7" t="str">
        <f t="shared" si="4"/>
        <v>Kongfu|3002|1;Exp_Role|32400;Exp_Kongfu|620</v>
      </c>
      <c r="Q160" s="16"/>
      <c r="R160" s="11" t="s">
        <v>610</v>
      </c>
      <c r="S160" s="11" t="s">
        <v>609</v>
      </c>
      <c r="T160" s="11" t="s">
        <v>600</v>
      </c>
      <c r="U160" s="7" t="s">
        <v>610</v>
      </c>
      <c r="W160" s="16"/>
      <c r="X160" s="7" t="str">
        <f t="shared" si="5"/>
        <v>702|1|92114021;705|1|92114021;706|2|92114021;702|1|92114021</v>
      </c>
    </row>
    <row r="161" spans="1:24">
      <c r="A161" s="8">
        <v>713</v>
      </c>
      <c r="B161" s="8">
        <v>7</v>
      </c>
      <c r="C161" s="8" t="s">
        <v>33</v>
      </c>
      <c r="D161" s="9">
        <v>1</v>
      </c>
      <c r="E161" s="9" t="s">
        <v>577</v>
      </c>
      <c r="F161" s="9" t="s">
        <v>629</v>
      </c>
      <c r="G161" s="10" t="s">
        <v>630</v>
      </c>
      <c r="H161" s="8" t="s">
        <v>631</v>
      </c>
      <c r="I161" s="12">
        <v>565034048</v>
      </c>
      <c r="J161" s="8" t="s">
        <v>581</v>
      </c>
      <c r="L161" s="3">
        <v>350</v>
      </c>
      <c r="M161" s="3">
        <v>34800</v>
      </c>
      <c r="N161" s="3">
        <v>640</v>
      </c>
      <c r="O161" s="3" t="str">
        <f>Sheet3!H30</f>
        <v>Item|1002|500</v>
      </c>
      <c r="P161" s="3" t="str">
        <f t="shared" si="4"/>
        <v>Item|1002|500;Exp_Role|34800;Exp_Kongfu|640</v>
      </c>
      <c r="R161" s="4" t="s">
        <v>610</v>
      </c>
      <c r="S161" s="4" t="s">
        <v>600</v>
      </c>
      <c r="T161" s="4" t="s">
        <v>604</v>
      </c>
      <c r="X161" s="15" t="str">
        <f t="shared" si="5"/>
        <v>702|1|113006810;706|2|113006810;704|2|113006810</v>
      </c>
    </row>
    <row r="162" spans="1:24">
      <c r="A162" s="8">
        <v>714</v>
      </c>
      <c r="B162" s="8">
        <v>7</v>
      </c>
      <c r="C162" s="8" t="s">
        <v>33</v>
      </c>
      <c r="D162" s="9">
        <v>1</v>
      </c>
      <c r="E162" s="9" t="s">
        <v>596</v>
      </c>
      <c r="F162" s="9" t="s">
        <v>632</v>
      </c>
      <c r="G162" s="10" t="s">
        <v>633</v>
      </c>
      <c r="H162" s="8" t="s">
        <v>634</v>
      </c>
      <c r="I162" s="12">
        <v>693191921</v>
      </c>
      <c r="J162" s="8" t="s">
        <v>581</v>
      </c>
      <c r="L162" s="3">
        <v>350</v>
      </c>
      <c r="M162" s="3">
        <v>36000</v>
      </c>
      <c r="N162" s="3">
        <v>650</v>
      </c>
      <c r="O162" s="3" t="str">
        <f>Sheet3!H31</f>
        <v>Item|1001|500</v>
      </c>
      <c r="P162" s="3" t="str">
        <f t="shared" si="4"/>
        <v>Item|1001|500;Exp_Role|36000;Exp_Kongfu|650</v>
      </c>
      <c r="R162" s="4" t="s">
        <v>635</v>
      </c>
      <c r="S162" s="4"/>
      <c r="T162" s="4"/>
      <c r="X162" s="15" t="str">
        <f t="shared" si="5"/>
        <v>704|5|138638384</v>
      </c>
    </row>
    <row r="163" spans="1:24">
      <c r="A163" s="7">
        <v>715</v>
      </c>
      <c r="B163" s="7">
        <v>7</v>
      </c>
      <c r="C163" s="7" t="s">
        <v>45</v>
      </c>
      <c r="D163" s="11">
        <v>0</v>
      </c>
      <c r="E163" s="11" t="s">
        <v>588</v>
      </c>
      <c r="F163" s="7" t="s">
        <v>636</v>
      </c>
      <c r="G163" s="11" t="s">
        <v>637</v>
      </c>
      <c r="H163" s="7" t="s">
        <v>638</v>
      </c>
      <c r="I163" s="13">
        <v>850417849</v>
      </c>
      <c r="J163" s="7" t="s">
        <v>581</v>
      </c>
      <c r="K163" s="7"/>
      <c r="L163" s="7">
        <v>350</v>
      </c>
      <c r="M163" s="7">
        <v>37200</v>
      </c>
      <c r="N163" s="7">
        <v>660</v>
      </c>
      <c r="O163" s="7" t="str">
        <f>Sheet3!H32</f>
        <v>Medicine|104|1</v>
      </c>
      <c r="P163" s="7" t="str">
        <f t="shared" si="4"/>
        <v>Medicine|104|1;Exp_Role|37200;Exp_Kongfu|660</v>
      </c>
      <c r="Q163" s="16"/>
      <c r="R163" s="11" t="s">
        <v>604</v>
      </c>
      <c r="S163" s="11" t="s">
        <v>600</v>
      </c>
      <c r="T163" s="11" t="s">
        <v>595</v>
      </c>
      <c r="U163" s="7"/>
      <c r="V163" s="7"/>
      <c r="X163" s="15" t="str">
        <f t="shared" si="5"/>
        <v>704|2|170083570;706|2|170083570;703|1|170083570</v>
      </c>
    </row>
    <row r="164" s="7" customFormat="1" spans="1:24">
      <c r="A164" s="8">
        <v>716</v>
      </c>
      <c r="B164" s="8">
        <v>7</v>
      </c>
      <c r="C164" s="8" t="s">
        <v>33</v>
      </c>
      <c r="D164" s="9">
        <v>1</v>
      </c>
      <c r="E164" s="9" t="s">
        <v>583</v>
      </c>
      <c r="F164" s="9" t="s">
        <v>639</v>
      </c>
      <c r="G164" s="10" t="s">
        <v>640</v>
      </c>
      <c r="H164" s="8" t="s">
        <v>641</v>
      </c>
      <c r="I164" s="12">
        <v>1043304885</v>
      </c>
      <c r="J164" s="8" t="s">
        <v>581</v>
      </c>
      <c r="K164" s="3"/>
      <c r="L164" s="3">
        <v>350</v>
      </c>
      <c r="M164" s="3">
        <v>38400</v>
      </c>
      <c r="N164" s="3">
        <v>670</v>
      </c>
      <c r="O164" s="3" t="str">
        <f>Sheet3!H33</f>
        <v>Coin|1000</v>
      </c>
      <c r="P164" s="3" t="str">
        <f t="shared" si="4"/>
        <v>Coin|1000;Exp_Role|38400;Exp_Kongfu|670</v>
      </c>
      <c r="Q164"/>
      <c r="R164" s="4" t="s">
        <v>609</v>
      </c>
      <c r="S164" s="4" t="s">
        <v>600</v>
      </c>
      <c r="T164" s="4" t="s">
        <v>604</v>
      </c>
      <c r="U164" s="3"/>
      <c r="V164" s="3"/>
      <c r="W164" s="16"/>
      <c r="X164" s="7" t="str">
        <f t="shared" si="5"/>
        <v>705|1|208660977;706|2|208660977;704|2|208660977</v>
      </c>
    </row>
    <row r="165" spans="1:24">
      <c r="A165" s="8">
        <v>717</v>
      </c>
      <c r="B165" s="8">
        <v>7</v>
      </c>
      <c r="C165" s="8" t="s">
        <v>33</v>
      </c>
      <c r="D165" s="9">
        <v>1</v>
      </c>
      <c r="E165" s="9" t="s">
        <v>583</v>
      </c>
      <c r="F165" s="9" t="s">
        <v>642</v>
      </c>
      <c r="G165" s="10" t="s">
        <v>643</v>
      </c>
      <c r="H165" s="8" t="s">
        <v>644</v>
      </c>
      <c r="I165" s="12">
        <v>1279941484</v>
      </c>
      <c r="J165" s="8" t="s">
        <v>581</v>
      </c>
      <c r="L165" s="3">
        <v>350</v>
      </c>
      <c r="M165" s="3">
        <v>40800</v>
      </c>
      <c r="N165" s="3">
        <v>690</v>
      </c>
      <c r="O165" s="3" t="str">
        <f>Sheet3!H34</f>
        <v>Food|55</v>
      </c>
      <c r="P165" s="3" t="str">
        <f t="shared" si="4"/>
        <v>Food|55;Exp_Role|40800;Exp_Kongfu|690</v>
      </c>
      <c r="R165" s="4" t="s">
        <v>587</v>
      </c>
      <c r="S165" s="4"/>
      <c r="T165" s="4"/>
      <c r="X165" s="15" t="str">
        <f t="shared" si="5"/>
        <v>706|5|255988297</v>
      </c>
    </row>
    <row r="166" spans="1:24">
      <c r="A166" s="7">
        <v>718</v>
      </c>
      <c r="B166" s="7">
        <v>7</v>
      </c>
      <c r="C166" s="7" t="s">
        <v>45</v>
      </c>
      <c r="D166" s="11">
        <v>0</v>
      </c>
      <c r="E166" s="11" t="s">
        <v>605</v>
      </c>
      <c r="F166" s="7" t="s">
        <v>645</v>
      </c>
      <c r="G166" s="11" t="s">
        <v>646</v>
      </c>
      <c r="H166" s="7" t="s">
        <v>647</v>
      </c>
      <c r="I166" s="13">
        <v>1570250677</v>
      </c>
      <c r="J166" s="7" t="s">
        <v>581</v>
      </c>
      <c r="K166" s="7"/>
      <c r="L166" s="7">
        <v>350</v>
      </c>
      <c r="M166" s="7">
        <v>42000</v>
      </c>
      <c r="N166" s="7">
        <v>700</v>
      </c>
      <c r="O166" s="7" t="str">
        <f>Sheet3!H35</f>
        <v>Item|2002|1</v>
      </c>
      <c r="P166" s="7" t="str">
        <f t="shared" si="4"/>
        <v>Item|2002|1;Exp_Role|42000;Exp_Kongfu|700</v>
      </c>
      <c r="Q166" s="16"/>
      <c r="R166" s="11" t="s">
        <v>648</v>
      </c>
      <c r="S166" s="11" t="s">
        <v>604</v>
      </c>
      <c r="T166" s="11" t="s">
        <v>609</v>
      </c>
      <c r="U166" s="7" t="s">
        <v>593</v>
      </c>
      <c r="V166" s="7"/>
      <c r="X166" s="15" t="str">
        <f t="shared" si="5"/>
        <v>701|1|314050135;704|2|314050135;705|1|314050135;706|1|314050135</v>
      </c>
    </row>
    <row r="167" spans="1:24">
      <c r="A167" s="8">
        <v>719</v>
      </c>
      <c r="B167" s="8">
        <v>7</v>
      </c>
      <c r="C167" s="8" t="s">
        <v>33</v>
      </c>
      <c r="D167" s="9">
        <v>1</v>
      </c>
      <c r="E167" s="9" t="s">
        <v>583</v>
      </c>
      <c r="F167" s="9" t="s">
        <v>649</v>
      </c>
      <c r="G167" s="10" t="s">
        <v>650</v>
      </c>
      <c r="H167" s="8" t="s">
        <v>651</v>
      </c>
      <c r="I167" s="12">
        <v>1926406183</v>
      </c>
      <c r="J167" s="8" t="s">
        <v>581</v>
      </c>
      <c r="L167" s="3">
        <v>350</v>
      </c>
      <c r="M167" s="3">
        <v>43200</v>
      </c>
      <c r="N167" s="3">
        <v>710</v>
      </c>
      <c r="O167" s="3" t="str">
        <f>Sheet3!H36</f>
        <v>Item|1002|500</v>
      </c>
      <c r="P167" s="3" t="str">
        <f t="shared" si="4"/>
        <v>Item|1002|500;Exp_Role|43200;Exp_Kongfu|710</v>
      </c>
      <c r="R167" s="4" t="s">
        <v>592</v>
      </c>
      <c r="S167" s="4" t="s">
        <v>600</v>
      </c>
      <c r="T167" s="4" t="s">
        <v>594</v>
      </c>
      <c r="X167" s="15" t="str">
        <f t="shared" si="5"/>
        <v>705|2|385281237;706|2|385281237;704|1|385281237</v>
      </c>
    </row>
    <row r="168" s="7" customFormat="1" spans="1:24">
      <c r="A168" s="8">
        <v>720</v>
      </c>
      <c r="B168" s="8">
        <v>7</v>
      </c>
      <c r="C168" s="8" t="s">
        <v>33</v>
      </c>
      <c r="D168" s="9">
        <v>1</v>
      </c>
      <c r="E168" s="9" t="s">
        <v>583</v>
      </c>
      <c r="F168" s="9" t="s">
        <v>652</v>
      </c>
      <c r="G168" s="10" t="s">
        <v>653</v>
      </c>
      <c r="H168" s="8" t="s">
        <v>654</v>
      </c>
      <c r="I168" s="12">
        <v>2363342896</v>
      </c>
      <c r="J168" s="8" t="s">
        <v>581</v>
      </c>
      <c r="K168" s="3"/>
      <c r="L168" s="3">
        <v>350</v>
      </c>
      <c r="M168" s="3">
        <v>44400</v>
      </c>
      <c r="N168" s="3">
        <v>720</v>
      </c>
      <c r="O168" s="3" t="str">
        <f>Sheet3!H37</f>
        <v>Item|1001|500</v>
      </c>
      <c r="P168" s="3" t="str">
        <f t="shared" si="4"/>
        <v>Item|1001|500;Exp_Role|44400;Exp_Kongfu|720</v>
      </c>
      <c r="Q168"/>
      <c r="R168" s="4" t="s">
        <v>587</v>
      </c>
      <c r="S168" s="4"/>
      <c r="T168" s="4"/>
      <c r="U168" s="3"/>
      <c r="V168" s="3"/>
      <c r="W168" s="16"/>
      <c r="X168" s="7" t="str">
        <f t="shared" si="5"/>
        <v>706|5|472668579</v>
      </c>
    </row>
    <row r="169" spans="1:24">
      <c r="A169" s="7">
        <v>721</v>
      </c>
      <c r="B169" s="7">
        <v>7</v>
      </c>
      <c r="C169" s="7" t="s">
        <v>45</v>
      </c>
      <c r="D169" s="11">
        <v>0</v>
      </c>
      <c r="E169" s="11" t="s">
        <v>588</v>
      </c>
      <c r="F169" s="7" t="s">
        <v>655</v>
      </c>
      <c r="G169" s="11" t="s">
        <v>656</v>
      </c>
      <c r="H169" s="7" t="s">
        <v>657</v>
      </c>
      <c r="I169" s="13">
        <v>2899383159</v>
      </c>
      <c r="J169" s="7" t="s">
        <v>581</v>
      </c>
      <c r="K169" s="7"/>
      <c r="L169" s="7">
        <v>350</v>
      </c>
      <c r="M169" s="7">
        <v>45600</v>
      </c>
      <c r="N169" s="7">
        <v>730</v>
      </c>
      <c r="O169" s="7" t="str">
        <f>Sheet3!H38</f>
        <v>Item|3003|3</v>
      </c>
      <c r="P169" s="7" t="str">
        <f t="shared" si="4"/>
        <v>Item|3003|3;Exp_Role|45600;Exp_Kongfu|730</v>
      </c>
      <c r="Q169" s="16"/>
      <c r="R169" s="11" t="s">
        <v>610</v>
      </c>
      <c r="S169" s="11" t="s">
        <v>595</v>
      </c>
      <c r="T169" s="11" t="s">
        <v>594</v>
      </c>
      <c r="U169" s="7" t="s">
        <v>609</v>
      </c>
      <c r="V169" s="7" t="s">
        <v>593</v>
      </c>
      <c r="X169" s="15" t="str">
        <f t="shared" si="5"/>
        <v>702|1|579876632;703|1|579876632;704|1|579876632;705|1|579876632;706|1|579876632</v>
      </c>
    </row>
    <row r="170" spans="1:24">
      <c r="A170" s="8">
        <v>722</v>
      </c>
      <c r="B170" s="8">
        <v>7</v>
      </c>
      <c r="C170" s="8" t="s">
        <v>33</v>
      </c>
      <c r="D170" s="9">
        <v>1</v>
      </c>
      <c r="E170" s="9" t="s">
        <v>583</v>
      </c>
      <c r="F170" s="9" t="s">
        <v>658</v>
      </c>
      <c r="G170" s="10" t="s">
        <v>659</v>
      </c>
      <c r="H170" s="8" t="s">
        <v>660</v>
      </c>
      <c r="I170" s="12">
        <v>3557005087</v>
      </c>
      <c r="J170" s="8" t="s">
        <v>581</v>
      </c>
      <c r="L170" s="3">
        <v>350</v>
      </c>
      <c r="M170" s="3">
        <v>46800</v>
      </c>
      <c r="N170" s="3">
        <v>740</v>
      </c>
      <c r="O170" s="3" t="str">
        <f>Sheet3!H39</f>
        <v>Coin|1000</v>
      </c>
      <c r="P170" s="3" t="str">
        <f t="shared" si="4"/>
        <v>Coin|1000;Exp_Role|46800;Exp_Kongfu|740</v>
      </c>
      <c r="R170" s="4" t="s">
        <v>609</v>
      </c>
      <c r="S170" s="4" t="s">
        <v>600</v>
      </c>
      <c r="T170" s="4" t="s">
        <v>604</v>
      </c>
      <c r="X170" s="15" t="str">
        <f t="shared" si="5"/>
        <v>705|1|711401017;706|2|711401017;704|2|711401017</v>
      </c>
    </row>
    <row r="171" spans="1:24">
      <c r="A171" s="8">
        <v>723</v>
      </c>
      <c r="B171" s="8">
        <v>7</v>
      </c>
      <c r="C171" s="8" t="s">
        <v>33</v>
      </c>
      <c r="D171" s="9">
        <v>1</v>
      </c>
      <c r="E171" s="9" t="s">
        <v>596</v>
      </c>
      <c r="F171" s="9" t="s">
        <v>661</v>
      </c>
      <c r="G171" s="10" t="s">
        <v>662</v>
      </c>
      <c r="H171" s="8" t="s">
        <v>663</v>
      </c>
      <c r="I171" s="12">
        <v>4363785155</v>
      </c>
      <c r="J171" s="8" t="s">
        <v>581</v>
      </c>
      <c r="L171" s="3">
        <v>350</v>
      </c>
      <c r="M171" s="3">
        <v>48000</v>
      </c>
      <c r="N171" s="3">
        <v>750</v>
      </c>
      <c r="O171" s="3" t="str">
        <f>Sheet3!H40</f>
        <v>Food|55</v>
      </c>
      <c r="P171" s="3" t="str">
        <f t="shared" si="4"/>
        <v>Food|55;Exp_Role|48000;Exp_Kongfu|750</v>
      </c>
      <c r="R171" s="4" t="s">
        <v>604</v>
      </c>
      <c r="S171" s="4" t="s">
        <v>664</v>
      </c>
      <c r="T171" s="4"/>
      <c r="X171" s="15" t="str">
        <f t="shared" si="5"/>
        <v>704|2|872757031;705|3|872757031</v>
      </c>
    </row>
    <row r="172" s="7" customFormat="1" spans="1:24">
      <c r="A172" s="7">
        <v>724</v>
      </c>
      <c r="B172" s="7">
        <v>7</v>
      </c>
      <c r="C172" s="7" t="s">
        <v>45</v>
      </c>
      <c r="D172" s="11">
        <v>0</v>
      </c>
      <c r="E172" s="11" t="s">
        <v>665</v>
      </c>
      <c r="F172" s="7" t="s">
        <v>666</v>
      </c>
      <c r="G172" s="11" t="s">
        <v>667</v>
      </c>
      <c r="H172" s="7" t="s">
        <v>668</v>
      </c>
      <c r="I172" s="13">
        <v>5353554530</v>
      </c>
      <c r="J172" s="7" t="s">
        <v>581</v>
      </c>
      <c r="L172" s="7">
        <v>350</v>
      </c>
      <c r="M172" s="7">
        <v>50400</v>
      </c>
      <c r="N172" s="7">
        <v>800</v>
      </c>
      <c r="O172" s="7" t="str">
        <f>Sheet3!H41</f>
        <v>Kongfu|3009|1</v>
      </c>
      <c r="P172" s="7" t="str">
        <f t="shared" si="4"/>
        <v>Kongfu|3009|1;Exp_Role|50400;Exp_Kongfu|800</v>
      </c>
      <c r="Q172" s="16"/>
      <c r="R172" s="11" t="s">
        <v>648</v>
      </c>
      <c r="S172" s="11" t="s">
        <v>610</v>
      </c>
      <c r="T172" s="11" t="s">
        <v>595</v>
      </c>
      <c r="U172" s="7" t="s">
        <v>594</v>
      </c>
      <c r="V172" s="7" t="s">
        <v>609</v>
      </c>
      <c r="W172" s="16"/>
      <c r="X172" s="7" t="str">
        <f t="shared" si="5"/>
        <v>701|1|1070710906;702|1|1070710906;703|1|1070710906;704|1|1070710906;705|1|1070710906</v>
      </c>
    </row>
    <row r="173" spans="1:24">
      <c r="A173" s="3">
        <v>801</v>
      </c>
      <c r="B173" s="3">
        <v>8</v>
      </c>
      <c r="C173" s="3" t="s">
        <v>33</v>
      </c>
      <c r="D173" s="4">
        <v>1</v>
      </c>
      <c r="E173" s="4" t="s">
        <v>669</v>
      </c>
      <c r="F173" s="4" t="s">
        <v>670</v>
      </c>
      <c r="G173" s="3" t="s">
        <v>671</v>
      </c>
      <c r="H173" s="3" t="s">
        <v>672</v>
      </c>
      <c r="I173" s="14">
        <v>1082870890</v>
      </c>
      <c r="J173" s="3" t="s">
        <v>673</v>
      </c>
      <c r="L173" s="3">
        <v>400</v>
      </c>
      <c r="M173" s="3">
        <v>51600</v>
      </c>
      <c r="N173" s="3">
        <v>825</v>
      </c>
      <c r="O173" s="3" t="str">
        <f>Sheet3!I18</f>
        <v>Item|1002|550</v>
      </c>
      <c r="P173" s="3" t="str">
        <f t="shared" si="4"/>
        <v>Item|1002|550;Exp_Role|51600;Exp_Kongfu|825</v>
      </c>
      <c r="R173" s="4" t="s">
        <v>674</v>
      </c>
      <c r="X173" s="15" t="str">
        <f t="shared" si="5"/>
        <v>9702|5|216574178</v>
      </c>
    </row>
    <row r="174" spans="1:24">
      <c r="A174" s="3">
        <v>802</v>
      </c>
      <c r="B174" s="3">
        <v>8</v>
      </c>
      <c r="C174" s="3" t="s">
        <v>33</v>
      </c>
      <c r="D174" s="4">
        <v>1</v>
      </c>
      <c r="E174" s="4" t="s">
        <v>675</v>
      </c>
      <c r="F174" s="4" t="s">
        <v>676</v>
      </c>
      <c r="G174" s="3" t="s">
        <v>677</v>
      </c>
      <c r="H174" s="3" t="s">
        <v>678</v>
      </c>
      <c r="I174" s="14">
        <v>1264346880</v>
      </c>
      <c r="J174" s="3" t="s">
        <v>673</v>
      </c>
      <c r="L174" s="3">
        <v>400</v>
      </c>
      <c r="M174" s="3">
        <v>52800</v>
      </c>
      <c r="N174" s="3">
        <v>850</v>
      </c>
      <c r="O174" s="3" t="str">
        <f>Sheet3!I19</f>
        <v>Item|1001|550</v>
      </c>
      <c r="P174" s="3" t="str">
        <f t="shared" si="4"/>
        <v>Item|1001|550;Exp_Role|52800;Exp_Kongfu|850</v>
      </c>
      <c r="R174" s="4" t="s">
        <v>679</v>
      </c>
      <c r="X174" s="15" t="str">
        <f t="shared" si="5"/>
        <v>9703|5|252869376</v>
      </c>
    </row>
    <row r="175" spans="1:24">
      <c r="A175" s="7">
        <v>803</v>
      </c>
      <c r="B175" s="7">
        <v>8</v>
      </c>
      <c r="C175" s="7" t="s">
        <v>45</v>
      </c>
      <c r="D175" s="11">
        <v>0</v>
      </c>
      <c r="E175" s="11" t="s">
        <v>680</v>
      </c>
      <c r="F175" s="7" t="s">
        <v>681</v>
      </c>
      <c r="G175" s="11" t="s">
        <v>682</v>
      </c>
      <c r="H175" s="7" t="s">
        <v>683</v>
      </c>
      <c r="I175" s="13">
        <v>1476236039</v>
      </c>
      <c r="J175" s="7" t="s">
        <v>673</v>
      </c>
      <c r="K175" s="7"/>
      <c r="L175" s="7">
        <v>400</v>
      </c>
      <c r="M175" s="7">
        <v>54000</v>
      </c>
      <c r="N175" s="7">
        <v>875</v>
      </c>
      <c r="O175" s="7" t="str">
        <f>Sheet3!I20</f>
        <v>Kongfu|3003|1</v>
      </c>
      <c r="P175" s="7" t="str">
        <f t="shared" ref="P175:P188" si="6">O175&amp;";Exp_Role|"&amp;M175&amp;";Exp_Kongfu|"&amp;N175</f>
        <v>Kongfu|3003|1;Exp_Role|54000;Exp_Kongfu|875</v>
      </c>
      <c r="Q175" s="16"/>
      <c r="R175" s="11" t="s">
        <v>684</v>
      </c>
      <c r="S175" s="11" t="s">
        <v>685</v>
      </c>
      <c r="T175" s="11" t="s">
        <v>686</v>
      </c>
      <c r="U175" s="7" t="s">
        <v>687</v>
      </c>
      <c r="V175" s="7"/>
      <c r="X175" s="15" t="str">
        <f t="shared" ref="X175:X188" si="7">R175&amp;"|"&amp;ROUND(I175/5,0)&amp;IF(S175="","",";"&amp;S175&amp;"|"&amp;ROUND(I175/5,0)&amp;IF(T175="","",";"&amp;T175&amp;"|"&amp;ROUND(I175/5,0)&amp;IF(U175="","",";"&amp;U175&amp;"|"&amp;ROUND(I175/5,0)&amp;IF(V175="","",";"&amp;V175&amp;"|"&amp;ROUND(I175/5,0)))))</f>
        <v>9701|1|295247208;9702|1|295247208;9703|2|295247208;804|1|295247208</v>
      </c>
    </row>
    <row r="176" s="7" customFormat="1" spans="1:24">
      <c r="A176" s="3">
        <v>804</v>
      </c>
      <c r="B176" s="3">
        <v>8</v>
      </c>
      <c r="C176" s="3" t="s">
        <v>33</v>
      </c>
      <c r="D176" s="4">
        <v>1</v>
      </c>
      <c r="E176" s="4" t="s">
        <v>688</v>
      </c>
      <c r="F176" s="4" t="s">
        <v>689</v>
      </c>
      <c r="G176" s="3" t="s">
        <v>690</v>
      </c>
      <c r="H176" s="3" t="s">
        <v>691</v>
      </c>
      <c r="I176" s="14">
        <v>1723635244</v>
      </c>
      <c r="J176" s="3" t="s">
        <v>673</v>
      </c>
      <c r="K176" s="3"/>
      <c r="L176" s="3">
        <v>400</v>
      </c>
      <c r="M176" s="3">
        <v>56400</v>
      </c>
      <c r="N176" s="3">
        <v>925</v>
      </c>
      <c r="O176" s="3" t="str">
        <f>Sheet3!I21</f>
        <v>Coin|1200</v>
      </c>
      <c r="P176" s="3" t="str">
        <f t="shared" si="6"/>
        <v>Coin|1200;Exp_Role|56400;Exp_Kongfu|925</v>
      </c>
      <c r="Q176"/>
      <c r="R176" s="4" t="s">
        <v>687</v>
      </c>
      <c r="S176" s="3" t="s">
        <v>692</v>
      </c>
      <c r="T176" s="3" t="s">
        <v>686</v>
      </c>
      <c r="U176" s="3"/>
      <c r="V176" s="3"/>
      <c r="W176" s="16"/>
      <c r="X176" s="7" t="str">
        <f t="shared" si="7"/>
        <v>804|1|344727049;9702|2|344727049;9703|2|344727049</v>
      </c>
    </row>
    <row r="177" spans="1:24">
      <c r="A177" s="3">
        <v>805</v>
      </c>
      <c r="B177" s="3">
        <v>8</v>
      </c>
      <c r="C177" s="3" t="s">
        <v>33</v>
      </c>
      <c r="D177" s="4">
        <v>1</v>
      </c>
      <c r="E177" s="4" t="s">
        <v>688</v>
      </c>
      <c r="F177" s="4" t="s">
        <v>693</v>
      </c>
      <c r="G177" s="3" t="s">
        <v>694</v>
      </c>
      <c r="H177" s="3" t="s">
        <v>695</v>
      </c>
      <c r="I177" s="14">
        <v>2012495547</v>
      </c>
      <c r="J177" s="3" t="s">
        <v>673</v>
      </c>
      <c r="L177" s="3">
        <v>400</v>
      </c>
      <c r="M177" s="3">
        <v>57600</v>
      </c>
      <c r="N177" s="3">
        <v>950</v>
      </c>
      <c r="O177" s="3" t="str">
        <f>Sheet3!I22</f>
        <v>Food|60</v>
      </c>
      <c r="P177" s="3" t="str">
        <f t="shared" si="6"/>
        <v>Food|60;Exp_Role|57600;Exp_Kongfu|950</v>
      </c>
      <c r="R177" s="4" t="s">
        <v>687</v>
      </c>
      <c r="S177" s="3" t="s">
        <v>684</v>
      </c>
      <c r="T177" s="3" t="s">
        <v>685</v>
      </c>
      <c r="U177" s="3" t="s">
        <v>686</v>
      </c>
      <c r="X177" s="15" t="str">
        <f t="shared" si="7"/>
        <v>804|1|402499109;9701|1|402499109;9702|1|402499109;9703|2|402499109</v>
      </c>
    </row>
    <row r="178" spans="1:24">
      <c r="A178" s="7">
        <v>806</v>
      </c>
      <c r="B178" s="7">
        <v>8</v>
      </c>
      <c r="C178" s="7" t="s">
        <v>45</v>
      </c>
      <c r="D178" s="11">
        <v>0</v>
      </c>
      <c r="E178" s="11" t="s">
        <v>696</v>
      </c>
      <c r="F178" s="7" t="s">
        <v>697</v>
      </c>
      <c r="G178" s="11" t="s">
        <v>698</v>
      </c>
      <c r="H178" s="7" t="s">
        <v>699</v>
      </c>
      <c r="I178" s="13">
        <v>2349765323</v>
      </c>
      <c r="J178" s="7" t="s">
        <v>673</v>
      </c>
      <c r="K178" s="7"/>
      <c r="L178" s="7">
        <v>400</v>
      </c>
      <c r="M178" s="7">
        <v>58800</v>
      </c>
      <c r="N178" s="7">
        <v>975</v>
      </c>
      <c r="O178" s="7" t="str">
        <f>Sheet3!I23</f>
        <v>Item|2002|1</v>
      </c>
      <c r="P178" s="7" t="str">
        <f t="shared" si="6"/>
        <v>Item|2002|1;Exp_Role|58800;Exp_Kongfu|975</v>
      </c>
      <c r="Q178" s="16"/>
      <c r="R178" s="11" t="s">
        <v>700</v>
      </c>
      <c r="S178" s="11" t="s">
        <v>701</v>
      </c>
      <c r="T178" s="11" t="s">
        <v>702</v>
      </c>
      <c r="U178" s="7"/>
      <c r="V178" s="7"/>
      <c r="X178" s="15" t="str">
        <f t="shared" si="7"/>
        <v>804|2|469953065;805|2|469953065;803|1|469953065</v>
      </c>
    </row>
    <row r="179" spans="1:24">
      <c r="A179" s="3">
        <v>807</v>
      </c>
      <c r="B179" s="3">
        <v>8</v>
      </c>
      <c r="C179" s="3" t="s">
        <v>33</v>
      </c>
      <c r="D179" s="4">
        <v>1</v>
      </c>
      <c r="E179" s="4" t="s">
        <v>688</v>
      </c>
      <c r="F179" s="4" t="s">
        <v>703</v>
      </c>
      <c r="G179" s="3" t="s">
        <v>704</v>
      </c>
      <c r="H179" s="3" t="s">
        <v>705</v>
      </c>
      <c r="I179" s="14">
        <v>2743557412</v>
      </c>
      <c r="J179" s="3" t="s">
        <v>673</v>
      </c>
      <c r="L179" s="3">
        <v>400</v>
      </c>
      <c r="M179" s="3">
        <v>61200</v>
      </c>
      <c r="N179" s="3">
        <v>1025</v>
      </c>
      <c r="O179" s="3" t="str">
        <f>Sheet3!I24</f>
        <v>Item|1002|550</v>
      </c>
      <c r="P179" s="3" t="str">
        <f t="shared" si="6"/>
        <v>Item|1002|550;Exp_Role|61200;Exp_Kongfu|1025</v>
      </c>
      <c r="R179" s="4" t="s">
        <v>706</v>
      </c>
      <c r="S179" s="3" t="s">
        <v>707</v>
      </c>
      <c r="X179" s="15" t="str">
        <f t="shared" si="7"/>
        <v>804|4|548711482;805|1|548711482</v>
      </c>
    </row>
    <row r="180" s="7" customFormat="1" spans="1:24">
      <c r="A180" s="3">
        <v>808</v>
      </c>
      <c r="B180" s="3">
        <v>8</v>
      </c>
      <c r="C180" s="3" t="s">
        <v>33</v>
      </c>
      <c r="D180" s="4">
        <v>1</v>
      </c>
      <c r="E180" s="4" t="s">
        <v>708</v>
      </c>
      <c r="F180" s="4" t="s">
        <v>709</v>
      </c>
      <c r="G180" s="3" t="s">
        <v>710</v>
      </c>
      <c r="H180" s="3" t="s">
        <v>711</v>
      </c>
      <c r="I180" s="14">
        <v>3203344265</v>
      </c>
      <c r="J180" s="3" t="s">
        <v>673</v>
      </c>
      <c r="K180" s="3"/>
      <c r="L180" s="3">
        <v>400</v>
      </c>
      <c r="M180" s="3">
        <v>62400</v>
      </c>
      <c r="N180" s="3">
        <v>1050</v>
      </c>
      <c r="O180" s="3" t="str">
        <f>Sheet3!I25</f>
        <v>Item|1001|550</v>
      </c>
      <c r="P180" s="3" t="str">
        <f t="shared" si="6"/>
        <v>Item|1001|550;Exp_Role|62400;Exp_Kongfu|1050</v>
      </c>
      <c r="Q180"/>
      <c r="R180" s="4" t="s">
        <v>700</v>
      </c>
      <c r="S180" s="3" t="s">
        <v>712</v>
      </c>
      <c r="T180" s="3"/>
      <c r="U180" s="3"/>
      <c r="V180" s="3"/>
      <c r="W180" s="16"/>
      <c r="X180" s="7" t="str">
        <f t="shared" si="7"/>
        <v>804|2|640668853;805|3|640668853</v>
      </c>
    </row>
    <row r="181" spans="1:24">
      <c r="A181" s="7">
        <v>809</v>
      </c>
      <c r="B181" s="7">
        <v>8</v>
      </c>
      <c r="C181" s="7" t="s">
        <v>45</v>
      </c>
      <c r="D181" s="11">
        <v>0</v>
      </c>
      <c r="E181" s="11" t="s">
        <v>713</v>
      </c>
      <c r="F181" s="7" t="s">
        <v>714</v>
      </c>
      <c r="G181" s="11" t="s">
        <v>715</v>
      </c>
      <c r="H181" s="7" t="s">
        <v>716</v>
      </c>
      <c r="I181" s="13">
        <v>3740185802</v>
      </c>
      <c r="J181" s="7" t="s">
        <v>673</v>
      </c>
      <c r="K181" s="7"/>
      <c r="L181" s="7">
        <v>400</v>
      </c>
      <c r="M181" s="7">
        <v>63600</v>
      </c>
      <c r="N181" s="7">
        <v>1075</v>
      </c>
      <c r="O181" s="7" t="str">
        <f>Sheet3!I26</f>
        <v>Armor|701|1</v>
      </c>
      <c r="P181" s="7" t="str">
        <f t="shared" si="6"/>
        <v>Armor|701|1;Exp_Role|63600;Exp_Kongfu|1075</v>
      </c>
      <c r="Q181" s="16"/>
      <c r="R181" s="11" t="s">
        <v>687</v>
      </c>
      <c r="S181" s="11" t="s">
        <v>701</v>
      </c>
      <c r="T181" s="11" t="s">
        <v>717</v>
      </c>
      <c r="U181" s="7"/>
      <c r="V181" s="7"/>
      <c r="X181" s="15" t="str">
        <f t="shared" si="7"/>
        <v>804|1|748037160;805|2|748037160;802|2|748037160</v>
      </c>
    </row>
    <row r="182" spans="1:24">
      <c r="A182" s="3">
        <v>810</v>
      </c>
      <c r="B182" s="3">
        <v>8</v>
      </c>
      <c r="C182" s="3" t="s">
        <v>33</v>
      </c>
      <c r="D182" s="4">
        <v>1</v>
      </c>
      <c r="E182" s="4" t="s">
        <v>718</v>
      </c>
      <c r="F182" s="4" t="s">
        <v>719</v>
      </c>
      <c r="G182" s="3" t="s">
        <v>720</v>
      </c>
      <c r="H182" s="3" t="s">
        <v>721</v>
      </c>
      <c r="I182" s="14">
        <v>4366995452</v>
      </c>
      <c r="J182" s="3" t="s">
        <v>673</v>
      </c>
      <c r="L182" s="3">
        <v>400</v>
      </c>
      <c r="M182" s="3">
        <v>66000</v>
      </c>
      <c r="N182" s="3">
        <v>1125</v>
      </c>
      <c r="O182" s="3" t="str">
        <f>Sheet3!I27</f>
        <v>Coin|1200</v>
      </c>
      <c r="P182" s="3" t="str">
        <f t="shared" si="6"/>
        <v>Coin|1200;Exp_Role|66000;Exp_Kongfu|1125</v>
      </c>
      <c r="R182" s="4" t="s">
        <v>700</v>
      </c>
      <c r="S182" s="3" t="s">
        <v>712</v>
      </c>
      <c r="X182" s="15" t="str">
        <f t="shared" si="7"/>
        <v>804|2|873399090;805|3|873399090</v>
      </c>
    </row>
    <row r="183" spans="1:24">
      <c r="A183" s="3">
        <v>811</v>
      </c>
      <c r="B183" s="3">
        <v>8</v>
      </c>
      <c r="C183" s="3" t="s">
        <v>33</v>
      </c>
      <c r="D183" s="4">
        <v>1</v>
      </c>
      <c r="E183" s="4" t="s">
        <v>718</v>
      </c>
      <c r="F183" s="4" t="s">
        <v>722</v>
      </c>
      <c r="G183" s="3" t="s">
        <v>723</v>
      </c>
      <c r="H183" s="3" t="s">
        <v>724</v>
      </c>
      <c r="I183" s="14">
        <v>5098850775</v>
      </c>
      <c r="J183" s="3" t="s">
        <v>673</v>
      </c>
      <c r="L183" s="3">
        <v>400</v>
      </c>
      <c r="M183" s="3">
        <v>67200</v>
      </c>
      <c r="N183" s="3">
        <v>1150</v>
      </c>
      <c r="O183" s="3" t="str">
        <f>Sheet3!I28</f>
        <v>Food|60</v>
      </c>
      <c r="P183" s="3" t="str">
        <f t="shared" si="6"/>
        <v>Food|60;Exp_Role|67200;Exp_Kongfu|1150</v>
      </c>
      <c r="R183" s="4" t="s">
        <v>725</v>
      </c>
      <c r="X183" s="15" t="str">
        <f t="shared" si="7"/>
        <v>806|5|1019770155</v>
      </c>
    </row>
    <row r="184" s="7" customFormat="1" spans="1:24">
      <c r="A184" s="7">
        <v>812</v>
      </c>
      <c r="B184" s="7">
        <v>8</v>
      </c>
      <c r="C184" s="7" t="s">
        <v>45</v>
      </c>
      <c r="D184" s="11">
        <v>0</v>
      </c>
      <c r="E184" s="11" t="s">
        <v>696</v>
      </c>
      <c r="F184" s="7" t="s">
        <v>726</v>
      </c>
      <c r="G184" s="11" t="s">
        <v>727</v>
      </c>
      <c r="H184" s="7" t="s">
        <v>728</v>
      </c>
      <c r="I184" s="13">
        <v>5953356149</v>
      </c>
      <c r="J184" s="7" t="s">
        <v>673</v>
      </c>
      <c r="L184" s="7">
        <v>400</v>
      </c>
      <c r="M184" s="7">
        <v>68400</v>
      </c>
      <c r="N184" s="7">
        <v>1175</v>
      </c>
      <c r="O184" s="7" t="str">
        <f>Sheet3!I29</f>
        <v>Kongfu|3004|1</v>
      </c>
      <c r="P184" s="7" t="str">
        <f t="shared" si="6"/>
        <v>Kongfu|3004|1;Exp_Role|68400;Exp_Kongfu|1175</v>
      </c>
      <c r="Q184" s="16"/>
      <c r="R184" s="11" t="s">
        <v>687</v>
      </c>
      <c r="S184" s="11" t="s">
        <v>701</v>
      </c>
      <c r="T184" s="11" t="s">
        <v>729</v>
      </c>
      <c r="U184" s="7" t="s">
        <v>702</v>
      </c>
      <c r="W184" s="16"/>
      <c r="X184" s="7" t="str">
        <f t="shared" si="7"/>
        <v>804|1|1190671230;805|2|1190671230;806|1|1190671230;803|1|1190671230</v>
      </c>
    </row>
    <row r="185" spans="1:24">
      <c r="A185" s="3">
        <v>813</v>
      </c>
      <c r="B185" s="3">
        <v>8</v>
      </c>
      <c r="C185" s="3" t="s">
        <v>33</v>
      </c>
      <c r="D185" s="4">
        <v>1</v>
      </c>
      <c r="E185" s="4" t="s">
        <v>708</v>
      </c>
      <c r="F185" s="4" t="s">
        <v>730</v>
      </c>
      <c r="G185" s="3" t="s">
        <v>731</v>
      </c>
      <c r="H185" s="3" t="s">
        <v>732</v>
      </c>
      <c r="I185" s="14">
        <v>6951066230</v>
      </c>
      <c r="J185" s="3" t="s">
        <v>673</v>
      </c>
      <c r="L185" s="3">
        <v>400</v>
      </c>
      <c r="M185" s="3">
        <v>70800</v>
      </c>
      <c r="N185" s="3">
        <v>1225</v>
      </c>
      <c r="O185" s="3" t="str">
        <f>Sheet3!I30</f>
        <v>Item|1002|550</v>
      </c>
      <c r="P185" s="3" t="str">
        <f t="shared" si="6"/>
        <v>Item|1002|550;Exp_Role|70800;Exp_Kongfu|1225</v>
      </c>
      <c r="R185" s="4" t="s">
        <v>700</v>
      </c>
      <c r="S185" s="3" t="s">
        <v>701</v>
      </c>
      <c r="T185" s="3" t="s">
        <v>729</v>
      </c>
      <c r="X185" s="15" t="str">
        <f t="shared" si="7"/>
        <v>804|2|1390213246;805|2|1390213246;806|1|1390213246</v>
      </c>
    </row>
    <row r="186" spans="1:24">
      <c r="A186" s="3">
        <v>814</v>
      </c>
      <c r="B186" s="3">
        <v>8</v>
      </c>
      <c r="C186" s="3" t="s">
        <v>33</v>
      </c>
      <c r="D186" s="4">
        <v>1</v>
      </c>
      <c r="E186" s="4" t="s">
        <v>718</v>
      </c>
      <c r="F186" s="4" t="s">
        <v>733</v>
      </c>
      <c r="G186" s="3" t="s">
        <v>734</v>
      </c>
      <c r="H186" s="3" t="s">
        <v>735</v>
      </c>
      <c r="I186" s="14">
        <v>8115980386</v>
      </c>
      <c r="J186" s="3" t="s">
        <v>673</v>
      </c>
      <c r="L186" s="3">
        <v>400</v>
      </c>
      <c r="M186" s="3">
        <v>72000</v>
      </c>
      <c r="N186" s="3">
        <v>1250</v>
      </c>
      <c r="O186" s="3" t="str">
        <f>Sheet3!I31</f>
        <v>Item|1001|550</v>
      </c>
      <c r="P186" s="3" t="str">
        <f t="shared" si="6"/>
        <v>Item|1001|550;Exp_Role|72000;Exp_Kongfu|1250</v>
      </c>
      <c r="R186" s="4" t="s">
        <v>700</v>
      </c>
      <c r="S186" s="3" t="s">
        <v>707</v>
      </c>
      <c r="T186" s="3" t="s">
        <v>736</v>
      </c>
      <c r="X186" s="15" t="str">
        <f t="shared" si="7"/>
        <v>804|2|1623196077;805|1|1623196077;806|2|1623196077</v>
      </c>
    </row>
    <row r="187" spans="1:24">
      <c r="A187" s="7">
        <v>815</v>
      </c>
      <c r="B187" s="7">
        <v>8</v>
      </c>
      <c r="C187" s="7" t="s">
        <v>45</v>
      </c>
      <c r="D187" s="11">
        <v>0</v>
      </c>
      <c r="E187" s="11" t="s">
        <v>713</v>
      </c>
      <c r="F187" s="7" t="s">
        <v>737</v>
      </c>
      <c r="G187" s="11" t="s">
        <v>738</v>
      </c>
      <c r="H187" s="7" t="s">
        <v>739</v>
      </c>
      <c r="I187" s="13">
        <v>9476119986</v>
      </c>
      <c r="J187" s="7" t="s">
        <v>673</v>
      </c>
      <c r="K187" s="7"/>
      <c r="L187" s="7">
        <v>400</v>
      </c>
      <c r="M187" s="7">
        <v>73200</v>
      </c>
      <c r="N187" s="7">
        <v>1275</v>
      </c>
      <c r="O187" s="7" t="str">
        <f>Sheet3!I32</f>
        <v>Medicine|104|1</v>
      </c>
      <c r="P187" s="7" t="str">
        <f t="shared" si="6"/>
        <v>Medicine|104|1;Exp_Role|73200;Exp_Kongfu|1275</v>
      </c>
      <c r="Q187" s="16"/>
      <c r="R187" s="11" t="s">
        <v>740</v>
      </c>
      <c r="S187" s="11" t="s">
        <v>687</v>
      </c>
      <c r="T187" s="11" t="s">
        <v>701</v>
      </c>
      <c r="U187" s="7" t="s">
        <v>740</v>
      </c>
      <c r="V187" s="7"/>
      <c r="X187" s="15" t="str">
        <f t="shared" si="7"/>
        <v>802|1|1895223997;804|1|1895223997;805|2|1895223997;802|1|1895223997</v>
      </c>
    </row>
    <row r="188" s="7" customFormat="1" spans="1:24">
      <c r="A188" s="3">
        <v>816</v>
      </c>
      <c r="B188" s="3">
        <v>8</v>
      </c>
      <c r="C188" s="3" t="s">
        <v>33</v>
      </c>
      <c r="D188" s="4">
        <v>1</v>
      </c>
      <c r="E188" s="4" t="s">
        <v>718</v>
      </c>
      <c r="F188" s="4" t="s">
        <v>741</v>
      </c>
      <c r="G188" s="3" t="s">
        <v>742</v>
      </c>
      <c r="H188" s="3" t="s">
        <v>743</v>
      </c>
      <c r="I188" s="14">
        <v>11064202440</v>
      </c>
      <c r="J188" s="3" t="s">
        <v>673</v>
      </c>
      <c r="K188" s="3"/>
      <c r="L188" s="3">
        <v>400</v>
      </c>
      <c r="M188" s="3">
        <v>74400</v>
      </c>
      <c r="N188" s="3">
        <v>1300</v>
      </c>
      <c r="O188" s="3" t="str">
        <f>Sheet3!I33</f>
        <v>Coin|1200</v>
      </c>
      <c r="P188" s="3" t="str">
        <f t="shared" si="6"/>
        <v>Coin|1200;Exp_Role|74400;Exp_Kongfu|1300</v>
      </c>
      <c r="Q188"/>
      <c r="R188" s="4" t="s">
        <v>740</v>
      </c>
      <c r="S188" s="3" t="s">
        <v>701</v>
      </c>
      <c r="T188" s="3" t="s">
        <v>736</v>
      </c>
      <c r="U188" s="3"/>
      <c r="V188" s="3"/>
      <c r="W188" s="16"/>
      <c r="X188" s="7" t="str">
        <f t="shared" si="7"/>
        <v>802|1|2212840488;805|2|2212840488;806|2|2212840488</v>
      </c>
    </row>
    <row r="189" spans="1:24">
      <c r="A189" s="3">
        <v>817</v>
      </c>
      <c r="B189" s="3">
        <v>8</v>
      </c>
      <c r="C189" s="3" t="s">
        <v>33</v>
      </c>
      <c r="D189" s="4">
        <v>1</v>
      </c>
      <c r="E189" s="4" t="s">
        <v>708</v>
      </c>
      <c r="F189" s="4" t="s">
        <v>744</v>
      </c>
      <c r="G189" s="3" t="s">
        <v>745</v>
      </c>
      <c r="H189" s="3" t="s">
        <v>746</v>
      </c>
      <c r="I189" s="14">
        <v>12918428198</v>
      </c>
      <c r="J189" s="3" t="s">
        <v>673</v>
      </c>
      <c r="L189" s="3">
        <v>400</v>
      </c>
      <c r="M189" s="3">
        <v>76800</v>
      </c>
      <c r="N189" s="3">
        <v>1350</v>
      </c>
      <c r="O189" s="3" t="str">
        <f>Sheet3!I34</f>
        <v>Food|60</v>
      </c>
      <c r="P189" s="3" t="str">
        <f t="shared" ref="P189:P196" si="8">O189&amp;";Exp_Role|"&amp;M189&amp;";Exp_Kongfu|"&amp;N189</f>
        <v>Food|60;Exp_Role|76800;Exp_Kongfu|1350</v>
      </c>
      <c r="R189" s="4" t="s">
        <v>702</v>
      </c>
      <c r="S189" s="3" t="s">
        <v>700</v>
      </c>
      <c r="T189" s="3" t="s">
        <v>701</v>
      </c>
      <c r="X189" s="15" t="str">
        <f t="shared" ref="X189:X196" si="9">R189&amp;"|"&amp;ROUND(I189/5,0)&amp;IF(S189="","",";"&amp;S189&amp;"|"&amp;ROUND(I189/5,0)&amp;IF(T189="","",";"&amp;T189&amp;"|"&amp;ROUND(I189/5,0)&amp;IF(U189="","",";"&amp;U189&amp;"|"&amp;ROUND(I189/5,0)&amp;IF(V189="","",";"&amp;V189&amp;"|"&amp;ROUND(I189/5,0)))))</f>
        <v>803|1|2583685640;804|2|2583685640;805|2|2583685640</v>
      </c>
    </row>
    <row r="190" spans="1:24">
      <c r="A190" s="7">
        <v>818</v>
      </c>
      <c r="B190" s="7">
        <v>8</v>
      </c>
      <c r="C190" s="7" t="s">
        <v>45</v>
      </c>
      <c r="D190" s="11">
        <v>0</v>
      </c>
      <c r="E190" s="11" t="s">
        <v>696</v>
      </c>
      <c r="F190" s="7" t="s">
        <v>747</v>
      </c>
      <c r="G190" s="11" t="s">
        <v>748</v>
      </c>
      <c r="H190" s="7" t="s">
        <v>749</v>
      </c>
      <c r="I190" s="13">
        <v>15083399641</v>
      </c>
      <c r="J190" s="7" t="s">
        <v>673</v>
      </c>
      <c r="K190" s="7"/>
      <c r="L190" s="7">
        <v>400</v>
      </c>
      <c r="M190" s="7">
        <v>78000</v>
      </c>
      <c r="N190" s="7">
        <v>1375</v>
      </c>
      <c r="O190" s="7" t="str">
        <f>Sheet3!I35</f>
        <v>Item|2002|1</v>
      </c>
      <c r="P190" s="7" t="str">
        <f t="shared" si="8"/>
        <v>Item|2002|1;Exp_Role|78000;Exp_Kongfu|1375</v>
      </c>
      <c r="Q190" s="16"/>
      <c r="R190" s="11" t="s">
        <v>687</v>
      </c>
      <c r="S190" s="11" t="s">
        <v>701</v>
      </c>
      <c r="T190" s="11" t="s">
        <v>729</v>
      </c>
      <c r="U190" s="7" t="s">
        <v>702</v>
      </c>
      <c r="V190" s="7"/>
      <c r="X190" s="15" t="str">
        <f t="shared" si="9"/>
        <v>804|1|3016679928;805|2|3016679928;806|1|3016679928;803|1|3016679928</v>
      </c>
    </row>
    <row r="191" spans="1:24">
      <c r="A191" s="3">
        <v>819</v>
      </c>
      <c r="B191" s="3">
        <v>8</v>
      </c>
      <c r="C191" s="3" t="s">
        <v>33</v>
      </c>
      <c r="D191" s="4">
        <v>1</v>
      </c>
      <c r="E191" s="4" t="s">
        <v>718</v>
      </c>
      <c r="F191" s="4" t="s">
        <v>750</v>
      </c>
      <c r="G191" s="3" t="s">
        <v>751</v>
      </c>
      <c r="H191" s="3" t="s">
        <v>752</v>
      </c>
      <c r="I191" s="14">
        <v>17611193965</v>
      </c>
      <c r="J191" s="3" t="s">
        <v>673</v>
      </c>
      <c r="L191" s="3">
        <v>400</v>
      </c>
      <c r="M191" s="3">
        <v>79200</v>
      </c>
      <c r="N191" s="3">
        <v>1400</v>
      </c>
      <c r="O191" s="3" t="str">
        <f>Sheet3!I36</f>
        <v>Item|1002|550</v>
      </c>
      <c r="P191" s="3" t="str">
        <f t="shared" si="8"/>
        <v>Item|1002|550;Exp_Role|79200;Exp_Kongfu|1400</v>
      </c>
      <c r="R191" s="4" t="s">
        <v>753</v>
      </c>
      <c r="S191" s="3" t="s">
        <v>701</v>
      </c>
      <c r="X191" s="15" t="str">
        <f t="shared" si="9"/>
        <v>804|3|3522238793;805|2|3522238793</v>
      </c>
    </row>
    <row r="192" s="7" customFormat="1" spans="1:24">
      <c r="A192" s="3">
        <v>820</v>
      </c>
      <c r="B192" s="3">
        <v>8</v>
      </c>
      <c r="C192" s="3" t="s">
        <v>33</v>
      </c>
      <c r="D192" s="4">
        <v>1</v>
      </c>
      <c r="E192" s="4" t="s">
        <v>688</v>
      </c>
      <c r="F192" s="4" t="s">
        <v>754</v>
      </c>
      <c r="G192" s="3" t="s">
        <v>755</v>
      </c>
      <c r="H192" s="3" t="s">
        <v>756</v>
      </c>
      <c r="I192" s="14">
        <v>20562615873</v>
      </c>
      <c r="J192" s="3" t="s">
        <v>673</v>
      </c>
      <c r="K192" s="3"/>
      <c r="L192" s="3">
        <v>400</v>
      </c>
      <c r="M192" s="3">
        <v>80400</v>
      </c>
      <c r="N192" s="3">
        <v>1425</v>
      </c>
      <c r="O192" s="3" t="str">
        <f>Sheet3!I37</f>
        <v>Item|1001|550</v>
      </c>
      <c r="P192" s="3" t="str">
        <f t="shared" si="8"/>
        <v>Item|1001|550;Exp_Role|80400;Exp_Kongfu|1425</v>
      </c>
      <c r="Q192"/>
      <c r="R192" s="4" t="s">
        <v>687</v>
      </c>
      <c r="S192" s="3" t="s">
        <v>701</v>
      </c>
      <c r="T192" s="3" t="s">
        <v>736</v>
      </c>
      <c r="U192" s="3"/>
      <c r="V192" s="3"/>
      <c r="W192" s="16"/>
      <c r="X192" s="7" t="str">
        <f t="shared" si="9"/>
        <v>804|1|4112523175;805|2|4112523175;806|2|4112523175</v>
      </c>
    </row>
    <row r="193" spans="1:24">
      <c r="A193" s="7">
        <v>821</v>
      </c>
      <c r="B193" s="7">
        <v>8</v>
      </c>
      <c r="C193" s="7" t="s">
        <v>45</v>
      </c>
      <c r="D193" s="11">
        <v>0</v>
      </c>
      <c r="E193" s="11" t="s">
        <v>713</v>
      </c>
      <c r="F193" s="7" t="s">
        <v>757</v>
      </c>
      <c r="G193" s="11" t="s">
        <v>758</v>
      </c>
      <c r="H193" s="7" t="s">
        <v>759</v>
      </c>
      <c r="I193" s="13">
        <v>24008660196</v>
      </c>
      <c r="J193" s="7" t="s">
        <v>673</v>
      </c>
      <c r="K193" s="7"/>
      <c r="L193" s="7">
        <v>400</v>
      </c>
      <c r="M193" s="7">
        <v>81600</v>
      </c>
      <c r="N193" s="7">
        <v>1450</v>
      </c>
      <c r="O193" s="7" t="str">
        <f>Sheet3!I38</f>
        <v>Item|3003|5</v>
      </c>
      <c r="P193" s="7" t="str">
        <f t="shared" si="8"/>
        <v>Item|3003|5;Exp_Role|81600;Exp_Kongfu|1450</v>
      </c>
      <c r="Q193" s="16"/>
      <c r="R193" s="11" t="s">
        <v>740</v>
      </c>
      <c r="S193" s="11" t="s">
        <v>687</v>
      </c>
      <c r="T193" s="11" t="s">
        <v>701</v>
      </c>
      <c r="U193" s="7" t="s">
        <v>740</v>
      </c>
      <c r="V193" s="7"/>
      <c r="X193" s="15" t="str">
        <f t="shared" si="9"/>
        <v>802|1|4801732039;804|1|4801732039;805|2|4801732039;802|1|4801732039</v>
      </c>
    </row>
    <row r="194" spans="1:24">
      <c r="A194" s="3">
        <v>822</v>
      </c>
      <c r="B194" s="3">
        <v>8</v>
      </c>
      <c r="C194" s="3" t="s">
        <v>33</v>
      </c>
      <c r="D194" s="4">
        <v>1</v>
      </c>
      <c r="E194" s="4" t="s">
        <v>718</v>
      </c>
      <c r="F194" s="4" t="s">
        <v>760</v>
      </c>
      <c r="G194" s="3" t="s">
        <v>761</v>
      </c>
      <c r="H194" s="3" t="s">
        <v>762</v>
      </c>
      <c r="I194" s="14">
        <v>28032219634</v>
      </c>
      <c r="J194" s="3" t="s">
        <v>673</v>
      </c>
      <c r="L194" s="3">
        <v>400</v>
      </c>
      <c r="M194" s="3">
        <v>82800</v>
      </c>
      <c r="N194" s="3">
        <v>1475</v>
      </c>
      <c r="O194" s="3" t="str">
        <f>Sheet3!I39</f>
        <v>Coin|1200</v>
      </c>
      <c r="P194" s="3" t="str">
        <f t="shared" si="8"/>
        <v>Coin|1200;Exp_Role|82800;Exp_Kongfu|1475</v>
      </c>
      <c r="R194" s="4" t="s">
        <v>702</v>
      </c>
      <c r="S194" s="3" t="s">
        <v>701</v>
      </c>
      <c r="T194" s="3" t="s">
        <v>736</v>
      </c>
      <c r="X194" s="15" t="str">
        <f t="shared" si="9"/>
        <v>803|1|5606443927;805|2|5606443927;806|2|5606443927</v>
      </c>
    </row>
    <row r="195" spans="1:24">
      <c r="A195" s="3">
        <v>823</v>
      </c>
      <c r="B195" s="3">
        <v>8</v>
      </c>
      <c r="C195" s="3" t="s">
        <v>33</v>
      </c>
      <c r="D195" s="4">
        <v>1</v>
      </c>
      <c r="E195" s="4" t="s">
        <v>708</v>
      </c>
      <c r="F195" s="4" t="s">
        <v>763</v>
      </c>
      <c r="G195" s="3" t="s">
        <v>764</v>
      </c>
      <c r="H195" s="3" t="s">
        <v>765</v>
      </c>
      <c r="I195" s="14">
        <v>32730078696</v>
      </c>
      <c r="J195" s="3" t="s">
        <v>673</v>
      </c>
      <c r="L195" s="3">
        <v>400</v>
      </c>
      <c r="M195" s="3">
        <v>84000</v>
      </c>
      <c r="N195" s="3">
        <v>1500</v>
      </c>
      <c r="O195" s="3" t="str">
        <f>Sheet3!I40</f>
        <v>Food|60</v>
      </c>
      <c r="P195" s="3" t="str">
        <f t="shared" si="8"/>
        <v>Food|60;Exp_Role|84000;Exp_Kongfu|1500</v>
      </c>
      <c r="R195" s="4" t="s">
        <v>700</v>
      </c>
      <c r="S195" s="3" t="s">
        <v>701</v>
      </c>
      <c r="T195" s="3" t="s">
        <v>729</v>
      </c>
      <c r="X195" s="15" t="str">
        <f t="shared" si="9"/>
        <v>804|2|6546015739;805|2|6546015739;806|1|6546015739</v>
      </c>
    </row>
    <row r="196" s="7" customFormat="1" spans="1:24">
      <c r="A196" s="7">
        <v>824</v>
      </c>
      <c r="B196" s="7">
        <v>8</v>
      </c>
      <c r="C196" s="7" t="s">
        <v>45</v>
      </c>
      <c r="D196" s="11">
        <v>0</v>
      </c>
      <c r="E196" s="11" t="s">
        <v>766</v>
      </c>
      <c r="F196" s="7" t="s">
        <v>767</v>
      </c>
      <c r="G196" s="11" t="s">
        <v>768</v>
      </c>
      <c r="H196" s="7" t="s">
        <v>769</v>
      </c>
      <c r="I196" s="13">
        <v>38215241820</v>
      </c>
      <c r="J196" s="7" t="s">
        <v>673</v>
      </c>
      <c r="L196" s="7">
        <v>400</v>
      </c>
      <c r="M196" s="7">
        <v>86400</v>
      </c>
      <c r="N196" s="7">
        <v>1550</v>
      </c>
      <c r="O196" s="7" t="str">
        <f>Sheet3!I41</f>
        <v>Kongfu|3009|1</v>
      </c>
      <c r="P196" s="7" t="str">
        <f t="shared" si="8"/>
        <v>Kongfu|3009|1;Exp_Role|86400;Exp_Kongfu|1550</v>
      </c>
      <c r="Q196" s="16"/>
      <c r="R196" s="11" t="s">
        <v>770</v>
      </c>
      <c r="S196" s="11" t="s">
        <v>701</v>
      </c>
      <c r="T196" s="11" t="s">
        <v>736</v>
      </c>
      <c r="W196" s="16"/>
      <c r="X196" s="7" t="str">
        <f t="shared" si="9"/>
        <v>801|1|7643048364;805|2|7643048364;806|2|7643048364</v>
      </c>
    </row>
  </sheetData>
  <sortState ref="A3:H15">
    <sortCondition ref="A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H27" sqref="H27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3">
        <v>101</v>
      </c>
      <c r="B1" s="4" t="s">
        <v>771</v>
      </c>
      <c r="C1" s="3" t="s">
        <v>772</v>
      </c>
      <c r="E1">
        <v>1001</v>
      </c>
      <c r="F1" t="s">
        <v>773</v>
      </c>
      <c r="H1">
        <v>101</v>
      </c>
      <c r="I1" t="s">
        <v>774</v>
      </c>
      <c r="K1">
        <v>101</v>
      </c>
      <c r="L1" t="s">
        <v>775</v>
      </c>
    </row>
    <row r="2" spans="1:12">
      <c r="A2" s="3">
        <v>102</v>
      </c>
      <c r="B2" s="4" t="s">
        <v>776</v>
      </c>
      <c r="C2" s="3" t="s">
        <v>772</v>
      </c>
      <c r="E2">
        <v>1002</v>
      </c>
      <c r="F2" t="s">
        <v>777</v>
      </c>
      <c r="H2">
        <v>201</v>
      </c>
      <c r="I2" t="s">
        <v>778</v>
      </c>
      <c r="K2">
        <v>102</v>
      </c>
      <c r="L2" t="s">
        <v>779</v>
      </c>
    </row>
    <row r="3" spans="1:12">
      <c r="A3" s="3">
        <v>103</v>
      </c>
      <c r="B3" s="4" t="s">
        <v>780</v>
      </c>
      <c r="C3" s="3" t="s">
        <v>772</v>
      </c>
      <c r="E3">
        <v>1003</v>
      </c>
      <c r="F3" t="s">
        <v>781</v>
      </c>
      <c r="H3">
        <v>202</v>
      </c>
      <c r="I3" t="s">
        <v>782</v>
      </c>
      <c r="K3">
        <v>103</v>
      </c>
      <c r="L3" t="s">
        <v>783</v>
      </c>
    </row>
    <row r="4" spans="1:12">
      <c r="A4" s="3">
        <v>104</v>
      </c>
      <c r="B4" s="4" t="s">
        <v>784</v>
      </c>
      <c r="C4" s="3" t="s">
        <v>772</v>
      </c>
      <c r="E4">
        <v>1004</v>
      </c>
      <c r="F4" t="s">
        <v>785</v>
      </c>
      <c r="H4">
        <v>203</v>
      </c>
      <c r="I4" t="s">
        <v>786</v>
      </c>
      <c r="K4">
        <v>104</v>
      </c>
      <c r="L4" t="s">
        <v>787</v>
      </c>
    </row>
    <row r="5" spans="1:9">
      <c r="A5" s="3">
        <v>105</v>
      </c>
      <c r="B5" s="4" t="s">
        <v>788</v>
      </c>
      <c r="C5" s="3" t="s">
        <v>772</v>
      </c>
      <c r="E5">
        <v>1005</v>
      </c>
      <c r="F5" t="s">
        <v>789</v>
      </c>
      <c r="H5">
        <v>204</v>
      </c>
      <c r="I5" t="s">
        <v>790</v>
      </c>
    </row>
    <row r="6" spans="1:9">
      <c r="A6" s="3">
        <v>106</v>
      </c>
      <c r="B6" s="4" t="s">
        <v>791</v>
      </c>
      <c r="C6" s="3" t="s">
        <v>772</v>
      </c>
      <c r="E6" s="5">
        <v>1006</v>
      </c>
      <c r="F6" s="5" t="s">
        <v>792</v>
      </c>
      <c r="H6">
        <v>205</v>
      </c>
      <c r="I6" t="s">
        <v>793</v>
      </c>
    </row>
    <row r="7" spans="1:9">
      <c r="A7" s="3">
        <v>201</v>
      </c>
      <c r="B7" s="4" t="s">
        <v>794</v>
      </c>
      <c r="C7" s="3" t="s">
        <v>795</v>
      </c>
      <c r="E7">
        <v>1007</v>
      </c>
      <c r="F7" t="s">
        <v>796</v>
      </c>
      <c r="H7">
        <v>206</v>
      </c>
      <c r="I7" t="s">
        <v>797</v>
      </c>
    </row>
    <row r="8" spans="1:9">
      <c r="A8" s="3">
        <v>202</v>
      </c>
      <c r="B8" s="4" t="s">
        <v>798</v>
      </c>
      <c r="C8" s="3" t="s">
        <v>795</v>
      </c>
      <c r="E8">
        <v>1008</v>
      </c>
      <c r="F8" t="s">
        <v>799</v>
      </c>
      <c r="H8">
        <v>301</v>
      </c>
      <c r="I8" t="s">
        <v>800</v>
      </c>
    </row>
    <row r="9" spans="1:9">
      <c r="A9" s="3">
        <v>203</v>
      </c>
      <c r="B9" s="4" t="s">
        <v>801</v>
      </c>
      <c r="C9" s="3" t="s">
        <v>795</v>
      </c>
      <c r="E9">
        <v>1009</v>
      </c>
      <c r="F9" t="s">
        <v>802</v>
      </c>
      <c r="H9">
        <v>302</v>
      </c>
      <c r="I9" t="s">
        <v>803</v>
      </c>
    </row>
    <row r="10" spans="1:9">
      <c r="A10" s="3">
        <v>204</v>
      </c>
      <c r="B10" s="4" t="s">
        <v>804</v>
      </c>
      <c r="C10" s="3" t="s">
        <v>795</v>
      </c>
      <c r="E10" s="5">
        <v>1010</v>
      </c>
      <c r="F10" s="5" t="s">
        <v>805</v>
      </c>
      <c r="H10">
        <v>303</v>
      </c>
      <c r="I10" t="s">
        <v>806</v>
      </c>
    </row>
    <row r="11" spans="1:9">
      <c r="A11" s="3">
        <v>205</v>
      </c>
      <c r="B11" s="4" t="s">
        <v>807</v>
      </c>
      <c r="C11" s="3" t="s">
        <v>795</v>
      </c>
      <c r="E11">
        <v>1011</v>
      </c>
      <c r="F11" t="s">
        <v>808</v>
      </c>
      <c r="H11">
        <v>304</v>
      </c>
      <c r="I11" t="s">
        <v>809</v>
      </c>
    </row>
    <row r="12" spans="1:9">
      <c r="A12" s="3">
        <v>206</v>
      </c>
      <c r="B12" s="4" t="s">
        <v>810</v>
      </c>
      <c r="C12" s="3" t="s">
        <v>795</v>
      </c>
      <c r="E12">
        <v>2001</v>
      </c>
      <c r="F12" t="s">
        <v>811</v>
      </c>
      <c r="H12">
        <v>305</v>
      </c>
      <c r="I12" t="s">
        <v>812</v>
      </c>
    </row>
    <row r="13" spans="1:9">
      <c r="A13" s="3">
        <v>301</v>
      </c>
      <c r="B13" s="4" t="s">
        <v>813</v>
      </c>
      <c r="C13" s="3" t="s">
        <v>814</v>
      </c>
      <c r="E13">
        <v>2002</v>
      </c>
      <c r="F13" t="s">
        <v>815</v>
      </c>
      <c r="H13">
        <v>306</v>
      </c>
      <c r="I13" t="s">
        <v>816</v>
      </c>
    </row>
    <row r="14" spans="1:9">
      <c r="A14" s="3">
        <v>302</v>
      </c>
      <c r="B14" s="4" t="s">
        <v>817</v>
      </c>
      <c r="C14" s="4" t="s">
        <v>814</v>
      </c>
      <c r="E14">
        <v>2003</v>
      </c>
      <c r="F14" t="s">
        <v>818</v>
      </c>
      <c r="H14">
        <v>501</v>
      </c>
      <c r="I14" t="s">
        <v>819</v>
      </c>
    </row>
    <row r="15" spans="1:9">
      <c r="A15" s="3">
        <v>303</v>
      </c>
      <c r="B15" s="4" t="s">
        <v>820</v>
      </c>
      <c r="C15" s="3" t="s">
        <v>814</v>
      </c>
      <c r="E15">
        <v>2004</v>
      </c>
      <c r="F15" t="s">
        <v>821</v>
      </c>
      <c r="H15">
        <v>502</v>
      </c>
      <c r="I15" t="s">
        <v>822</v>
      </c>
    </row>
    <row r="16" spans="1:9">
      <c r="A16" s="3">
        <v>304</v>
      </c>
      <c r="B16" s="4" t="s">
        <v>823</v>
      </c>
      <c r="C16" s="3" t="s">
        <v>814</v>
      </c>
      <c r="E16">
        <v>2005</v>
      </c>
      <c r="F16" t="s">
        <v>824</v>
      </c>
      <c r="H16">
        <v>601</v>
      </c>
      <c r="I16" t="s">
        <v>825</v>
      </c>
    </row>
    <row r="17" spans="1:9">
      <c r="A17" s="3">
        <v>305</v>
      </c>
      <c r="B17" s="4" t="s">
        <v>826</v>
      </c>
      <c r="C17" s="3" t="s">
        <v>814</v>
      </c>
      <c r="E17">
        <v>2006</v>
      </c>
      <c r="F17" t="s">
        <v>827</v>
      </c>
      <c r="H17">
        <v>602</v>
      </c>
      <c r="I17" t="s">
        <v>828</v>
      </c>
    </row>
    <row r="18" spans="1:9">
      <c r="A18" s="3">
        <v>306</v>
      </c>
      <c r="B18" s="4" t="s">
        <v>829</v>
      </c>
      <c r="C18" s="3" t="s">
        <v>814</v>
      </c>
      <c r="E18">
        <v>2007</v>
      </c>
      <c r="F18" t="s">
        <v>830</v>
      </c>
      <c r="H18">
        <v>603</v>
      </c>
      <c r="I18" t="s">
        <v>831</v>
      </c>
    </row>
    <row r="19" spans="1:9">
      <c r="A19" s="3">
        <v>401</v>
      </c>
      <c r="B19" s="4" t="s">
        <v>832</v>
      </c>
      <c r="C19" s="3" t="s">
        <v>833</v>
      </c>
      <c r="E19">
        <v>2008</v>
      </c>
      <c r="F19" t="s">
        <v>834</v>
      </c>
      <c r="H19">
        <v>701</v>
      </c>
      <c r="I19" t="s">
        <v>835</v>
      </c>
    </row>
    <row r="20" spans="1:9">
      <c r="A20" s="3">
        <v>402</v>
      </c>
      <c r="B20" s="4" t="s">
        <v>836</v>
      </c>
      <c r="C20" s="3" t="s">
        <v>833</v>
      </c>
      <c r="E20">
        <v>3001</v>
      </c>
      <c r="F20" t="s">
        <v>837</v>
      </c>
      <c r="H20">
        <v>702</v>
      </c>
      <c r="I20" t="s">
        <v>838</v>
      </c>
    </row>
    <row r="21" spans="1:9">
      <c r="A21" s="3">
        <v>403</v>
      </c>
      <c r="B21" s="4" t="s">
        <v>839</v>
      </c>
      <c r="C21" s="3" t="s">
        <v>833</v>
      </c>
      <c r="E21">
        <v>3002</v>
      </c>
      <c r="F21" t="s">
        <v>840</v>
      </c>
      <c r="H21">
        <v>703</v>
      </c>
      <c r="I21" t="s">
        <v>841</v>
      </c>
    </row>
    <row r="22" spans="1:9">
      <c r="A22" s="3">
        <v>501</v>
      </c>
      <c r="B22" s="4" t="s">
        <v>842</v>
      </c>
      <c r="C22" s="3" t="s">
        <v>843</v>
      </c>
      <c r="E22">
        <v>3003</v>
      </c>
      <c r="F22" t="s">
        <v>844</v>
      </c>
      <c r="H22">
        <v>704</v>
      </c>
      <c r="I22" t="s">
        <v>845</v>
      </c>
    </row>
    <row r="23" spans="1:6">
      <c r="A23" s="3">
        <v>502</v>
      </c>
      <c r="B23" s="4" t="s">
        <v>846</v>
      </c>
      <c r="C23" s="3" t="s">
        <v>843</v>
      </c>
      <c r="E23">
        <v>3004</v>
      </c>
      <c r="F23" t="s">
        <v>847</v>
      </c>
    </row>
    <row r="24" spans="1:6">
      <c r="A24" s="3">
        <v>503</v>
      </c>
      <c r="B24" s="4" t="s">
        <v>848</v>
      </c>
      <c r="C24" s="3" t="s">
        <v>843</v>
      </c>
      <c r="E24" s="5">
        <v>3005</v>
      </c>
      <c r="F24" s="5" t="s">
        <v>849</v>
      </c>
    </row>
    <row r="25" spans="1:6">
      <c r="A25" s="3">
        <v>504</v>
      </c>
      <c r="B25" s="4" t="s">
        <v>850</v>
      </c>
      <c r="C25" s="3" t="s">
        <v>843</v>
      </c>
      <c r="E25">
        <v>3006</v>
      </c>
      <c r="F25" t="s">
        <v>851</v>
      </c>
    </row>
    <row r="26" spans="1:6">
      <c r="A26" s="3">
        <v>505</v>
      </c>
      <c r="B26" s="4" t="s">
        <v>852</v>
      </c>
      <c r="C26" s="3" t="s">
        <v>843</v>
      </c>
      <c r="E26">
        <v>3007</v>
      </c>
      <c r="F26" t="s">
        <v>853</v>
      </c>
    </row>
    <row r="27" spans="1:6">
      <c r="A27" s="3">
        <v>601</v>
      </c>
      <c r="B27" s="4" t="s">
        <v>854</v>
      </c>
      <c r="C27" s="4" t="s">
        <v>855</v>
      </c>
      <c r="E27">
        <v>3008</v>
      </c>
      <c r="F27" t="s">
        <v>856</v>
      </c>
    </row>
    <row r="28" spans="1:6">
      <c r="A28" s="3">
        <v>602</v>
      </c>
      <c r="B28" s="4" t="s">
        <v>857</v>
      </c>
      <c r="C28" s="4" t="s">
        <v>855</v>
      </c>
      <c r="E28">
        <v>3009</v>
      </c>
      <c r="F28" t="s">
        <v>858</v>
      </c>
    </row>
    <row r="29" spans="1:3">
      <c r="A29" s="3">
        <v>603</v>
      </c>
      <c r="B29" s="4" t="s">
        <v>859</v>
      </c>
      <c r="C29" s="4" t="s">
        <v>855</v>
      </c>
    </row>
    <row r="30" spans="1:3">
      <c r="A30" s="3">
        <v>604</v>
      </c>
      <c r="B30" s="4" t="s">
        <v>860</v>
      </c>
      <c r="C30" s="4" t="s">
        <v>855</v>
      </c>
    </row>
    <row r="31" spans="1:3">
      <c r="A31" s="3">
        <v>605</v>
      </c>
      <c r="B31" s="4" t="s">
        <v>861</v>
      </c>
      <c r="C31" s="4" t="s">
        <v>855</v>
      </c>
    </row>
    <row r="32" spans="1:3">
      <c r="A32" s="3">
        <v>701</v>
      </c>
      <c r="B32" s="4" t="s">
        <v>862</v>
      </c>
      <c r="C32" s="4" t="s">
        <v>863</v>
      </c>
    </row>
    <row r="33" spans="1:3">
      <c r="A33" s="3">
        <v>702</v>
      </c>
      <c r="B33" s="4" t="s">
        <v>864</v>
      </c>
      <c r="C33" s="4" t="s">
        <v>863</v>
      </c>
    </row>
    <row r="34" spans="1:3">
      <c r="A34" s="3">
        <v>703</v>
      </c>
      <c r="B34" s="4" t="s">
        <v>865</v>
      </c>
      <c r="C34" s="4" t="s">
        <v>863</v>
      </c>
    </row>
    <row r="35" spans="1:3">
      <c r="A35" s="3">
        <v>704</v>
      </c>
      <c r="B35" s="4" t="s">
        <v>866</v>
      </c>
      <c r="C35" s="4" t="s">
        <v>863</v>
      </c>
    </row>
    <row r="36" spans="1:3">
      <c r="A36" s="3">
        <v>705</v>
      </c>
      <c r="B36" s="4" t="s">
        <v>867</v>
      </c>
      <c r="C36" s="4" t="s">
        <v>863</v>
      </c>
    </row>
    <row r="37" spans="1:3">
      <c r="A37" s="3">
        <v>706</v>
      </c>
      <c r="B37" s="4" t="s">
        <v>868</v>
      </c>
      <c r="C37" s="4" t="s">
        <v>863</v>
      </c>
    </row>
    <row r="38" spans="1:3">
      <c r="A38" s="3">
        <v>801</v>
      </c>
      <c r="B38" s="4" t="s">
        <v>869</v>
      </c>
      <c r="C38" s="4" t="s">
        <v>870</v>
      </c>
    </row>
    <row r="39" spans="1:3">
      <c r="A39" s="3">
        <v>802</v>
      </c>
      <c r="B39" s="4" t="s">
        <v>871</v>
      </c>
      <c r="C39" s="4" t="s">
        <v>870</v>
      </c>
    </row>
    <row r="40" spans="1:3">
      <c r="A40" s="3">
        <v>803</v>
      </c>
      <c r="B40" s="4" t="s">
        <v>872</v>
      </c>
      <c r="C40" s="4" t="s">
        <v>870</v>
      </c>
    </row>
    <row r="41" spans="1:3">
      <c r="A41" s="3">
        <v>804</v>
      </c>
      <c r="B41" s="4" t="s">
        <v>873</v>
      </c>
      <c r="C41" s="4" t="s">
        <v>870</v>
      </c>
    </row>
    <row r="42" spans="1:3">
      <c r="A42" s="3">
        <v>805</v>
      </c>
      <c r="B42" s="4" t="s">
        <v>874</v>
      </c>
      <c r="C42" s="4" t="s">
        <v>870</v>
      </c>
    </row>
    <row r="43" spans="1:3">
      <c r="A43" s="3">
        <v>806</v>
      </c>
      <c r="B43" s="4" t="s">
        <v>875</v>
      </c>
      <c r="C43" s="4" t="s">
        <v>870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1"/>
  <sheetViews>
    <sheetView workbookViewId="0">
      <selection activeCell="D11" sqref="D11"/>
    </sheetView>
  </sheetViews>
  <sheetFormatPr defaultColWidth="9" defaultRowHeight="13.5"/>
  <cols>
    <col min="2" max="9" width="16" customWidth="1"/>
    <col min="12" max="12" width="14.8833333333333" customWidth="1"/>
  </cols>
  <sheetData>
    <row r="2" spans="2:9">
      <c r="B2" t="s">
        <v>876</v>
      </c>
      <c r="C2" t="s">
        <v>877</v>
      </c>
      <c r="D2" t="s">
        <v>878</v>
      </c>
      <c r="E2" t="s">
        <v>879</v>
      </c>
      <c r="F2" t="s">
        <v>880</v>
      </c>
      <c r="G2" t="s">
        <v>881</v>
      </c>
      <c r="H2" t="s">
        <v>882</v>
      </c>
      <c r="I2" t="s">
        <v>883</v>
      </c>
    </row>
    <row r="3" spans="1:9">
      <c r="A3">
        <v>3</v>
      </c>
      <c r="B3" t="s">
        <v>884</v>
      </c>
      <c r="C3" t="s">
        <v>885</v>
      </c>
      <c r="D3" t="s">
        <v>886</v>
      </c>
      <c r="E3" t="s">
        <v>887</v>
      </c>
      <c r="F3" t="s">
        <v>888</v>
      </c>
      <c r="G3" t="s">
        <v>889</v>
      </c>
      <c r="H3" t="s">
        <v>890</v>
      </c>
      <c r="I3" t="s">
        <v>891</v>
      </c>
    </row>
    <row r="4" spans="1:9">
      <c r="A4">
        <v>6</v>
      </c>
      <c r="B4" s="1" t="s">
        <v>892</v>
      </c>
      <c r="C4" s="1" t="s">
        <v>892</v>
      </c>
      <c r="D4" s="1" t="s">
        <v>892</v>
      </c>
      <c r="E4" s="1" t="s">
        <v>893</v>
      </c>
      <c r="F4" s="1" t="s">
        <v>893</v>
      </c>
      <c r="G4" s="1" t="s">
        <v>893</v>
      </c>
      <c r="H4" s="1" t="s">
        <v>893</v>
      </c>
      <c r="I4" s="1" t="s">
        <v>893</v>
      </c>
    </row>
    <row r="5" spans="1:9">
      <c r="A5">
        <v>9</v>
      </c>
      <c r="B5" t="s">
        <v>894</v>
      </c>
      <c r="C5" t="s">
        <v>895</v>
      </c>
      <c r="D5" t="s">
        <v>896</v>
      </c>
      <c r="E5" t="s">
        <v>897</v>
      </c>
      <c r="F5" t="s">
        <v>898</v>
      </c>
      <c r="G5" t="s">
        <v>899</v>
      </c>
      <c r="H5" t="s">
        <v>900</v>
      </c>
      <c r="I5" t="s">
        <v>901</v>
      </c>
    </row>
    <row r="6" spans="1:9">
      <c r="A6">
        <v>12</v>
      </c>
      <c r="B6" t="s">
        <v>902</v>
      </c>
      <c r="C6" t="s">
        <v>903</v>
      </c>
      <c r="D6" t="s">
        <v>904</v>
      </c>
      <c r="E6" t="s">
        <v>905</v>
      </c>
      <c r="F6" t="s">
        <v>906</v>
      </c>
      <c r="G6" t="s">
        <v>907</v>
      </c>
      <c r="H6" t="s">
        <v>908</v>
      </c>
      <c r="I6" t="s">
        <v>909</v>
      </c>
    </row>
    <row r="7" spans="1:9">
      <c r="A7">
        <v>15</v>
      </c>
      <c r="B7" t="s">
        <v>910</v>
      </c>
      <c r="C7" t="s">
        <v>910</v>
      </c>
      <c r="D7" t="s">
        <v>911</v>
      </c>
      <c r="E7" t="s">
        <v>911</v>
      </c>
      <c r="F7" t="s">
        <v>912</v>
      </c>
      <c r="G7" t="s">
        <v>912</v>
      </c>
      <c r="H7" t="s">
        <v>913</v>
      </c>
      <c r="I7" t="s">
        <v>913</v>
      </c>
    </row>
    <row r="8" spans="1:9">
      <c r="A8">
        <v>18</v>
      </c>
      <c r="B8" s="1" t="s">
        <v>892</v>
      </c>
      <c r="C8" s="1" t="s">
        <v>893</v>
      </c>
      <c r="D8" s="1" t="s">
        <v>893</v>
      </c>
      <c r="E8" s="1" t="s">
        <v>893</v>
      </c>
      <c r="F8" s="1" t="s">
        <v>893</v>
      </c>
      <c r="G8" s="1" t="s">
        <v>893</v>
      </c>
      <c r="H8" s="1" t="s">
        <v>893</v>
      </c>
      <c r="I8" s="1" t="s">
        <v>893</v>
      </c>
    </row>
    <row r="9" spans="1:9">
      <c r="A9">
        <v>21</v>
      </c>
      <c r="B9" s="2" t="s">
        <v>914</v>
      </c>
      <c r="C9" s="2" t="s">
        <v>915</v>
      </c>
      <c r="D9" s="2" t="s">
        <v>916</v>
      </c>
      <c r="E9" s="2" t="s">
        <v>917</v>
      </c>
      <c r="F9" s="2" t="s">
        <v>918</v>
      </c>
      <c r="G9" s="2" t="s">
        <v>919</v>
      </c>
      <c r="H9" s="2" t="s">
        <v>920</v>
      </c>
      <c r="I9" s="2" t="s">
        <v>921</v>
      </c>
    </row>
    <row r="10" spans="1:9">
      <c r="A10">
        <v>24</v>
      </c>
      <c r="B10" t="s">
        <v>906</v>
      </c>
      <c r="C10" t="s">
        <v>889</v>
      </c>
      <c r="D10" t="s">
        <v>907</v>
      </c>
      <c r="E10" t="s">
        <v>922</v>
      </c>
      <c r="F10" t="s">
        <v>923</v>
      </c>
      <c r="G10" t="s">
        <v>924</v>
      </c>
      <c r="H10" t="s">
        <v>925</v>
      </c>
      <c r="I10" t="s">
        <v>925</v>
      </c>
    </row>
    <row r="12" spans="2:9">
      <c r="B12" t="s">
        <v>926</v>
      </c>
      <c r="C12" t="s">
        <v>927</v>
      </c>
      <c r="D12" t="s">
        <v>928</v>
      </c>
      <c r="E12" t="s">
        <v>929</v>
      </c>
      <c r="F12" t="s">
        <v>930</v>
      </c>
      <c r="G12" t="s">
        <v>931</v>
      </c>
      <c r="H12" t="s">
        <v>932</v>
      </c>
      <c r="I12" t="s">
        <v>933</v>
      </c>
    </row>
    <row r="13" spans="2:9">
      <c r="B13" t="s">
        <v>934</v>
      </c>
      <c r="C13" t="s">
        <v>935</v>
      </c>
      <c r="D13" t="s">
        <v>936</v>
      </c>
      <c r="E13" t="s">
        <v>937</v>
      </c>
      <c r="F13" t="s">
        <v>938</v>
      </c>
      <c r="G13" t="s">
        <v>939</v>
      </c>
      <c r="H13" t="s">
        <v>940</v>
      </c>
      <c r="I13" t="s">
        <v>941</v>
      </c>
    </row>
    <row r="14" spans="2:9">
      <c r="B14" t="s">
        <v>942</v>
      </c>
      <c r="C14" t="s">
        <v>943</v>
      </c>
      <c r="D14" t="s">
        <v>944</v>
      </c>
      <c r="E14" t="s">
        <v>945</v>
      </c>
      <c r="F14" t="s">
        <v>946</v>
      </c>
      <c r="G14" t="s">
        <v>947</v>
      </c>
      <c r="H14" t="s">
        <v>948</v>
      </c>
      <c r="I14" t="s">
        <v>949</v>
      </c>
    </row>
    <row r="15" spans="2:9">
      <c r="B15" t="s">
        <v>950</v>
      </c>
      <c r="C15" t="s">
        <v>951</v>
      </c>
      <c r="D15" t="s">
        <v>952</v>
      </c>
      <c r="E15" t="s">
        <v>953</v>
      </c>
      <c r="F15" t="s">
        <v>954</v>
      </c>
      <c r="G15" t="s">
        <v>955</v>
      </c>
      <c r="H15" t="s">
        <v>956</v>
      </c>
      <c r="I15" t="s">
        <v>957</v>
      </c>
    </row>
    <row r="17" spans="2:9"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>
      <c r="A18">
        <v>1</v>
      </c>
      <c r="B18" t="str">
        <f>B12</f>
        <v>Item|1002|50</v>
      </c>
      <c r="C18" t="str">
        <f t="shared" ref="C18:I18" si="0">C12</f>
        <v>Item|1002|100</v>
      </c>
      <c r="D18" t="str">
        <f t="shared" si="0"/>
        <v>Item|1002|150</v>
      </c>
      <c r="E18" t="str">
        <f t="shared" si="0"/>
        <v>Item|1002|250</v>
      </c>
      <c r="F18" t="str">
        <f t="shared" si="0"/>
        <v>Item|1002|350</v>
      </c>
      <c r="G18" t="str">
        <f t="shared" si="0"/>
        <v>Item|1002|450</v>
      </c>
      <c r="H18" t="str">
        <f t="shared" si="0"/>
        <v>Item|1002|500</v>
      </c>
      <c r="I18" t="str">
        <f t="shared" si="0"/>
        <v>Item|1002|550</v>
      </c>
    </row>
    <row r="19" spans="1:9">
      <c r="A19">
        <v>2</v>
      </c>
      <c r="B19" t="str">
        <f>B13</f>
        <v>Item|1001|50</v>
      </c>
      <c r="C19" t="str">
        <f t="shared" ref="C19:I19" si="1">C13</f>
        <v>Item|1001|100</v>
      </c>
      <c r="D19" t="str">
        <f t="shared" si="1"/>
        <v>Item|1001|150</v>
      </c>
      <c r="E19" t="str">
        <f t="shared" si="1"/>
        <v>Item|1001|250</v>
      </c>
      <c r="F19" t="str">
        <f t="shared" si="1"/>
        <v>Item|1001|350</v>
      </c>
      <c r="G19" t="str">
        <f t="shared" si="1"/>
        <v>Item|1001|450</v>
      </c>
      <c r="H19" t="str">
        <f t="shared" si="1"/>
        <v>Item|1001|500</v>
      </c>
      <c r="I19" t="str">
        <f t="shared" si="1"/>
        <v>Item|1001|550</v>
      </c>
    </row>
    <row r="20" spans="1:9">
      <c r="A20">
        <v>3</v>
      </c>
      <c r="B20" t="str">
        <f>VLOOKUP($A20,$A$3:$I$10,B$17,FALSE)</f>
        <v>Kongfu|1008|1</v>
      </c>
      <c r="C20" t="str">
        <f t="shared" ref="C20:I20" si="2">VLOOKUP($A20,$A$3:$I$10,C$17,FALSE)</f>
        <v>Kongfu|1009|1</v>
      </c>
      <c r="D20" t="str">
        <f t="shared" si="2"/>
        <v>Kongfu|1004|1</v>
      </c>
      <c r="E20" t="str">
        <f t="shared" si="2"/>
        <v>Kongfu|2006|1</v>
      </c>
      <c r="F20" t="str">
        <f t="shared" si="2"/>
        <v>Kongfu|2008|1</v>
      </c>
      <c r="G20" t="str">
        <f t="shared" si="2"/>
        <v>Kongfu|2002|1</v>
      </c>
      <c r="H20" t="str">
        <f t="shared" si="2"/>
        <v>Kongfu|3001|1</v>
      </c>
      <c r="I20" t="str">
        <f t="shared" si="2"/>
        <v>Kongfu|3003|1</v>
      </c>
    </row>
    <row r="21" spans="1:9">
      <c r="A21">
        <v>4</v>
      </c>
      <c r="B21" t="str">
        <f>B14</f>
        <v>Coin|150</v>
      </c>
      <c r="C21" t="str">
        <f t="shared" ref="C21:I21" si="3">C14</f>
        <v>Coin|250</v>
      </c>
      <c r="D21" t="str">
        <f t="shared" si="3"/>
        <v>Coin|400</v>
      </c>
      <c r="E21" t="str">
        <f t="shared" si="3"/>
        <v>Coin|500</v>
      </c>
      <c r="F21" t="str">
        <f t="shared" si="3"/>
        <v>Coin|600</v>
      </c>
      <c r="G21" t="str">
        <f t="shared" si="3"/>
        <v>Coin|800</v>
      </c>
      <c r="H21" t="str">
        <f t="shared" si="3"/>
        <v>Coin|1000</v>
      </c>
      <c r="I21" t="str">
        <f t="shared" si="3"/>
        <v>Coin|1200</v>
      </c>
    </row>
    <row r="22" spans="1:9">
      <c r="A22">
        <v>5</v>
      </c>
      <c r="B22" t="str">
        <f>B15</f>
        <v>Food|20</v>
      </c>
      <c r="C22" t="str">
        <f t="shared" ref="C22:I22" si="4">C15</f>
        <v>Food|25</v>
      </c>
      <c r="D22" t="str">
        <f t="shared" si="4"/>
        <v>Food|30</v>
      </c>
      <c r="E22" t="str">
        <f t="shared" si="4"/>
        <v>Food|40</v>
      </c>
      <c r="F22" t="str">
        <f t="shared" si="4"/>
        <v>Food|45</v>
      </c>
      <c r="G22" t="str">
        <f t="shared" si="4"/>
        <v>Food|50</v>
      </c>
      <c r="H22" t="str">
        <f t="shared" si="4"/>
        <v>Food|55</v>
      </c>
      <c r="I22" t="str">
        <f t="shared" si="4"/>
        <v>Food|60</v>
      </c>
    </row>
    <row r="23" spans="1:9">
      <c r="A23">
        <v>6</v>
      </c>
      <c r="B23" t="str">
        <f>VLOOKUP($A23,$A$3:$I$10,B$17,FALSE)</f>
        <v>Item|2001|1</v>
      </c>
      <c r="C23" t="str">
        <f t="shared" ref="C23:I23" si="5">VLOOKUP($A23,$A$3:$I$10,C$17,FALSE)</f>
        <v>Item|2001|1</v>
      </c>
      <c r="D23" t="str">
        <f t="shared" si="5"/>
        <v>Item|2001|1</v>
      </c>
      <c r="E23" t="str">
        <f t="shared" si="5"/>
        <v>Item|2002|1</v>
      </c>
      <c r="F23" t="str">
        <f t="shared" si="5"/>
        <v>Item|2002|1</v>
      </c>
      <c r="G23" t="str">
        <f t="shared" si="5"/>
        <v>Item|2002|1</v>
      </c>
      <c r="H23" t="str">
        <f t="shared" si="5"/>
        <v>Item|2002|1</v>
      </c>
      <c r="I23" t="str">
        <f t="shared" si="5"/>
        <v>Item|2002|1</v>
      </c>
    </row>
    <row r="24" spans="1:9">
      <c r="A24">
        <v>7</v>
      </c>
      <c r="B24" t="str">
        <f>B12</f>
        <v>Item|1002|50</v>
      </c>
      <c r="C24" t="str">
        <f t="shared" ref="C24:I24" si="6">C12</f>
        <v>Item|1002|100</v>
      </c>
      <c r="D24" t="str">
        <f t="shared" si="6"/>
        <v>Item|1002|150</v>
      </c>
      <c r="E24" t="str">
        <f t="shared" si="6"/>
        <v>Item|1002|250</v>
      </c>
      <c r="F24" t="str">
        <f t="shared" si="6"/>
        <v>Item|1002|350</v>
      </c>
      <c r="G24" t="str">
        <f t="shared" si="6"/>
        <v>Item|1002|450</v>
      </c>
      <c r="H24" t="str">
        <f t="shared" si="6"/>
        <v>Item|1002|500</v>
      </c>
      <c r="I24" t="str">
        <f t="shared" si="6"/>
        <v>Item|1002|550</v>
      </c>
    </row>
    <row r="25" spans="1:9">
      <c r="A25">
        <v>8</v>
      </c>
      <c r="B25" t="str">
        <f>B13</f>
        <v>Item|1001|50</v>
      </c>
      <c r="C25" t="str">
        <f t="shared" ref="C25:I25" si="7">C13</f>
        <v>Item|1001|100</v>
      </c>
      <c r="D25" t="str">
        <f t="shared" si="7"/>
        <v>Item|1001|150</v>
      </c>
      <c r="E25" t="str">
        <f t="shared" si="7"/>
        <v>Item|1001|250</v>
      </c>
      <c r="F25" t="str">
        <f t="shared" si="7"/>
        <v>Item|1001|350</v>
      </c>
      <c r="G25" t="str">
        <f t="shared" si="7"/>
        <v>Item|1001|450</v>
      </c>
      <c r="H25" t="str">
        <f t="shared" si="7"/>
        <v>Item|1001|500</v>
      </c>
      <c r="I25" t="str">
        <f t="shared" si="7"/>
        <v>Item|1001|550</v>
      </c>
    </row>
    <row r="26" spans="1:9">
      <c r="A26">
        <v>9</v>
      </c>
      <c r="B26" t="str">
        <f>VLOOKUP($A26,$A$3:$I$10,B$17,FALSE)</f>
        <v>Kongfu|1011|1</v>
      </c>
      <c r="C26" t="str">
        <f t="shared" ref="C26:I26" si="8">VLOOKUP($A26,$A$3:$I$10,C$17,FALSE)</f>
        <v>Armor|501|1</v>
      </c>
      <c r="D26" t="str">
        <f t="shared" si="8"/>
        <v>Arms|202|1</v>
      </c>
      <c r="E26" t="str">
        <f t="shared" si="8"/>
        <v>Armor|602|1</v>
      </c>
      <c r="F26" t="str">
        <f t="shared" si="8"/>
        <v>Arms|203|1</v>
      </c>
      <c r="G26" t="str">
        <f t="shared" si="8"/>
        <v>Armor|603|1</v>
      </c>
      <c r="H26" t="str">
        <f t="shared" si="8"/>
        <v>Arms|304|1</v>
      </c>
      <c r="I26" t="str">
        <f t="shared" si="8"/>
        <v>Armor|701|1</v>
      </c>
    </row>
    <row r="27" spans="1:9">
      <c r="A27">
        <v>10</v>
      </c>
      <c r="B27" t="str">
        <f>B14</f>
        <v>Coin|150</v>
      </c>
      <c r="C27" t="str">
        <f t="shared" ref="C27:I27" si="9">C14</f>
        <v>Coin|250</v>
      </c>
      <c r="D27" t="str">
        <f t="shared" si="9"/>
        <v>Coin|400</v>
      </c>
      <c r="E27" t="str">
        <f t="shared" si="9"/>
        <v>Coin|500</v>
      </c>
      <c r="F27" t="str">
        <f t="shared" si="9"/>
        <v>Coin|600</v>
      </c>
      <c r="G27" t="str">
        <f t="shared" si="9"/>
        <v>Coin|800</v>
      </c>
      <c r="H27" t="str">
        <f t="shared" si="9"/>
        <v>Coin|1000</v>
      </c>
      <c r="I27" t="str">
        <f t="shared" si="9"/>
        <v>Coin|1200</v>
      </c>
    </row>
    <row r="28" spans="1:9">
      <c r="A28">
        <v>11</v>
      </c>
      <c r="B28" t="str">
        <f>B15</f>
        <v>Food|20</v>
      </c>
      <c r="C28" t="str">
        <f t="shared" ref="C28:I28" si="10">C15</f>
        <v>Food|25</v>
      </c>
      <c r="D28" t="str">
        <f t="shared" si="10"/>
        <v>Food|30</v>
      </c>
      <c r="E28" t="str">
        <f t="shared" si="10"/>
        <v>Food|40</v>
      </c>
      <c r="F28" t="str">
        <f t="shared" si="10"/>
        <v>Food|45</v>
      </c>
      <c r="G28" t="str">
        <f t="shared" si="10"/>
        <v>Food|50</v>
      </c>
      <c r="H28" t="str">
        <f t="shared" si="10"/>
        <v>Food|55</v>
      </c>
      <c r="I28" t="str">
        <f t="shared" si="10"/>
        <v>Food|60</v>
      </c>
    </row>
    <row r="29" spans="1:9">
      <c r="A29">
        <v>12</v>
      </c>
      <c r="B29" t="str">
        <f>VLOOKUP($A29,$A$3:$I$10,B$17,FALSE)</f>
        <v>Arms|101|1</v>
      </c>
      <c r="C29" t="str">
        <f t="shared" ref="C29:I29" si="11">VLOOKUP($A29,$A$3:$I$10,C$17,FALSE)</f>
        <v>Kongfu|1007|1</v>
      </c>
      <c r="D29" t="str">
        <f t="shared" si="11"/>
        <v>Kongfu|2005|1</v>
      </c>
      <c r="E29" t="str">
        <f t="shared" si="11"/>
        <v>Kongfu|2007|1</v>
      </c>
      <c r="F29" t="str">
        <f t="shared" si="11"/>
        <v>Kongfu|2001|1</v>
      </c>
      <c r="G29" t="str">
        <f t="shared" si="11"/>
        <v>Kongfu|2003|1</v>
      </c>
      <c r="H29" t="str">
        <f t="shared" si="11"/>
        <v>Kongfu|3002|1</v>
      </c>
      <c r="I29" t="str">
        <f t="shared" si="11"/>
        <v>Kongfu|3004|1</v>
      </c>
    </row>
    <row r="30" spans="1:9">
      <c r="A30">
        <v>13</v>
      </c>
      <c r="B30" t="str">
        <f>B12</f>
        <v>Item|1002|50</v>
      </c>
      <c r="C30" t="str">
        <f t="shared" ref="C30:I30" si="12">C12</f>
        <v>Item|1002|100</v>
      </c>
      <c r="D30" t="str">
        <f t="shared" si="12"/>
        <v>Item|1002|150</v>
      </c>
      <c r="E30" t="str">
        <f t="shared" si="12"/>
        <v>Item|1002|250</v>
      </c>
      <c r="F30" t="str">
        <f t="shared" si="12"/>
        <v>Item|1002|350</v>
      </c>
      <c r="G30" t="str">
        <f t="shared" si="12"/>
        <v>Item|1002|450</v>
      </c>
      <c r="H30" t="str">
        <f t="shared" si="12"/>
        <v>Item|1002|500</v>
      </c>
      <c r="I30" t="str">
        <f t="shared" si="12"/>
        <v>Item|1002|550</v>
      </c>
    </row>
    <row r="31" spans="1:9">
      <c r="A31">
        <v>14</v>
      </c>
      <c r="B31" t="str">
        <f>B13</f>
        <v>Item|1001|50</v>
      </c>
      <c r="C31" t="str">
        <f t="shared" ref="C31:I31" si="13">C13</f>
        <v>Item|1001|100</v>
      </c>
      <c r="D31" t="str">
        <f t="shared" si="13"/>
        <v>Item|1001|150</v>
      </c>
      <c r="E31" t="str">
        <f t="shared" si="13"/>
        <v>Item|1001|250</v>
      </c>
      <c r="F31" t="str">
        <f t="shared" si="13"/>
        <v>Item|1001|350</v>
      </c>
      <c r="G31" t="str">
        <f t="shared" si="13"/>
        <v>Item|1001|450</v>
      </c>
      <c r="H31" t="str">
        <f t="shared" si="13"/>
        <v>Item|1001|500</v>
      </c>
      <c r="I31" t="str">
        <f t="shared" si="13"/>
        <v>Item|1001|550</v>
      </c>
    </row>
    <row r="32" spans="1:9">
      <c r="A32">
        <v>15</v>
      </c>
      <c r="B32" t="str">
        <f>VLOOKUP($A32,$A$3:$I$10,B$17,FALSE)</f>
        <v>Medicine|101|1</v>
      </c>
      <c r="C32" t="str">
        <f t="shared" ref="C32:I32" si="14">VLOOKUP($A32,$A$3:$I$10,C$17,FALSE)</f>
        <v>Medicine|101|1</v>
      </c>
      <c r="D32" t="str">
        <f t="shared" si="14"/>
        <v>Medicine|102|1</v>
      </c>
      <c r="E32" t="str">
        <f t="shared" si="14"/>
        <v>Medicine|102|1</v>
      </c>
      <c r="F32" t="str">
        <f t="shared" si="14"/>
        <v>Medicine|103|1</v>
      </c>
      <c r="G32" t="str">
        <f t="shared" si="14"/>
        <v>Medicine|103|1</v>
      </c>
      <c r="H32" t="str">
        <f t="shared" si="14"/>
        <v>Medicine|104|1</v>
      </c>
      <c r="I32" t="str">
        <f t="shared" si="14"/>
        <v>Medicine|104|1</v>
      </c>
    </row>
    <row r="33" spans="1:9">
      <c r="A33">
        <v>16</v>
      </c>
      <c r="B33" t="str">
        <f>B14</f>
        <v>Coin|150</v>
      </c>
      <c r="C33" t="str">
        <f t="shared" ref="C33:I33" si="15">C14</f>
        <v>Coin|250</v>
      </c>
      <c r="D33" t="str">
        <f t="shared" si="15"/>
        <v>Coin|400</v>
      </c>
      <c r="E33" t="str">
        <f t="shared" si="15"/>
        <v>Coin|500</v>
      </c>
      <c r="F33" t="str">
        <f t="shared" si="15"/>
        <v>Coin|600</v>
      </c>
      <c r="G33" t="str">
        <f t="shared" si="15"/>
        <v>Coin|800</v>
      </c>
      <c r="H33" t="str">
        <f t="shared" si="15"/>
        <v>Coin|1000</v>
      </c>
      <c r="I33" t="str">
        <f t="shared" si="15"/>
        <v>Coin|1200</v>
      </c>
    </row>
    <row r="34" spans="1:9">
      <c r="A34">
        <v>17</v>
      </c>
      <c r="B34" t="str">
        <f>B15</f>
        <v>Food|20</v>
      </c>
      <c r="C34" t="str">
        <f t="shared" ref="C34:I34" si="16">C15</f>
        <v>Food|25</v>
      </c>
      <c r="D34" t="str">
        <f t="shared" si="16"/>
        <v>Food|30</v>
      </c>
      <c r="E34" t="str">
        <f t="shared" si="16"/>
        <v>Food|40</v>
      </c>
      <c r="F34" t="str">
        <f t="shared" si="16"/>
        <v>Food|45</v>
      </c>
      <c r="G34" t="str">
        <f t="shared" si="16"/>
        <v>Food|50</v>
      </c>
      <c r="H34" t="str">
        <f t="shared" si="16"/>
        <v>Food|55</v>
      </c>
      <c r="I34" t="str">
        <f t="shared" si="16"/>
        <v>Food|60</v>
      </c>
    </row>
    <row r="35" spans="1:9">
      <c r="A35">
        <v>18</v>
      </c>
      <c r="B35" t="str">
        <f>VLOOKUP($A35,$A$3:$I$10,B$17,FALSE)</f>
        <v>Item|2001|1</v>
      </c>
      <c r="C35" t="str">
        <f t="shared" ref="C35:I35" si="17">VLOOKUP($A35,$A$3:$I$10,C$17,FALSE)</f>
        <v>Item|2002|1</v>
      </c>
      <c r="D35" t="str">
        <f t="shared" si="17"/>
        <v>Item|2002|1</v>
      </c>
      <c r="E35" t="str">
        <f t="shared" si="17"/>
        <v>Item|2002|1</v>
      </c>
      <c r="F35" t="str">
        <f t="shared" si="17"/>
        <v>Item|2002|1</v>
      </c>
      <c r="G35" t="str">
        <f t="shared" si="17"/>
        <v>Item|2002|1</v>
      </c>
      <c r="H35" t="str">
        <f t="shared" si="17"/>
        <v>Item|2002|1</v>
      </c>
      <c r="I35" t="str">
        <f t="shared" si="17"/>
        <v>Item|2002|1</v>
      </c>
    </row>
    <row r="36" spans="1:9">
      <c r="A36">
        <v>19</v>
      </c>
      <c r="B36" t="str">
        <f>B12</f>
        <v>Item|1002|50</v>
      </c>
      <c r="C36" t="str">
        <f t="shared" ref="C36:I36" si="18">C12</f>
        <v>Item|1002|100</v>
      </c>
      <c r="D36" t="str">
        <f t="shared" si="18"/>
        <v>Item|1002|150</v>
      </c>
      <c r="E36" t="str">
        <f t="shared" si="18"/>
        <v>Item|1002|250</v>
      </c>
      <c r="F36" t="str">
        <f t="shared" si="18"/>
        <v>Item|1002|350</v>
      </c>
      <c r="G36" t="str">
        <f t="shared" si="18"/>
        <v>Item|1002|450</v>
      </c>
      <c r="H36" t="str">
        <f t="shared" si="18"/>
        <v>Item|1002|500</v>
      </c>
      <c r="I36" t="str">
        <f t="shared" si="18"/>
        <v>Item|1002|550</v>
      </c>
    </row>
    <row r="37" spans="1:9">
      <c r="A37">
        <v>20</v>
      </c>
      <c r="B37" t="str">
        <f>B13</f>
        <v>Item|1001|50</v>
      </c>
      <c r="C37" t="str">
        <f t="shared" ref="C37:I37" si="19">C13</f>
        <v>Item|1001|100</v>
      </c>
      <c r="D37" t="str">
        <f t="shared" si="19"/>
        <v>Item|1001|150</v>
      </c>
      <c r="E37" t="str">
        <f t="shared" si="19"/>
        <v>Item|1001|250</v>
      </c>
      <c r="F37" t="str">
        <f t="shared" si="19"/>
        <v>Item|1001|350</v>
      </c>
      <c r="G37" t="str">
        <f t="shared" si="19"/>
        <v>Item|1001|450</v>
      </c>
      <c r="H37" t="str">
        <f t="shared" si="19"/>
        <v>Item|1001|500</v>
      </c>
      <c r="I37" t="str">
        <f t="shared" si="19"/>
        <v>Item|1001|550</v>
      </c>
    </row>
    <row r="38" spans="1:9">
      <c r="A38">
        <v>21</v>
      </c>
      <c r="B38" t="str">
        <f>VLOOKUP($A38,$A$3:$I$10,B$17,FALSE)</f>
        <v>Item|3001|3</v>
      </c>
      <c r="C38" t="str">
        <f t="shared" ref="C38:I38" si="20">VLOOKUP($A38,$A$3:$I$10,C$17,FALSE)</f>
        <v>Item|3001|5</v>
      </c>
      <c r="D38" t="str">
        <f t="shared" si="20"/>
        <v>Item|3002|2</v>
      </c>
      <c r="E38" t="str">
        <f t="shared" si="20"/>
        <v>Item|3002|3</v>
      </c>
      <c r="F38" t="str">
        <f t="shared" si="20"/>
        <v>Item|3002|5</v>
      </c>
      <c r="G38" t="str">
        <f t="shared" si="20"/>
        <v>Item|3003|2</v>
      </c>
      <c r="H38" t="str">
        <f t="shared" si="20"/>
        <v>Item|3003|3</v>
      </c>
      <c r="I38" t="str">
        <f t="shared" si="20"/>
        <v>Item|3003|5</v>
      </c>
    </row>
    <row r="39" spans="1:9">
      <c r="A39">
        <v>22</v>
      </c>
      <c r="B39" t="str">
        <f>B14</f>
        <v>Coin|150</v>
      </c>
      <c r="C39" t="str">
        <f t="shared" ref="C39:I39" si="21">C14</f>
        <v>Coin|250</v>
      </c>
      <c r="D39" t="str">
        <f t="shared" si="21"/>
        <v>Coin|400</v>
      </c>
      <c r="E39" t="str">
        <f t="shared" si="21"/>
        <v>Coin|500</v>
      </c>
      <c r="F39" t="str">
        <f t="shared" si="21"/>
        <v>Coin|600</v>
      </c>
      <c r="G39" t="str">
        <f t="shared" si="21"/>
        <v>Coin|800</v>
      </c>
      <c r="H39" t="str">
        <f t="shared" si="21"/>
        <v>Coin|1000</v>
      </c>
      <c r="I39" t="str">
        <f t="shared" si="21"/>
        <v>Coin|1200</v>
      </c>
    </row>
    <row r="40" spans="1:9">
      <c r="A40">
        <v>23</v>
      </c>
      <c r="B40" t="str">
        <f>B15</f>
        <v>Food|20</v>
      </c>
      <c r="C40" t="str">
        <f t="shared" ref="C40:I40" si="22">C15</f>
        <v>Food|25</v>
      </c>
      <c r="D40" t="str">
        <f t="shared" si="22"/>
        <v>Food|30</v>
      </c>
      <c r="E40" t="str">
        <f t="shared" si="22"/>
        <v>Food|40</v>
      </c>
      <c r="F40" t="str">
        <f t="shared" si="22"/>
        <v>Food|45</v>
      </c>
      <c r="G40" t="str">
        <f t="shared" si="22"/>
        <v>Food|50</v>
      </c>
      <c r="H40" t="str">
        <f t="shared" si="22"/>
        <v>Food|55</v>
      </c>
      <c r="I40" t="str">
        <f t="shared" si="22"/>
        <v>Food|60</v>
      </c>
    </row>
    <row r="41" spans="1:9">
      <c r="A41">
        <v>24</v>
      </c>
      <c r="B41" t="str">
        <f>VLOOKUP($A41,$A$3:$I$10,B$17,FALSE)</f>
        <v>Kongfu|2001|1</v>
      </c>
      <c r="C41" t="str">
        <f t="shared" ref="C41:I41" si="23">VLOOKUP($A41,$A$3:$I$10,C$17,FALSE)</f>
        <v>Kongfu|2002|1</v>
      </c>
      <c r="D41" t="str">
        <f t="shared" si="23"/>
        <v>Kongfu|2003|1</v>
      </c>
      <c r="E41" t="str">
        <f t="shared" si="23"/>
        <v>Kongfu|3006|1</v>
      </c>
      <c r="F41" t="str">
        <f t="shared" si="23"/>
        <v>Kongfu|3007|1</v>
      </c>
      <c r="G41" t="str">
        <f t="shared" si="23"/>
        <v>Kongfu|3008|1</v>
      </c>
      <c r="H41" t="str">
        <f t="shared" si="23"/>
        <v>Kongfu|3009|1</v>
      </c>
      <c r="I41" t="str">
        <f t="shared" si="23"/>
        <v>Kongfu|3009|1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2021-04-19T08:56:42Z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KSOReadingLayout">
    <vt:bool>false</vt:bool>
  </property>
  <property fmtid="{D5CDD505-2E9C-101B-9397-08002B2CF9AE}" pid="5" name="ICV">
    <vt:lpwstr>2E59C7DF9E8E40B5B919C33D793942E1</vt:lpwstr>
  </property>
</Properties>
</file>