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seleva\Google Диск\RBC\"/>
    </mc:Choice>
  </mc:AlternateContent>
  <bookViews>
    <workbookView xWindow="0" yWindow="0" windowWidth="28800" windowHeight="14235"/>
  </bookViews>
  <sheets>
    <sheet name="Лист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" i="1" l="1"/>
  <c r="L8" i="1"/>
  <c r="L6" i="1"/>
  <c r="L5" i="1"/>
  <c r="L14" i="1"/>
  <c r="L3" i="1"/>
  <c r="L4" i="1"/>
  <c r="L70" i="1"/>
  <c r="L7" i="1"/>
  <c r="L59" i="1"/>
</calcChain>
</file>

<file path=xl/sharedStrings.xml><?xml version="1.0" encoding="utf-8"?>
<sst xmlns="http://schemas.openxmlformats.org/spreadsheetml/2006/main" count="72" uniqueCount="72">
  <si>
    <t>г. Москва</t>
  </si>
  <si>
    <t>г. Санкт-Петербург</t>
  </si>
  <si>
    <t>Регион</t>
  </si>
  <si>
    <t>Новосибирская область</t>
  </si>
  <si>
    <t>Свердловская область (г. Екатеринбург)</t>
  </si>
  <si>
    <t>Нижегородская область</t>
  </si>
  <si>
    <t>Республика Татарстан (г. Казань)</t>
  </si>
  <si>
    <t>Челябинская область</t>
  </si>
  <si>
    <t>Омская область</t>
  </si>
  <si>
    <t>Самарская область</t>
  </si>
  <si>
    <t xml:space="preserve">Ростовская область </t>
  </si>
  <si>
    <t>Республика Башкортостан (г. Уфа)</t>
  </si>
  <si>
    <t>Красноярская область</t>
  </si>
  <si>
    <t>Пермская область</t>
  </si>
  <si>
    <t>Воронежская область</t>
  </si>
  <si>
    <t>Волгоградская область</t>
  </si>
  <si>
    <t>Саратовская область</t>
  </si>
  <si>
    <t>Краснодарская область</t>
  </si>
  <si>
    <t>Тюменская область</t>
  </si>
  <si>
    <t>Удмурская республика (г. Ижевск)</t>
  </si>
  <si>
    <t>Алтайский край (г. Барнаул)</t>
  </si>
  <si>
    <t>Иркутская область</t>
  </si>
  <si>
    <t>Ульяновская область</t>
  </si>
  <si>
    <t>Хабаровская область</t>
  </si>
  <si>
    <t>Приморский край (г. Владивосток)</t>
  </si>
  <si>
    <t>Ярославская область</t>
  </si>
  <si>
    <t>Томская область</t>
  </si>
  <si>
    <t>Республика Дагестан (г. Махачкала)</t>
  </si>
  <si>
    <t>Оренбургская область</t>
  </si>
  <si>
    <t>Кемеровская область</t>
  </si>
  <si>
    <t>Рязанская область</t>
  </si>
  <si>
    <t>Астраханская область</t>
  </si>
  <si>
    <t>Пензинская область</t>
  </si>
  <si>
    <t>Липецкая область</t>
  </si>
  <si>
    <t>Кировская область</t>
  </si>
  <si>
    <t>Тульская область</t>
  </si>
  <si>
    <t>Чувашская республика (г. Чебоксары)</t>
  </si>
  <si>
    <t>Калининградская область</t>
  </si>
  <si>
    <t>Курская область</t>
  </si>
  <si>
    <t>Ставропольский край</t>
  </si>
  <si>
    <t>Республика Бурятия (г. Улан - Удэ)</t>
  </si>
  <si>
    <t>Тверская область</t>
  </si>
  <si>
    <t>Ивановская область</t>
  </si>
  <si>
    <t>Брянская область</t>
  </si>
  <si>
    <t>г. Севастополь ?</t>
  </si>
  <si>
    <t>Белгородская область</t>
  </si>
  <si>
    <t>Владимирская область</t>
  </si>
  <si>
    <t>Архангельская область</t>
  </si>
  <si>
    <t>Калужская область</t>
  </si>
  <si>
    <t>Забайкальский край (г. Чита)</t>
  </si>
  <si>
    <t>г. Симферополь (?)</t>
  </si>
  <si>
    <t>Смоленская область</t>
  </si>
  <si>
    <t>Курганская область</t>
  </si>
  <si>
    <t>Орловская область</t>
  </si>
  <si>
    <t>Вологодская область</t>
  </si>
  <si>
    <t>Республика Северная Осетия-Алания (г. Владикавказ)</t>
  </si>
  <si>
    <t>Мурманская область</t>
  </si>
  <si>
    <t>Республика Мордовия (г. Саранск)</t>
  </si>
  <si>
    <t>Якутская область</t>
  </si>
  <si>
    <t>Тамбовская область</t>
  </si>
  <si>
    <t>Чеченская республика (г. Грозный)</t>
  </si>
  <si>
    <t>Костромская область</t>
  </si>
  <si>
    <t>Республика Карелия (г. Петрозаводск)</t>
  </si>
  <si>
    <t>Республика Марий Эл (г. Йошкар-Ола)</t>
  </si>
  <si>
    <t>Хабаровский край (г. Комсомольск-на-Амуре)</t>
  </si>
  <si>
    <t>Республика Коми (г. Сыктывкар)</t>
  </si>
  <si>
    <t>Кабардино-Балкария (г. Нальчик)</t>
  </si>
  <si>
    <t>Амурская область (г. Благовещенск)</t>
  </si>
  <si>
    <t>Новгородская область (г. Великий Новгород)</t>
  </si>
  <si>
    <t>Псковская область</t>
  </si>
  <si>
    <t>Объем оптовых закупок в регионе, млн. руб.</t>
  </si>
  <si>
    <t>Сахалинская область (г. Южно-Сахалинск)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</si>
</sst>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2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1" fillId="0" borderId="0" xfId="0" applyFont="1"/>
    <xf numFmtId="0" fontId="2" fillId="0" borderId="0" xfId="0" applyFont="1" applyFill="1" applyBorder="1" applyAlignment="1">
      <alignment vertical="center"/>
    </xf>
    <xf numFmtId="168" fontId="3" fillId="0" borderId="1" xfId="0" applyNumberFormat="1" applyFont="1" applyBorder="1" applyAlignment="1">
      <alignment horizontal="right"/>
    </xf>
    <xf numFmtId="168" fontId="3" fillId="0" borderId="1" xfId="0" applyNumberFormat="1" applyFont="1" applyFill="1" applyBorder="1" applyAlignment="1">
      <alignment horizontal="right"/>
    </xf>
    <xf numFmtId="168" fontId="3" fillId="0" borderId="1" xfId="0" applyNumberFormat="1" applyFont="1" applyBorder="1" applyAlignment="1">
      <alignment horizontal="right"/>
    </xf>
    <xf numFmtId="168" fontId="3" fillId="0" borderId="1" xfId="0" applyNumberFormat="1" applyFont="1" applyFill="1" applyBorder="1" applyAlignment="1">
      <alignment horizontal="right"/>
    </xf>
    <xf numFmtId="168" fontId="3" fillId="0" borderId="1" xfId="0" applyNumberFormat="1" applyFont="1" applyBorder="1" applyAlignment="1">
      <alignment horizontal="right"/>
    </xf>
    <xf numFmtId="168" fontId="3" fillId="0" borderId="1" xfId="0" applyNumberFormat="1" applyFont="1" applyBorder="1" applyAlignment="1">
      <alignment horizontal="right"/>
    </xf>
    <xf numFmtId="168" fontId="3" fillId="0" borderId="1" xfId="0" applyNumberFormat="1" applyFont="1" applyFill="1" applyBorder="1" applyAlignment="1">
      <alignment horizontal="right"/>
    </xf>
    <xf numFmtId="168" fontId="3" fillId="0" borderId="1" xfId="0" applyNumberFormat="1" applyFont="1" applyBorder="1" applyAlignment="1">
      <alignment horizontal="right"/>
    </xf>
    <xf numFmtId="168" fontId="3" fillId="0" borderId="1" xfId="0" applyNumberFormat="1" applyFont="1" applyFill="1" applyBorder="1" applyAlignment="1">
      <alignment horizontal="right"/>
    </xf>
    <xf numFmtId="168" fontId="3" fillId="0" borderId="1" xfId="0" applyNumberFormat="1" applyFont="1" applyBorder="1" applyAlignment="1">
      <alignment horizontal="right"/>
    </xf>
    <xf numFmtId="168" fontId="3" fillId="0" borderId="1" xfId="0" applyNumberFormat="1" applyFont="1" applyFill="1" applyBorder="1" applyAlignment="1">
      <alignment horizontal="right"/>
    </xf>
    <xf numFmtId="168" fontId="3" fillId="0" borderId="1" xfId="0" applyNumberFormat="1" applyFont="1" applyFill="1" applyBorder="1" applyAlignment="1">
      <alignment horizontal="right"/>
    </xf>
    <xf numFmtId="168" fontId="3" fillId="0" borderId="1" xfId="0" applyNumberFormat="1" applyFont="1" applyFill="1" applyBorder="1" applyAlignment="1">
      <alignment horizontal="right"/>
    </xf>
    <xf numFmtId="168" fontId="3" fillId="0" borderId="1" xfId="0" applyNumberFormat="1" applyFont="1" applyFill="1" applyBorder="1" applyAlignment="1">
      <alignment horizontal="right"/>
    </xf>
    <xf numFmtId="168" fontId="3" fillId="0" borderId="1" xfId="0" applyNumberFormat="1" applyFont="1" applyFill="1" applyBorder="1" applyAlignment="1">
      <alignment horizontal="right"/>
    </xf>
    <xf numFmtId="168" fontId="3" fillId="0" borderId="1" xfId="0" applyNumberFormat="1" applyFont="1" applyFill="1" applyBorder="1" applyAlignment="1">
      <alignment horizontal="right"/>
    </xf>
    <xf numFmtId="168" fontId="3" fillId="0" borderId="1" xfId="0" applyNumberFormat="1" applyFont="1" applyBorder="1" applyAlignment="1">
      <alignment horizontal="right"/>
    </xf>
    <xf numFmtId="168" fontId="3" fillId="0" borderId="1" xfId="0" applyNumberFormat="1" applyFont="1" applyFill="1" applyBorder="1" applyAlignment="1">
      <alignment horizontal="right"/>
    </xf>
    <xf numFmtId="168" fontId="3" fillId="0" borderId="1" xfId="0" applyNumberFormat="1" applyFont="1" applyBorder="1" applyAlignment="1">
      <alignment horizontal="right"/>
    </xf>
    <xf numFmtId="168" fontId="3" fillId="0" borderId="1" xfId="0" applyNumberFormat="1" applyFont="1" applyFill="1" applyBorder="1" applyAlignment="1">
      <alignment horizontal="right"/>
    </xf>
    <xf numFmtId="168" fontId="3" fillId="0" borderId="1" xfId="0" applyNumberFormat="1" applyFont="1" applyFill="1" applyBorder="1" applyAlignment="1">
      <alignment horizontal="right"/>
    </xf>
    <xf numFmtId="168" fontId="3" fillId="0" borderId="1" xfId="0" applyNumberFormat="1" applyFont="1" applyBorder="1" applyAlignment="1">
      <alignment horizontal="right"/>
    </xf>
    <xf numFmtId="168" fontId="3" fillId="0" borderId="1" xfId="0" applyNumberFormat="1" applyFont="1" applyBorder="1" applyAlignment="1">
      <alignment horizontal="right"/>
    </xf>
    <xf numFmtId="168" fontId="3" fillId="0" borderId="1" xfId="0" applyNumberFormat="1" applyFont="1" applyFill="1" applyBorder="1" applyAlignment="1">
      <alignment horizontal="right"/>
    </xf>
    <xf numFmtId="168" fontId="3" fillId="0" borderId="1" xfId="0" applyNumberFormat="1" applyFont="1" applyBorder="1" applyAlignment="1">
      <alignment horizontal="right"/>
    </xf>
    <xf numFmtId="168" fontId="3" fillId="0" borderId="1" xfId="0" applyNumberFormat="1" applyFont="1" applyFill="1" applyBorder="1" applyAlignment="1">
      <alignment horizontal="right"/>
    </xf>
    <xf numFmtId="168" fontId="3" fillId="0" borderId="1" xfId="0" applyNumberFormat="1" applyFont="1" applyFill="1" applyBorder="1" applyAlignment="1">
      <alignment horizontal="right"/>
    </xf>
    <xf numFmtId="168" fontId="3" fillId="0" borderId="1" xfId="0" applyNumberFormat="1" applyFont="1" applyBorder="1" applyAlignment="1">
      <alignment horizontal="right"/>
    </xf>
    <xf numFmtId="0" fontId="0" fillId="2" borderId="0" xfId="0" applyFill="1"/>
    <xf numFmtId="168" fontId="3" fillId="0" borderId="2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zoomScale="80" zoomScaleNormal="80" workbookViewId="0">
      <selection activeCell="M38" sqref="M38"/>
    </sheetView>
  </sheetViews>
  <sheetFormatPr defaultRowHeight="15" x14ac:dyDescent="0.25"/>
  <cols>
    <col min="1" max="1" width="43.140625" customWidth="1"/>
    <col min="2" max="11" width="14" customWidth="1"/>
    <col min="12" max="12" width="12" bestFit="1" customWidth="1"/>
  </cols>
  <sheetData>
    <row r="1" spans="1:12" x14ac:dyDescent="0.25">
      <c r="A1" s="33" t="s">
        <v>70</v>
      </c>
    </row>
    <row r="2" spans="1:12" x14ac:dyDescent="0.25">
      <c r="A2" s="3" t="s">
        <v>2</v>
      </c>
      <c r="B2" s="3">
        <v>2005</v>
      </c>
      <c r="C2" s="3">
        <v>2006</v>
      </c>
      <c r="D2" s="3">
        <v>2007</v>
      </c>
      <c r="E2" s="3">
        <v>2008</v>
      </c>
      <c r="F2" s="3">
        <v>2009</v>
      </c>
      <c r="G2" s="3">
        <v>2010</v>
      </c>
      <c r="H2" s="3">
        <v>2011</v>
      </c>
      <c r="I2" s="3">
        <v>2012</v>
      </c>
      <c r="J2" s="3">
        <v>2013</v>
      </c>
      <c r="K2" s="3">
        <v>2014</v>
      </c>
      <c r="L2" s="3">
        <v>2015</v>
      </c>
    </row>
    <row r="3" spans="1:12" ht="15.75" x14ac:dyDescent="0.25">
      <c r="A3" s="2" t="s">
        <v>0</v>
      </c>
      <c r="B3" s="6">
        <v>6079260.1835000003</v>
      </c>
      <c r="C3" s="6">
        <v>8301381.5590000004</v>
      </c>
      <c r="D3" s="6">
        <v>8884078.8105999976</v>
      </c>
      <c r="E3" s="6">
        <v>12270227.995599998</v>
      </c>
      <c r="F3" s="6">
        <v>11376529.407500001</v>
      </c>
      <c r="G3" s="6">
        <v>12001090.209899999</v>
      </c>
      <c r="H3" s="6">
        <v>15110363.469899999</v>
      </c>
      <c r="I3" s="6">
        <v>17112017.157099999</v>
      </c>
      <c r="J3" s="6">
        <v>18011177.263999999</v>
      </c>
      <c r="K3" s="6">
        <v>18677656.872599997</v>
      </c>
      <c r="L3">
        <f>K3*93.1</f>
        <v>1738889854.8390596</v>
      </c>
    </row>
    <row r="4" spans="1:12" ht="15.75" x14ac:dyDescent="0.25">
      <c r="A4" s="2" t="s">
        <v>1</v>
      </c>
      <c r="B4" s="6">
        <v>806591.69739999995</v>
      </c>
      <c r="C4" s="6">
        <v>1019093.2241</v>
      </c>
      <c r="D4" s="6">
        <v>1277331.2362000002</v>
      </c>
      <c r="E4" s="6">
        <v>2071881.1879</v>
      </c>
      <c r="F4" s="6">
        <v>2050233.0887</v>
      </c>
      <c r="G4" s="6">
        <v>2280957.9293999998</v>
      </c>
      <c r="H4" s="6">
        <v>2758716.6516</v>
      </c>
      <c r="I4" s="6">
        <v>2713185.3776999996</v>
      </c>
      <c r="J4" s="6">
        <v>3204271.9694000003</v>
      </c>
      <c r="K4" s="6">
        <v>3368041.0419999999</v>
      </c>
      <c r="L4">
        <f>0.861*K4</f>
        <v>2899883.3371619997</v>
      </c>
    </row>
    <row r="5" spans="1:12" ht="15.75" x14ac:dyDescent="0.25">
      <c r="A5" s="2" t="s">
        <v>3</v>
      </c>
      <c r="B5" s="5">
        <v>237751.948</v>
      </c>
      <c r="C5" s="5">
        <v>307452.88299999997</v>
      </c>
      <c r="D5" s="5">
        <v>363802.76699999999</v>
      </c>
      <c r="E5" s="5">
        <v>399363.23300000001</v>
      </c>
      <c r="F5" s="5">
        <v>393682.24699999997</v>
      </c>
      <c r="G5" s="5">
        <v>477587.87</v>
      </c>
      <c r="H5" s="5">
        <v>529304.75899999996</v>
      </c>
      <c r="I5" s="5">
        <v>586670.25639999995</v>
      </c>
      <c r="J5" s="5">
        <v>665221.02800000005</v>
      </c>
      <c r="K5" s="5">
        <v>759760.37360000005</v>
      </c>
      <c r="L5">
        <f>0.95*K5</f>
        <v>721772.35492000007</v>
      </c>
    </row>
    <row r="6" spans="1:12" ht="15.75" x14ac:dyDescent="0.25">
      <c r="A6" s="2" t="s">
        <v>4</v>
      </c>
      <c r="B6" s="5">
        <v>619842.15399999998</v>
      </c>
      <c r="C6" s="5">
        <v>878776.14800000004</v>
      </c>
      <c r="D6" s="5">
        <v>1192627.702</v>
      </c>
      <c r="E6" s="5">
        <v>1413229.8829999999</v>
      </c>
      <c r="F6" s="5">
        <v>1211679.6769999999</v>
      </c>
      <c r="G6" s="5">
        <v>1354160.395</v>
      </c>
      <c r="H6" s="5">
        <v>1403328.429</v>
      </c>
      <c r="I6" s="5">
        <v>1392046.0660000001</v>
      </c>
      <c r="J6" s="5">
        <v>1380342.92</v>
      </c>
      <c r="K6" s="5">
        <v>1419243.5730000001</v>
      </c>
      <c r="L6">
        <f>0.944*K6</f>
        <v>1339765.932912</v>
      </c>
    </row>
    <row r="7" spans="1:12" ht="15.75" x14ac:dyDescent="0.25">
      <c r="A7" s="2" t="s">
        <v>5</v>
      </c>
      <c r="B7" s="45">
        <v>561318.02020000003</v>
      </c>
      <c r="C7" s="46">
        <v>590859.19990000001</v>
      </c>
      <c r="D7" s="47">
        <v>786452.49770000007</v>
      </c>
      <c r="E7" s="48">
        <v>825837.34600000002</v>
      </c>
      <c r="F7" s="49">
        <v>524727.96589999995</v>
      </c>
      <c r="G7" s="50">
        <v>576629.81640000001</v>
      </c>
      <c r="H7" s="51">
        <v>715030.44299999997</v>
      </c>
      <c r="I7" s="52">
        <v>719363.79269999999</v>
      </c>
      <c r="J7" s="53">
        <v>747950.06760000007</v>
      </c>
      <c r="K7" s="54">
        <v>799332.46499999997</v>
      </c>
      <c r="L7">
        <f>K7*(1-0.148)</f>
        <v>681031.26017999998</v>
      </c>
    </row>
    <row r="8" spans="1:12" ht="15.75" x14ac:dyDescent="0.25">
      <c r="A8" s="2" t="s">
        <v>6</v>
      </c>
      <c r="B8" s="7">
        <v>241471.03260000001</v>
      </c>
      <c r="C8" s="7">
        <v>264800.2255</v>
      </c>
      <c r="D8" s="7">
        <v>343343.0968</v>
      </c>
      <c r="E8" s="7">
        <v>477687.93919999996</v>
      </c>
      <c r="F8" s="7">
        <v>497680.65899999999</v>
      </c>
      <c r="G8" s="7">
        <v>647358.56200000003</v>
      </c>
      <c r="H8" s="7">
        <v>815224.70299999998</v>
      </c>
      <c r="I8" s="7">
        <v>1065022.392</v>
      </c>
      <c r="J8" s="7">
        <v>1009263.816</v>
      </c>
      <c r="K8" s="7">
        <v>1138102.358</v>
      </c>
      <c r="L8">
        <f>1.147*K8</f>
        <v>1305403.404626</v>
      </c>
    </row>
    <row r="9" spans="1:12" ht="15.75" x14ac:dyDescent="0.25">
      <c r="A9" s="2" t="s">
        <v>7</v>
      </c>
      <c r="B9" s="7">
        <v>250383.55809999999</v>
      </c>
      <c r="C9" s="7">
        <v>293730.38039999997</v>
      </c>
      <c r="D9" s="7">
        <v>421369.9572</v>
      </c>
      <c r="E9" s="7">
        <v>483887.79689999996</v>
      </c>
      <c r="F9" s="7">
        <v>437798.413</v>
      </c>
      <c r="G9" s="7">
        <v>523630.20299999998</v>
      </c>
      <c r="H9" s="7">
        <v>601985.00650000002</v>
      </c>
      <c r="I9" s="7">
        <v>607447.81000000006</v>
      </c>
      <c r="J9" s="7">
        <v>680317.78079999995</v>
      </c>
      <c r="K9" s="7">
        <v>763059.5416</v>
      </c>
      <c r="L9">
        <f>1.06*K9</f>
        <v>808843.11409600009</v>
      </c>
    </row>
    <row r="10" spans="1:12" ht="15.75" x14ac:dyDescent="0.25">
      <c r="A10" s="2" t="s">
        <v>8</v>
      </c>
      <c r="B10" s="7">
        <v>368072.62410000002</v>
      </c>
      <c r="C10" s="7">
        <v>311983.946</v>
      </c>
      <c r="D10" s="7">
        <v>262062.88990000001</v>
      </c>
      <c r="E10" s="7">
        <v>298497.74669999996</v>
      </c>
      <c r="F10" s="7">
        <v>265350.84409999999</v>
      </c>
      <c r="G10" s="7">
        <v>311875.46789999999</v>
      </c>
      <c r="H10" s="7">
        <v>371616.52519999997</v>
      </c>
      <c r="I10" s="7">
        <v>409114.54430000001</v>
      </c>
      <c r="J10" s="7">
        <v>444875.39310000004</v>
      </c>
      <c r="K10" s="7">
        <v>509912.36060000001</v>
      </c>
    </row>
    <row r="11" spans="1:12" ht="15.75" x14ac:dyDescent="0.25">
      <c r="A11" s="2" t="s">
        <v>9</v>
      </c>
      <c r="B11" s="7">
        <v>490929.61099999998</v>
      </c>
      <c r="C11" s="7">
        <v>582383.02599999995</v>
      </c>
      <c r="D11" s="7">
        <v>672475.10400000005</v>
      </c>
      <c r="E11" s="7">
        <v>748808.30599999998</v>
      </c>
      <c r="F11" s="7">
        <v>584546.83900000004</v>
      </c>
      <c r="G11" s="7">
        <v>626447.88199999998</v>
      </c>
      <c r="H11" s="7">
        <v>560647.81799999997</v>
      </c>
      <c r="I11" s="7">
        <v>599298.03500000003</v>
      </c>
      <c r="J11" s="7">
        <v>603065.63300000003</v>
      </c>
      <c r="K11" s="7">
        <v>659283.69299999997</v>
      </c>
    </row>
    <row r="12" spans="1:12" ht="15.75" x14ac:dyDescent="0.25">
      <c r="A12" s="2" t="s">
        <v>10</v>
      </c>
      <c r="B12" s="7">
        <v>376901.88819999999</v>
      </c>
      <c r="C12" s="7">
        <v>445519.49410000001</v>
      </c>
      <c r="D12" s="7">
        <v>634912.25029999996</v>
      </c>
      <c r="E12" s="7">
        <v>693721.2067000001</v>
      </c>
      <c r="F12" s="7">
        <v>552418.64249999996</v>
      </c>
      <c r="G12" s="7">
        <v>645500.94709999999</v>
      </c>
      <c r="H12" s="7">
        <v>820801.0297999999</v>
      </c>
      <c r="I12" s="7">
        <v>987315.05009999999</v>
      </c>
      <c r="J12" s="7">
        <v>1089685.2435000001</v>
      </c>
      <c r="K12" s="7">
        <v>1177443.8569</v>
      </c>
    </row>
    <row r="13" spans="1:12" ht="15.75" x14ac:dyDescent="0.25">
      <c r="A13" s="2" t="s">
        <v>11</v>
      </c>
      <c r="B13" s="7">
        <v>165902.70809999999</v>
      </c>
      <c r="C13" s="7">
        <v>203005.4425</v>
      </c>
      <c r="D13" s="7">
        <v>274044.4178</v>
      </c>
      <c r="E13" s="7">
        <v>399224.11499999999</v>
      </c>
      <c r="F13" s="7">
        <v>372277.76360000001</v>
      </c>
      <c r="G13" s="7">
        <v>437935.92349999998</v>
      </c>
      <c r="H13" s="7">
        <v>539009.26779999991</v>
      </c>
      <c r="I13" s="7">
        <v>586751.18940000003</v>
      </c>
      <c r="J13" s="7">
        <v>594309.41689999995</v>
      </c>
      <c r="K13" s="7">
        <v>631750.91020000004</v>
      </c>
    </row>
    <row r="14" spans="1:12" ht="15.75" x14ac:dyDescent="0.25">
      <c r="A14" s="2" t="s">
        <v>12</v>
      </c>
      <c r="B14" s="7">
        <v>136734.01019999999</v>
      </c>
      <c r="C14" s="7">
        <v>170791.07459999999</v>
      </c>
      <c r="D14" s="7">
        <v>218054.91399999999</v>
      </c>
      <c r="E14" s="7">
        <v>317226.21350000001</v>
      </c>
      <c r="F14" s="7">
        <v>302768.90999999997</v>
      </c>
      <c r="G14" s="7">
        <v>296363.01059999998</v>
      </c>
      <c r="H14" s="7">
        <v>366461.5748</v>
      </c>
      <c r="I14" s="7">
        <v>459246.19210000004</v>
      </c>
      <c r="J14" s="7">
        <v>489048.7463</v>
      </c>
      <c r="K14" s="7">
        <v>529422.91440000001</v>
      </c>
      <c r="L14">
        <f>(1-0.179)*K14</f>
        <v>434656.21272239997</v>
      </c>
    </row>
    <row r="15" spans="1:12" ht="15.75" x14ac:dyDescent="0.25">
      <c r="A15" s="2" t="s">
        <v>13</v>
      </c>
      <c r="B15" s="7">
        <v>205708.0281</v>
      </c>
      <c r="C15" s="7">
        <v>289552.95850000001</v>
      </c>
      <c r="D15" s="7">
        <v>423303.10260000004</v>
      </c>
      <c r="E15" s="7">
        <v>664242.73470000003</v>
      </c>
      <c r="F15" s="7">
        <v>486813.86300000001</v>
      </c>
      <c r="G15" s="7">
        <v>515448.07740000001</v>
      </c>
      <c r="H15" s="7">
        <v>607533.78940000001</v>
      </c>
      <c r="I15" s="7">
        <v>654060.34020000009</v>
      </c>
      <c r="J15" s="7">
        <v>642400.44170000008</v>
      </c>
      <c r="K15" s="7">
        <v>651634.14910000004</v>
      </c>
    </row>
    <row r="16" spans="1:12" ht="15.75" x14ac:dyDescent="0.25">
      <c r="A16" s="2" t="s">
        <v>14</v>
      </c>
      <c r="B16" s="8">
        <v>115790.75199999999</v>
      </c>
      <c r="C16" s="8">
        <v>125918.7458</v>
      </c>
      <c r="D16" s="8">
        <v>139047.24540000001</v>
      </c>
      <c r="E16" s="8">
        <v>140887.51169999997</v>
      </c>
      <c r="F16" s="8">
        <v>173954.03539999999</v>
      </c>
      <c r="G16" s="8">
        <v>250207.24249999999</v>
      </c>
      <c r="H16" s="8">
        <v>296225.56289999996</v>
      </c>
      <c r="I16" s="8">
        <v>388792.77889999998</v>
      </c>
      <c r="J16" s="8">
        <v>407752.59220000001</v>
      </c>
      <c r="K16" s="8">
        <v>455735.53269999998</v>
      </c>
    </row>
    <row r="17" spans="1:11" ht="15.75" x14ac:dyDescent="0.25">
      <c r="A17" s="2" t="s">
        <v>15</v>
      </c>
      <c r="B17" s="7">
        <v>145542.5981</v>
      </c>
      <c r="C17" s="7">
        <v>168132.88869999998</v>
      </c>
      <c r="D17" s="7">
        <v>232426.51380000002</v>
      </c>
      <c r="E17" s="7">
        <v>304087.95750000002</v>
      </c>
      <c r="F17" s="7">
        <v>246490.3921</v>
      </c>
      <c r="G17" s="7">
        <v>246230.23319999999</v>
      </c>
      <c r="H17" s="7">
        <v>280815.4987</v>
      </c>
      <c r="I17" s="7">
        <v>292223.81400000001</v>
      </c>
      <c r="J17" s="7">
        <v>340062.06160000002</v>
      </c>
      <c r="K17" s="7">
        <v>451033.25</v>
      </c>
    </row>
    <row r="18" spans="1:11" ht="15.75" x14ac:dyDescent="0.25">
      <c r="A18" s="2" t="s">
        <v>16</v>
      </c>
      <c r="B18" s="7">
        <v>135158.4173</v>
      </c>
      <c r="C18" s="7">
        <v>149912.44450000001</v>
      </c>
      <c r="D18" s="7">
        <v>182876.505</v>
      </c>
      <c r="E18" s="7">
        <v>199123.24419999999</v>
      </c>
      <c r="F18" s="7">
        <v>165849.05239999999</v>
      </c>
      <c r="G18" s="7">
        <v>190605.52429999999</v>
      </c>
      <c r="H18" s="7">
        <v>224603.9081</v>
      </c>
      <c r="I18" s="7">
        <v>255805.57809999998</v>
      </c>
      <c r="J18" s="7">
        <v>278153.57819999999</v>
      </c>
      <c r="K18" s="7">
        <v>303781.09399999998</v>
      </c>
    </row>
    <row r="19" spans="1:11" ht="15.75" x14ac:dyDescent="0.25">
      <c r="A19" s="2" t="s">
        <v>17</v>
      </c>
      <c r="B19" s="7">
        <v>277636.163</v>
      </c>
      <c r="C19" s="7">
        <v>384458.43199999997</v>
      </c>
      <c r="D19" s="7">
        <v>539307.44799999997</v>
      </c>
      <c r="E19" s="7">
        <v>655497.96799999999</v>
      </c>
      <c r="F19" s="7">
        <v>597250.755</v>
      </c>
      <c r="G19" s="7">
        <v>637130.43799999997</v>
      </c>
      <c r="H19" s="7">
        <v>742316.64099999995</v>
      </c>
      <c r="I19" s="7">
        <v>900291.59</v>
      </c>
      <c r="J19" s="7">
        <v>990699.16599999997</v>
      </c>
      <c r="K19" s="7">
        <v>1138015.6259999999</v>
      </c>
    </row>
    <row r="20" spans="1:11" ht="15.75" x14ac:dyDescent="0.25">
      <c r="A20" s="2" t="s">
        <v>18</v>
      </c>
      <c r="B20" s="9">
        <v>786310.33400000003</v>
      </c>
      <c r="C20" s="9">
        <v>701915.61600000004</v>
      </c>
      <c r="D20" s="9">
        <v>581747.07299999997</v>
      </c>
      <c r="E20" s="9">
        <v>738728.076</v>
      </c>
      <c r="F20" s="9">
        <v>709878.72699999996</v>
      </c>
      <c r="G20" s="9">
        <v>941163.14599999995</v>
      </c>
      <c r="H20" s="9">
        <v>1223747.338</v>
      </c>
      <c r="I20" s="9">
        <v>1530534.541</v>
      </c>
      <c r="J20" s="9">
        <v>1546959.253</v>
      </c>
      <c r="K20" s="9">
        <v>1219551.186</v>
      </c>
    </row>
    <row r="21" spans="1:11" ht="15.75" x14ac:dyDescent="0.25">
      <c r="A21" s="2" t="s">
        <v>19</v>
      </c>
      <c r="B21" s="9">
        <v>90192.803</v>
      </c>
      <c r="C21" s="9">
        <v>105644.469</v>
      </c>
      <c r="D21" s="9">
        <v>120201.13859999999</v>
      </c>
      <c r="E21" s="9">
        <v>149502.75320000001</v>
      </c>
      <c r="F21" s="9">
        <v>109202.2401</v>
      </c>
      <c r="G21" s="9">
        <v>147441.93179999999</v>
      </c>
      <c r="H21" s="9">
        <v>232020.96280000001</v>
      </c>
      <c r="I21" s="9">
        <v>300081.489</v>
      </c>
      <c r="J21" s="9">
        <v>277029.02119999996</v>
      </c>
      <c r="K21" s="9">
        <v>243171.61009999999</v>
      </c>
    </row>
    <row r="22" spans="1:11" ht="15.75" x14ac:dyDescent="0.25">
      <c r="A22" s="2" t="s">
        <v>20</v>
      </c>
      <c r="B22" s="9">
        <v>100538.04399999999</v>
      </c>
      <c r="C22" s="9">
        <v>122572.336</v>
      </c>
      <c r="D22" s="9">
        <v>165065.014</v>
      </c>
      <c r="E22" s="9">
        <v>207241.79500000001</v>
      </c>
      <c r="F22" s="9">
        <v>166585.62650000001</v>
      </c>
      <c r="G22" s="9">
        <v>201780.60149999999</v>
      </c>
      <c r="H22" s="9">
        <v>243065.9406</v>
      </c>
      <c r="I22" s="9">
        <v>279661.462</v>
      </c>
      <c r="J22" s="9">
        <v>298866.59080000001</v>
      </c>
      <c r="K22" s="9">
        <v>344323.65500000003</v>
      </c>
    </row>
    <row r="23" spans="1:11" ht="15.75" x14ac:dyDescent="0.25">
      <c r="A23" s="2" t="s">
        <v>21</v>
      </c>
      <c r="B23" s="9">
        <v>96257.633000000002</v>
      </c>
      <c r="C23" s="9">
        <v>105729.766</v>
      </c>
      <c r="D23" s="9">
        <v>203288.29</v>
      </c>
      <c r="E23" s="9">
        <v>243817.55100000001</v>
      </c>
      <c r="F23" s="9">
        <v>257631.06099999999</v>
      </c>
      <c r="G23" s="9">
        <v>288440.41499999998</v>
      </c>
      <c r="H23" s="9">
        <v>361386.245</v>
      </c>
      <c r="I23" s="9">
        <v>466319.38199999998</v>
      </c>
      <c r="J23" s="9">
        <v>490974.26899999997</v>
      </c>
      <c r="K23" s="9">
        <v>491940.73800000001</v>
      </c>
    </row>
    <row r="24" spans="1:11" ht="15.75" x14ac:dyDescent="0.25">
      <c r="A24" s="2" t="s">
        <v>22</v>
      </c>
      <c r="B24" s="9">
        <v>53674.027000000002</v>
      </c>
      <c r="C24" s="9">
        <v>57060.616000000002</v>
      </c>
      <c r="D24" s="9">
        <v>69575.13</v>
      </c>
      <c r="E24" s="9">
        <v>79339.539000000004</v>
      </c>
      <c r="F24" s="9">
        <v>76127.830700000006</v>
      </c>
      <c r="G24" s="9">
        <v>84710.971999999994</v>
      </c>
      <c r="H24" s="9">
        <v>138464.52499999999</v>
      </c>
      <c r="I24" s="9">
        <v>189042.236</v>
      </c>
      <c r="J24" s="9">
        <v>188268.432</v>
      </c>
      <c r="K24" s="9">
        <v>186658.41200000001</v>
      </c>
    </row>
    <row r="25" spans="1:11" ht="15.75" x14ac:dyDescent="0.25">
      <c r="A25" s="2" t="s">
        <v>23</v>
      </c>
      <c r="B25" s="9">
        <v>99121.05</v>
      </c>
      <c r="C25" s="9">
        <v>131226.696</v>
      </c>
      <c r="D25" s="9">
        <v>166725.198</v>
      </c>
      <c r="E25" s="9">
        <v>184128.47700000001</v>
      </c>
      <c r="F25" s="9">
        <v>144773.99100000001</v>
      </c>
      <c r="G25" s="9">
        <v>191953.524</v>
      </c>
      <c r="H25" s="9">
        <v>213966.50700000001</v>
      </c>
      <c r="I25" s="9">
        <v>271121.29700000002</v>
      </c>
      <c r="J25" s="9">
        <v>308432.26500000001</v>
      </c>
      <c r="K25" s="9">
        <v>347253.24</v>
      </c>
    </row>
    <row r="26" spans="1:11" ht="15.75" x14ac:dyDescent="0.25">
      <c r="A26" s="2" t="s">
        <v>24</v>
      </c>
      <c r="B26" s="35">
        <v>122406.80159999999</v>
      </c>
      <c r="C26" s="36">
        <v>146918.71100000001</v>
      </c>
      <c r="D26" s="37">
        <v>200581.5845</v>
      </c>
      <c r="E26" s="38">
        <v>277587.13089999999</v>
      </c>
      <c r="F26" s="39">
        <v>271282.1925</v>
      </c>
      <c r="G26" s="40">
        <v>308442.21399999998</v>
      </c>
      <c r="H26" s="41">
        <v>346181.33980000002</v>
      </c>
      <c r="I26" s="42">
        <v>432276.67330000002</v>
      </c>
      <c r="J26" s="43">
        <v>564164.4397000001</v>
      </c>
      <c r="K26" s="44">
        <v>688300.70679999993</v>
      </c>
    </row>
    <row r="27" spans="1:11" ht="15.75" x14ac:dyDescent="0.25">
      <c r="A27" s="2" t="s">
        <v>25</v>
      </c>
      <c r="B27" s="11">
        <v>145080.726</v>
      </c>
      <c r="C27" s="11">
        <v>167807.421</v>
      </c>
      <c r="D27" s="11">
        <v>195450.587</v>
      </c>
      <c r="E27" s="11">
        <v>230436.242</v>
      </c>
      <c r="F27" s="11">
        <v>158811.19</v>
      </c>
      <c r="G27" s="11">
        <v>194149.53099999999</v>
      </c>
      <c r="H27" s="11">
        <v>226760.40469999998</v>
      </c>
      <c r="I27" s="11">
        <v>241533.14909999998</v>
      </c>
      <c r="J27" s="11">
        <v>255335.61630000002</v>
      </c>
      <c r="K27" s="11">
        <v>280613.79869999998</v>
      </c>
    </row>
    <row r="28" spans="1:11" ht="15.75" x14ac:dyDescent="0.25">
      <c r="A28" s="2" t="s">
        <v>27</v>
      </c>
      <c r="B28" s="10">
        <v>18569.845000000001</v>
      </c>
      <c r="C28" s="10">
        <v>15934.28</v>
      </c>
      <c r="D28" s="10">
        <v>29072.312999999998</v>
      </c>
      <c r="E28" s="10">
        <v>19509.106</v>
      </c>
      <c r="F28" s="10">
        <v>23536.807000000001</v>
      </c>
      <c r="G28" s="10">
        <v>15590.361999999999</v>
      </c>
      <c r="H28" s="10">
        <v>32074.574000000001</v>
      </c>
      <c r="I28" s="10">
        <v>33256.523000000001</v>
      </c>
      <c r="J28" s="10">
        <v>37584.084000000003</v>
      </c>
      <c r="K28" s="10">
        <v>32779.053</v>
      </c>
    </row>
    <row r="29" spans="1:11" ht="15.75" x14ac:dyDescent="0.25">
      <c r="A29" s="2" t="s">
        <v>26</v>
      </c>
      <c r="B29" s="10">
        <v>45924.520499999999</v>
      </c>
      <c r="C29" s="10">
        <v>58571.792200000004</v>
      </c>
      <c r="D29" s="10">
        <v>75714.218599999993</v>
      </c>
      <c r="E29" s="10">
        <v>95999.272899999996</v>
      </c>
      <c r="F29" s="10">
        <v>82152.437099999996</v>
      </c>
      <c r="G29" s="10">
        <v>100960.99679999999</v>
      </c>
      <c r="H29" s="10">
        <v>123351.3352</v>
      </c>
      <c r="I29" s="10">
        <v>141778.894</v>
      </c>
      <c r="J29" s="10">
        <v>146772.8695</v>
      </c>
      <c r="K29" s="10">
        <v>161923.52739999999</v>
      </c>
    </row>
    <row r="30" spans="1:11" ht="15.75" x14ac:dyDescent="0.25">
      <c r="A30" s="2" t="s">
        <v>28</v>
      </c>
      <c r="B30" s="10">
        <v>48269.811000000002</v>
      </c>
      <c r="C30" s="10">
        <v>56816.048999999999</v>
      </c>
      <c r="D30" s="10">
        <v>79655.414000000004</v>
      </c>
      <c r="E30" s="10">
        <v>108266.558</v>
      </c>
      <c r="F30" s="10">
        <v>71311.850000000006</v>
      </c>
      <c r="G30" s="10">
        <v>85523.547999999995</v>
      </c>
      <c r="H30" s="10">
        <v>97949.304000000004</v>
      </c>
      <c r="I30" s="10">
        <v>136238.022</v>
      </c>
      <c r="J30" s="10">
        <v>144385.22899999999</v>
      </c>
      <c r="K30" s="10">
        <v>147715.261</v>
      </c>
    </row>
    <row r="31" spans="1:11" ht="15.75" x14ac:dyDescent="0.25">
      <c r="A31" s="2" t="s">
        <v>29</v>
      </c>
      <c r="B31" s="12">
        <v>219832.4057</v>
      </c>
      <c r="C31" s="12">
        <v>254281.27789999999</v>
      </c>
      <c r="D31" s="12">
        <v>353872.946</v>
      </c>
      <c r="E31" s="12">
        <v>398396.08480000001</v>
      </c>
      <c r="F31" s="12">
        <v>362669.88</v>
      </c>
      <c r="G31" s="12">
        <v>470600.16440000001</v>
      </c>
      <c r="H31" s="12">
        <v>612470.47750000004</v>
      </c>
      <c r="I31" s="12">
        <v>618150.44999999995</v>
      </c>
      <c r="J31" s="12">
        <v>557850.41599999997</v>
      </c>
      <c r="K31" s="12">
        <v>616642.82499999995</v>
      </c>
    </row>
    <row r="32" spans="1:11" ht="15.75" x14ac:dyDescent="0.25">
      <c r="A32" s="2" t="s">
        <v>30</v>
      </c>
      <c r="B32" s="13">
        <v>83486.332999999999</v>
      </c>
      <c r="C32" s="13">
        <v>111972.618</v>
      </c>
      <c r="D32" s="13">
        <v>92223.702999999994</v>
      </c>
      <c r="E32" s="13">
        <v>100729.629</v>
      </c>
      <c r="F32" s="13">
        <v>109752.273</v>
      </c>
      <c r="G32" s="13">
        <v>140287.05499999999</v>
      </c>
      <c r="H32" s="13">
        <v>165547.56700000001</v>
      </c>
      <c r="I32" s="13">
        <v>197326.2746</v>
      </c>
      <c r="J32" s="13">
        <v>211996.96400000001</v>
      </c>
      <c r="K32" s="13">
        <v>236246.09469999999</v>
      </c>
    </row>
    <row r="33" spans="1:11" ht="15.75" x14ac:dyDescent="0.25">
      <c r="A33" s="2" t="s">
        <v>31</v>
      </c>
      <c r="B33" s="12">
        <v>21516.7582</v>
      </c>
      <c r="C33" s="12">
        <v>29197.666000000001</v>
      </c>
      <c r="D33" s="12">
        <v>41676.740599999997</v>
      </c>
      <c r="E33" s="12">
        <v>44227.1155</v>
      </c>
      <c r="F33" s="12">
        <v>40626.496299999897</v>
      </c>
      <c r="G33" s="12">
        <v>40754.647900000004</v>
      </c>
      <c r="H33" s="12">
        <v>47533.388500000001</v>
      </c>
      <c r="I33" s="12">
        <v>56135.69</v>
      </c>
      <c r="J33" s="12">
        <v>61697.404199999997</v>
      </c>
      <c r="K33" s="12">
        <v>70412.656199999998</v>
      </c>
    </row>
    <row r="34" spans="1:11" ht="15.75" x14ac:dyDescent="0.25">
      <c r="A34" s="2" t="s">
        <v>32</v>
      </c>
      <c r="B34" s="14">
        <v>42512.826300000001</v>
      </c>
      <c r="C34" s="14">
        <v>50868.6086</v>
      </c>
      <c r="D34" s="14">
        <v>72003.647899999996</v>
      </c>
      <c r="E34" s="14">
        <v>100800.89509999999</v>
      </c>
      <c r="F34" s="14">
        <v>98944.155199999994</v>
      </c>
      <c r="G34" s="14">
        <v>120099.85370000001</v>
      </c>
      <c r="H34" s="14">
        <v>148041.791</v>
      </c>
      <c r="I34" s="14">
        <v>152792.7445</v>
      </c>
      <c r="J34" s="14">
        <v>169656.15659999999</v>
      </c>
      <c r="K34" s="14">
        <v>197810.02900000001</v>
      </c>
    </row>
    <row r="35" spans="1:11" ht="15.75" x14ac:dyDescent="0.25">
      <c r="A35" s="1" t="s">
        <v>33</v>
      </c>
      <c r="B35" s="15">
        <v>81256.171000000002</v>
      </c>
      <c r="C35" s="15">
        <v>91879.517000000007</v>
      </c>
      <c r="D35" s="15">
        <v>108344.64599999999</v>
      </c>
      <c r="E35" s="15">
        <v>152932.12100000001</v>
      </c>
      <c r="F35" s="15">
        <v>142236.69099999999</v>
      </c>
      <c r="G35" s="15">
        <v>176335.31200000001</v>
      </c>
      <c r="H35" s="15">
        <v>202065.57399999999</v>
      </c>
      <c r="I35" s="15">
        <v>219807.609</v>
      </c>
      <c r="J35" s="15">
        <v>224176.09899999999</v>
      </c>
      <c r="K35" s="15">
        <v>265905.91700000002</v>
      </c>
    </row>
    <row r="36" spans="1:11" ht="15.75" x14ac:dyDescent="0.25">
      <c r="A36" s="2" t="s">
        <v>34</v>
      </c>
      <c r="B36" s="15">
        <v>64586.392</v>
      </c>
      <c r="C36" s="15">
        <v>77394.615000000005</v>
      </c>
      <c r="D36" s="15">
        <v>94031.739000000001</v>
      </c>
      <c r="E36" s="15">
        <v>105992.844</v>
      </c>
      <c r="F36" s="15">
        <v>97328.740999999995</v>
      </c>
      <c r="G36" s="15">
        <v>124053.387</v>
      </c>
      <c r="H36" s="15">
        <v>155750.01500000001</v>
      </c>
      <c r="I36" s="15">
        <v>168595.234</v>
      </c>
      <c r="J36" s="15">
        <v>183852.06400000001</v>
      </c>
      <c r="K36" s="15">
        <v>201070.52900000001</v>
      </c>
    </row>
    <row r="37" spans="1:11" ht="15.75" x14ac:dyDescent="0.25">
      <c r="A37" s="2" t="s">
        <v>35</v>
      </c>
      <c r="B37" s="15">
        <v>95994.992400000003</v>
      </c>
      <c r="C37" s="15">
        <v>106083.09050000001</v>
      </c>
      <c r="D37" s="15">
        <v>107077.7643</v>
      </c>
      <c r="E37" s="15">
        <v>116151.0825</v>
      </c>
      <c r="F37" s="15">
        <v>112908.3793</v>
      </c>
      <c r="G37" s="15">
        <v>139920.15169999999</v>
      </c>
      <c r="H37" s="15">
        <v>176510.443</v>
      </c>
      <c r="I37" s="15">
        <v>184556.01860000001</v>
      </c>
      <c r="J37" s="15">
        <v>192874.79019999999</v>
      </c>
      <c r="K37" s="15">
        <v>203552.769</v>
      </c>
    </row>
    <row r="38" spans="1:11" ht="15.75" x14ac:dyDescent="0.25">
      <c r="A38" s="2" t="s">
        <v>36</v>
      </c>
      <c r="B38" s="14">
        <v>33947.273999999998</v>
      </c>
      <c r="C38" s="14">
        <v>42647.035000000003</v>
      </c>
      <c r="D38" s="14">
        <v>87651.712</v>
      </c>
      <c r="E38" s="14">
        <v>109944.442</v>
      </c>
      <c r="F38" s="14">
        <v>72548.628099999987</v>
      </c>
      <c r="G38" s="14">
        <v>94079.856599999999</v>
      </c>
      <c r="H38" s="14">
        <v>109848.7058</v>
      </c>
      <c r="I38" s="14">
        <v>130939.773</v>
      </c>
      <c r="J38" s="14">
        <v>141165.41099999999</v>
      </c>
      <c r="K38" s="14">
        <v>146136.55249999999</v>
      </c>
    </row>
    <row r="39" spans="1:11" ht="15.75" x14ac:dyDescent="0.25">
      <c r="A39" s="2" t="s">
        <v>37</v>
      </c>
      <c r="B39" s="15">
        <v>105505.4362</v>
      </c>
      <c r="C39" s="15">
        <v>159959.21040000001</v>
      </c>
      <c r="D39" s="15">
        <v>190740.6532</v>
      </c>
      <c r="E39" s="15">
        <v>194436.88740000001</v>
      </c>
      <c r="F39" s="15">
        <v>138282.99189999999</v>
      </c>
      <c r="G39" s="15">
        <v>139204.7041</v>
      </c>
      <c r="H39" s="15">
        <v>127112.99190000001</v>
      </c>
      <c r="I39" s="15">
        <v>124254.5407</v>
      </c>
      <c r="J39" s="15">
        <v>167165.75349999999</v>
      </c>
      <c r="K39" s="15">
        <v>185782.0177</v>
      </c>
    </row>
    <row r="40" spans="1:11" ht="15.75" x14ac:dyDescent="0.25">
      <c r="A40" s="2" t="s">
        <v>38</v>
      </c>
      <c r="B40" s="15">
        <v>53416.004000000001</v>
      </c>
      <c r="C40" s="15">
        <v>67476.267999999996</v>
      </c>
      <c r="D40" s="15">
        <v>87320.645000000004</v>
      </c>
      <c r="E40" s="15">
        <v>92306.403999999995</v>
      </c>
      <c r="F40" s="15">
        <v>75219.167000000001</v>
      </c>
      <c r="G40" s="15">
        <v>97224.534599999999</v>
      </c>
      <c r="H40" s="15">
        <v>113430.46579999999</v>
      </c>
      <c r="I40" s="15">
        <v>144515.52160000001</v>
      </c>
      <c r="J40" s="15">
        <v>161472.85669999997</v>
      </c>
      <c r="K40" s="15">
        <v>190843.60330000002</v>
      </c>
    </row>
    <row r="41" spans="1:11" ht="15.75" x14ac:dyDescent="0.25">
      <c r="A41" s="2" t="s">
        <v>40</v>
      </c>
      <c r="B41" s="14">
        <v>17987.212500000001</v>
      </c>
      <c r="C41" s="14">
        <v>19660.4892</v>
      </c>
      <c r="D41" s="14">
        <v>51411.611799999999</v>
      </c>
      <c r="E41" s="14">
        <v>41713.2742</v>
      </c>
      <c r="F41" s="14">
        <v>39135.1054</v>
      </c>
      <c r="G41" s="14">
        <v>40452.018400000001</v>
      </c>
      <c r="H41" s="14">
        <v>40582.149899999997</v>
      </c>
      <c r="I41" s="14">
        <v>45521.646700000005</v>
      </c>
      <c r="J41" s="14">
        <v>49687.973399999995</v>
      </c>
      <c r="K41" s="14">
        <v>53975.215899999996</v>
      </c>
    </row>
    <row r="42" spans="1:11" ht="15.75" x14ac:dyDescent="0.25">
      <c r="A42" s="2" t="s">
        <v>39</v>
      </c>
      <c r="B42" s="14">
        <v>80813.530900000012</v>
      </c>
      <c r="C42" s="14">
        <v>112540.572</v>
      </c>
      <c r="D42" s="14">
        <v>169808.49619999999</v>
      </c>
      <c r="E42" s="14">
        <v>210312.41340000002</v>
      </c>
      <c r="F42" s="14">
        <v>220643.7862</v>
      </c>
      <c r="G42" s="14">
        <v>223628.36379999999</v>
      </c>
      <c r="H42" s="14">
        <v>262013.4731</v>
      </c>
      <c r="I42" s="14">
        <v>330861.71160000004</v>
      </c>
      <c r="J42" s="14">
        <v>333883.66230000003</v>
      </c>
      <c r="K42" s="14">
        <v>376318.47200000001</v>
      </c>
    </row>
    <row r="43" spans="1:11" ht="15.75" x14ac:dyDescent="0.25">
      <c r="A43" s="2" t="s">
        <v>41</v>
      </c>
      <c r="B43" s="16">
        <v>47002.063900000001</v>
      </c>
      <c r="C43" s="16">
        <v>70739.011599999998</v>
      </c>
      <c r="D43" s="16">
        <v>102073.2757</v>
      </c>
      <c r="E43" s="16">
        <v>125596.3217</v>
      </c>
      <c r="F43" s="16">
        <v>113516.12549999999</v>
      </c>
      <c r="G43" s="16">
        <v>150161.19570000001</v>
      </c>
      <c r="H43" s="16">
        <v>135297.97200000001</v>
      </c>
      <c r="I43" s="16">
        <v>123715.0983</v>
      </c>
      <c r="J43" s="16">
        <v>113706.58859999999</v>
      </c>
      <c r="K43" s="16">
        <v>134172.5717</v>
      </c>
    </row>
    <row r="44" spans="1:11" ht="15.75" x14ac:dyDescent="0.25">
      <c r="A44" s="2" t="s">
        <v>42</v>
      </c>
      <c r="B44" s="16">
        <v>28131.098999999998</v>
      </c>
      <c r="C44" s="16">
        <v>28657.042000000001</v>
      </c>
      <c r="D44" s="16">
        <v>44578.851000000002</v>
      </c>
      <c r="E44" s="16">
        <v>61460.754000000001</v>
      </c>
      <c r="F44" s="16">
        <v>71663.335999999996</v>
      </c>
      <c r="G44" s="16">
        <v>96758.558999999994</v>
      </c>
      <c r="H44" s="16">
        <v>117992.283</v>
      </c>
      <c r="I44" s="16">
        <v>155319.82800000001</v>
      </c>
      <c r="J44" s="16">
        <v>179705.05100000001</v>
      </c>
      <c r="K44" s="16">
        <v>203575.09700000001</v>
      </c>
    </row>
    <row r="45" spans="1:11" ht="15.75" x14ac:dyDescent="0.25">
      <c r="A45" s="2" t="s">
        <v>43</v>
      </c>
      <c r="B45" s="16">
        <v>47302.177000000003</v>
      </c>
      <c r="C45" s="16">
        <v>54390.408000000003</v>
      </c>
      <c r="D45" s="16">
        <v>67452.675000000003</v>
      </c>
      <c r="E45" s="16">
        <v>81760.447</v>
      </c>
      <c r="F45" s="16">
        <v>81753.582599999994</v>
      </c>
      <c r="G45" s="16">
        <v>105754.75169999999</v>
      </c>
      <c r="H45" s="16">
        <v>129241.08379999999</v>
      </c>
      <c r="I45" s="16">
        <v>143493.05369999999</v>
      </c>
      <c r="J45" s="16">
        <v>173511.35459999999</v>
      </c>
      <c r="K45" s="16">
        <v>194789.39080000002</v>
      </c>
    </row>
    <row r="46" spans="1:11" ht="15.75" x14ac:dyDescent="0.25">
      <c r="A46" s="2" t="s">
        <v>44</v>
      </c>
      <c r="K46" s="34">
        <v>8385.9387000000006</v>
      </c>
    </row>
    <row r="47" spans="1:11" ht="15.75" x14ac:dyDescent="0.25">
      <c r="A47" s="2" t="s">
        <v>45</v>
      </c>
      <c r="B47" s="17">
        <v>73124.577000000005</v>
      </c>
      <c r="C47" s="17">
        <v>135988.65299999999</v>
      </c>
      <c r="D47" s="17">
        <v>191063.951</v>
      </c>
      <c r="E47" s="17">
        <v>253423.992</v>
      </c>
      <c r="F47" s="17">
        <v>236270.04800000001</v>
      </c>
      <c r="G47" s="17">
        <v>255524.245</v>
      </c>
      <c r="H47" s="17">
        <v>256185.728</v>
      </c>
      <c r="I47" s="17">
        <v>293758.84499999997</v>
      </c>
      <c r="J47" s="17">
        <v>320919.93900000001</v>
      </c>
      <c r="K47" s="17">
        <v>453348.29300000001</v>
      </c>
    </row>
    <row r="48" spans="1:11" ht="15.75" x14ac:dyDescent="0.25">
      <c r="A48" s="2" t="s">
        <v>46</v>
      </c>
      <c r="B48" s="18">
        <v>37484.101999999999</v>
      </c>
      <c r="C48" s="18">
        <v>45650.713000000003</v>
      </c>
      <c r="D48" s="18">
        <v>83698.244000000006</v>
      </c>
      <c r="E48" s="18">
        <v>107254.897</v>
      </c>
      <c r="F48" s="18">
        <v>109491.85</v>
      </c>
      <c r="G48" s="18">
        <v>131928.80100000001</v>
      </c>
      <c r="H48" s="18">
        <v>152662.12400000001</v>
      </c>
      <c r="I48" s="18">
        <v>177727.11300000001</v>
      </c>
      <c r="J48" s="18">
        <v>196671.139</v>
      </c>
      <c r="K48" s="18">
        <v>207276.96599999999</v>
      </c>
    </row>
    <row r="49" spans="1:12" ht="15.75" x14ac:dyDescent="0.25">
      <c r="A49" s="2" t="s">
        <v>47</v>
      </c>
      <c r="B49" s="18">
        <v>41420.3125</v>
      </c>
      <c r="C49" s="18">
        <v>50256.3514</v>
      </c>
      <c r="D49" s="18">
        <v>76487.940199999997</v>
      </c>
      <c r="E49" s="18">
        <v>101076.49950000001</v>
      </c>
      <c r="F49" s="18">
        <v>77629.945699999997</v>
      </c>
      <c r="G49" s="18">
        <v>89146.569900000002</v>
      </c>
      <c r="H49" s="18">
        <v>107107.4077</v>
      </c>
      <c r="I49" s="18">
        <v>124624.00750000001</v>
      </c>
      <c r="J49" s="18">
        <v>120555.7867</v>
      </c>
      <c r="K49" s="18">
        <v>145101.75590000002</v>
      </c>
    </row>
    <row r="50" spans="1:12" ht="15.75" x14ac:dyDescent="0.25">
      <c r="A50" s="2" t="s">
        <v>48</v>
      </c>
      <c r="B50" s="18">
        <v>48956.688000000002</v>
      </c>
      <c r="C50" s="18">
        <v>56604.163</v>
      </c>
      <c r="D50" s="18">
        <v>71105.115999999995</v>
      </c>
      <c r="E50" s="18">
        <v>93848.695000000007</v>
      </c>
      <c r="F50" s="18">
        <v>103958.053</v>
      </c>
      <c r="G50" s="18">
        <v>97496.097999999998</v>
      </c>
      <c r="H50" s="18">
        <v>95749.526700000002</v>
      </c>
      <c r="I50" s="18">
        <v>126770.2549</v>
      </c>
      <c r="J50" s="18">
        <v>144233.24480000001</v>
      </c>
      <c r="K50" s="18">
        <v>161723.4007</v>
      </c>
    </row>
    <row r="51" spans="1:12" ht="15.75" x14ac:dyDescent="0.25">
      <c r="A51" s="2" t="s">
        <v>49</v>
      </c>
      <c r="B51" s="19">
        <v>11394.891</v>
      </c>
      <c r="C51" s="19">
        <v>18369.257000000001</v>
      </c>
      <c r="D51" s="19">
        <v>26157.129000000001</v>
      </c>
      <c r="E51" s="19">
        <v>29418.455999999998</v>
      </c>
      <c r="F51" s="19">
        <v>27319.177</v>
      </c>
      <c r="G51" s="19">
        <v>32061.021000000001</v>
      </c>
      <c r="H51" s="19">
        <v>57815.978999999999</v>
      </c>
      <c r="I51" s="19">
        <v>52371.000999999997</v>
      </c>
      <c r="J51" s="19">
        <v>53681.364999999998</v>
      </c>
      <c r="K51" s="19">
        <v>57478.14</v>
      </c>
    </row>
    <row r="52" spans="1:12" x14ac:dyDescent="0.25">
      <c r="A52" s="2" t="s">
        <v>50</v>
      </c>
    </row>
    <row r="53" spans="1:12" ht="15.75" x14ac:dyDescent="0.25">
      <c r="A53" s="2" t="s">
        <v>51</v>
      </c>
      <c r="B53" s="20">
        <v>23456.0959</v>
      </c>
      <c r="C53" s="20">
        <v>31880.945800000001</v>
      </c>
      <c r="D53" s="20">
        <v>42036.0317</v>
      </c>
      <c r="E53" s="20">
        <v>63278.568100000004</v>
      </c>
      <c r="F53" s="20">
        <v>58757.976700000007</v>
      </c>
      <c r="G53" s="20">
        <v>79172.478600000002</v>
      </c>
      <c r="H53" s="20">
        <v>107878.13740000001</v>
      </c>
      <c r="I53" s="20">
        <v>137937.16259999998</v>
      </c>
      <c r="J53" s="20">
        <v>169743.08219999998</v>
      </c>
      <c r="K53" s="20">
        <v>196324.845</v>
      </c>
    </row>
    <row r="54" spans="1:12" ht="15.75" x14ac:dyDescent="0.25">
      <c r="A54" s="2" t="s">
        <v>52</v>
      </c>
      <c r="B54" s="21">
        <v>21899.4336</v>
      </c>
      <c r="C54" s="21">
        <v>28544.233800000002</v>
      </c>
      <c r="D54" s="21">
        <v>39623.584299999995</v>
      </c>
      <c r="E54" s="21">
        <v>42092.310600000004</v>
      </c>
      <c r="F54" s="21">
        <v>40198.563600000001</v>
      </c>
      <c r="G54" s="21">
        <v>53707.852800000001</v>
      </c>
      <c r="H54" s="21">
        <v>59745.873399999997</v>
      </c>
      <c r="I54" s="21">
        <v>60252.070700000004</v>
      </c>
      <c r="J54" s="21">
        <v>65752.450100000002</v>
      </c>
      <c r="K54" s="21">
        <v>70564.306900000011</v>
      </c>
    </row>
    <row r="55" spans="1:12" ht="15.75" x14ac:dyDescent="0.25">
      <c r="A55" s="2" t="s">
        <v>53</v>
      </c>
      <c r="B55" s="22">
        <v>34980.871399999996</v>
      </c>
      <c r="C55" s="22">
        <v>38004.059399999998</v>
      </c>
      <c r="D55" s="22">
        <v>46726.266899999995</v>
      </c>
      <c r="E55" s="22">
        <v>56795.502099999998</v>
      </c>
      <c r="F55" s="22">
        <v>46266.004000000001</v>
      </c>
      <c r="G55" s="22">
        <v>53251.154499999997</v>
      </c>
      <c r="H55" s="22">
        <v>59902.411899999999</v>
      </c>
      <c r="I55" s="22">
        <v>80918.386599999998</v>
      </c>
      <c r="J55" s="22">
        <v>112821.4366</v>
      </c>
      <c r="K55" s="22">
        <v>119239.648</v>
      </c>
    </row>
    <row r="56" spans="1:12" ht="15.75" x14ac:dyDescent="0.25">
      <c r="A56" s="2" t="s">
        <v>54</v>
      </c>
      <c r="B56" s="24">
        <v>75787.999400000001</v>
      </c>
      <c r="C56" s="24">
        <v>91644.983599999992</v>
      </c>
      <c r="D56" s="24">
        <v>103778.42940000001</v>
      </c>
      <c r="E56" s="24">
        <v>100931.1652</v>
      </c>
      <c r="F56" s="24">
        <v>79526.637799999997</v>
      </c>
      <c r="G56" s="24">
        <v>102401.4433</v>
      </c>
      <c r="H56" s="24">
        <v>156373.51430000001</v>
      </c>
      <c r="I56" s="24">
        <v>174749.91780000002</v>
      </c>
      <c r="J56" s="24">
        <v>166991.55869999999</v>
      </c>
      <c r="K56" s="24">
        <v>186305.4448</v>
      </c>
    </row>
    <row r="57" spans="1:12" ht="15.75" x14ac:dyDescent="0.25">
      <c r="A57" s="2" t="s">
        <v>55</v>
      </c>
      <c r="B57" s="23">
        <v>8942.7171999999991</v>
      </c>
      <c r="C57" s="23">
        <v>5768.66</v>
      </c>
      <c r="D57" s="23">
        <v>4983.6572999999999</v>
      </c>
      <c r="E57" s="23">
        <v>6669.9967999999999</v>
      </c>
      <c r="F57" s="23">
        <v>25197.419399999999</v>
      </c>
      <c r="G57" s="23">
        <v>23558.935099999999</v>
      </c>
      <c r="H57" s="23">
        <v>22236.871800000001</v>
      </c>
      <c r="I57" s="23">
        <v>21442.222600000001</v>
      </c>
      <c r="J57" s="23">
        <v>26717.0304</v>
      </c>
      <c r="K57" s="23">
        <v>26166.153100000003</v>
      </c>
    </row>
    <row r="58" spans="1:12" ht="15.75" x14ac:dyDescent="0.25">
      <c r="A58" s="2" t="s">
        <v>56</v>
      </c>
      <c r="B58" s="24">
        <v>48314.063999999998</v>
      </c>
      <c r="C58" s="24">
        <v>56036.608</v>
      </c>
      <c r="D58" s="24">
        <v>70251.107000000004</v>
      </c>
      <c r="E58" s="24">
        <v>88049.777000000002</v>
      </c>
      <c r="F58" s="24">
        <v>71822.740000000005</v>
      </c>
      <c r="G58" s="24">
        <v>86485.562999999995</v>
      </c>
      <c r="H58" s="24">
        <v>103527.47199999999</v>
      </c>
      <c r="I58" s="24">
        <v>113397.834</v>
      </c>
      <c r="J58" s="24">
        <v>117013.988</v>
      </c>
      <c r="K58" s="24">
        <v>117306.68</v>
      </c>
    </row>
    <row r="59" spans="1:12" ht="15.75" x14ac:dyDescent="0.25">
      <c r="A59" s="2" t="s">
        <v>57</v>
      </c>
      <c r="B59" s="23">
        <v>11289.9401</v>
      </c>
      <c r="C59" s="23">
        <v>16877.373800000001</v>
      </c>
      <c r="D59" s="23">
        <v>22571.161100000001</v>
      </c>
      <c r="E59" s="23">
        <v>23453.2114</v>
      </c>
      <c r="F59" s="23">
        <v>32140.548199999997</v>
      </c>
      <c r="G59" s="23">
        <v>39970.644800000002</v>
      </c>
      <c r="H59" s="23">
        <v>51042.121899999998</v>
      </c>
      <c r="I59" s="23">
        <v>56727.6489</v>
      </c>
      <c r="J59" s="23">
        <v>58116.173699999999</v>
      </c>
      <c r="K59" s="23">
        <v>74002.930599999992</v>
      </c>
      <c r="L59">
        <f>K59*1.066</f>
        <v>78887.1240196</v>
      </c>
    </row>
    <row r="60" spans="1:12" ht="15.75" x14ac:dyDescent="0.25">
      <c r="A60" s="2" t="s">
        <v>58</v>
      </c>
      <c r="B60" s="23">
        <v>21819.046899999998</v>
      </c>
      <c r="C60" s="23">
        <v>24384.570100000001</v>
      </c>
      <c r="D60" s="23">
        <v>29745.129100000002</v>
      </c>
      <c r="E60" s="23">
        <v>37306.111400000002</v>
      </c>
      <c r="F60" s="23">
        <v>45316.277099999999</v>
      </c>
      <c r="G60" s="23">
        <v>41354.779000000002</v>
      </c>
      <c r="H60" s="23">
        <v>46517.896399999998</v>
      </c>
      <c r="I60" s="23">
        <v>58454.4997</v>
      </c>
      <c r="J60" s="23">
        <v>54888.282799999994</v>
      </c>
      <c r="K60" s="23">
        <v>75380.538400000005</v>
      </c>
    </row>
    <row r="61" spans="1:12" ht="15.75" x14ac:dyDescent="0.25">
      <c r="A61" s="2" t="s">
        <v>59</v>
      </c>
      <c r="B61" s="24">
        <v>27301.4169</v>
      </c>
      <c r="C61" s="24">
        <v>34570.951200000003</v>
      </c>
      <c r="D61" s="24">
        <v>56607.165700000005</v>
      </c>
      <c r="E61" s="24">
        <v>79165.348899999997</v>
      </c>
      <c r="F61" s="24">
        <v>82037.902000000002</v>
      </c>
      <c r="G61" s="24">
        <v>100030.1586</v>
      </c>
      <c r="H61" s="24">
        <v>84575.651599999997</v>
      </c>
      <c r="I61" s="24">
        <v>105815.82059999999</v>
      </c>
      <c r="J61" s="24">
        <v>120054.43150000001</v>
      </c>
      <c r="K61" s="24">
        <v>149034.85819999999</v>
      </c>
    </row>
    <row r="62" spans="1:12" ht="15.75" x14ac:dyDescent="0.25">
      <c r="A62" s="2" t="s">
        <v>60</v>
      </c>
      <c r="B62" s="23">
        <v>217.38499999999999</v>
      </c>
      <c r="C62" s="23">
        <v>823.75099999999998</v>
      </c>
      <c r="D62" s="23">
        <v>1563.116</v>
      </c>
      <c r="E62" s="23">
        <v>2852.248</v>
      </c>
      <c r="F62" s="23">
        <v>15472.1217</v>
      </c>
      <c r="G62" s="23">
        <v>10766.236000000001</v>
      </c>
      <c r="H62" s="23">
        <v>8530.8970000000008</v>
      </c>
      <c r="I62" s="23">
        <v>24406.501</v>
      </c>
      <c r="J62" s="23">
        <v>20097.688200000001</v>
      </c>
      <c r="K62" s="23">
        <v>30076.4666</v>
      </c>
    </row>
    <row r="63" spans="1:12" ht="15.75" x14ac:dyDescent="0.25">
      <c r="A63" s="2" t="s">
        <v>61</v>
      </c>
      <c r="B63" s="25">
        <v>13506.235500000001</v>
      </c>
      <c r="C63" s="25">
        <v>18052.22</v>
      </c>
      <c r="D63" s="25">
        <v>31273.940999999999</v>
      </c>
      <c r="E63" s="25">
        <v>38692.275299999994</v>
      </c>
      <c r="F63" s="25">
        <v>36588.897199999999</v>
      </c>
      <c r="G63" s="25">
        <v>58350.446799999998</v>
      </c>
      <c r="H63" s="25">
        <v>75535.714000000007</v>
      </c>
      <c r="I63" s="25">
        <v>87150.767099999997</v>
      </c>
      <c r="J63" s="25">
        <v>94404.013900000005</v>
      </c>
      <c r="K63" s="25">
        <v>89871.4853</v>
      </c>
    </row>
    <row r="64" spans="1:12" ht="15.75" x14ac:dyDescent="0.25">
      <c r="A64" s="2" t="s">
        <v>62</v>
      </c>
      <c r="B64" s="25">
        <v>47053.63</v>
      </c>
      <c r="C64" s="25">
        <v>53145.18</v>
      </c>
      <c r="D64" s="25">
        <v>67851.100000000006</v>
      </c>
      <c r="E64" s="25">
        <v>52670.625</v>
      </c>
      <c r="F64" s="25">
        <v>38006.453999999998</v>
      </c>
      <c r="G64" s="25">
        <v>41108.248</v>
      </c>
      <c r="H64" s="25">
        <v>47764.372000000003</v>
      </c>
      <c r="I64" s="25">
        <v>50481.188999999998</v>
      </c>
      <c r="J64" s="25">
        <v>51851.836000000003</v>
      </c>
      <c r="K64" s="25">
        <v>54435.4306</v>
      </c>
    </row>
    <row r="65" spans="1:12" ht="15.75" x14ac:dyDescent="0.25">
      <c r="A65" s="2" t="s">
        <v>63</v>
      </c>
      <c r="B65" s="26">
        <v>14545.397000000001</v>
      </c>
      <c r="C65" s="26">
        <v>17273.082999999999</v>
      </c>
      <c r="D65" s="26">
        <v>26496.55</v>
      </c>
      <c r="E65" s="26">
        <v>32497.362000000001</v>
      </c>
      <c r="F65" s="26">
        <v>32167.472000000002</v>
      </c>
      <c r="G65" s="26">
        <v>37743.824000000001</v>
      </c>
      <c r="H65" s="26">
        <v>46130.440999999999</v>
      </c>
      <c r="I65" s="26">
        <v>52936.756999999998</v>
      </c>
      <c r="J65" s="26">
        <v>76649.346000000005</v>
      </c>
      <c r="K65" s="26">
        <v>84932.457999999999</v>
      </c>
    </row>
    <row r="66" spans="1:12" ht="15.75" x14ac:dyDescent="0.25">
      <c r="A66" s="2" t="s">
        <v>64</v>
      </c>
      <c r="B66" s="55">
        <v>99121.05</v>
      </c>
      <c r="C66" s="56">
        <v>131226.696</v>
      </c>
      <c r="D66" s="57">
        <v>166725.198</v>
      </c>
      <c r="E66" s="58">
        <v>184128.47700000001</v>
      </c>
      <c r="F66" s="59">
        <v>144773.99100000001</v>
      </c>
      <c r="G66" s="60">
        <v>191953.524</v>
      </c>
      <c r="H66" s="61">
        <v>213966.50700000001</v>
      </c>
      <c r="I66" s="62">
        <v>271121.29700000002</v>
      </c>
      <c r="J66" s="63">
        <v>308432.26500000001</v>
      </c>
      <c r="K66" s="64">
        <v>347253.24</v>
      </c>
    </row>
    <row r="67" spans="1:12" ht="15.75" x14ac:dyDescent="0.25">
      <c r="A67" s="2" t="s">
        <v>65</v>
      </c>
      <c r="B67" s="28">
        <v>50003.163</v>
      </c>
      <c r="C67" s="28">
        <v>50443.949000000001</v>
      </c>
      <c r="D67" s="28">
        <v>66192.09</v>
      </c>
      <c r="E67" s="28">
        <v>83015.676999999996</v>
      </c>
      <c r="F67" s="28">
        <v>57739.627999999997</v>
      </c>
      <c r="G67" s="28">
        <v>69340.409</v>
      </c>
      <c r="H67" s="28">
        <v>69609.587</v>
      </c>
      <c r="I67" s="28">
        <v>69502.987999999998</v>
      </c>
      <c r="J67" s="28">
        <v>68908.637000000002</v>
      </c>
      <c r="K67" s="28">
        <v>71186.478000000003</v>
      </c>
    </row>
    <row r="68" spans="1:12" ht="15.75" x14ac:dyDescent="0.25">
      <c r="A68" s="2" t="s">
        <v>66</v>
      </c>
      <c r="B68" s="27">
        <v>3001.7750000000001</v>
      </c>
      <c r="C68" s="27">
        <v>3244.933</v>
      </c>
      <c r="D68" s="27">
        <v>5151.6639999999998</v>
      </c>
      <c r="E68" s="27">
        <v>7443.9979999999996</v>
      </c>
      <c r="F68" s="27">
        <v>10287.583000000001</v>
      </c>
      <c r="G68" s="27">
        <v>17177.173999999999</v>
      </c>
      <c r="H68" s="27">
        <v>22920.804</v>
      </c>
      <c r="I68" s="27">
        <v>23203.338</v>
      </c>
      <c r="J68" s="27">
        <v>21509.315999999999</v>
      </c>
      <c r="K68" s="27">
        <v>18858.577000000001</v>
      </c>
    </row>
    <row r="69" spans="1:12" ht="15.75" x14ac:dyDescent="0.25">
      <c r="A69" s="2" t="s">
        <v>67</v>
      </c>
      <c r="B69" s="29">
        <v>24597.882000000001</v>
      </c>
      <c r="C69" s="29">
        <v>26134.952000000001</v>
      </c>
      <c r="D69" s="29">
        <v>31743.43</v>
      </c>
      <c r="E69" s="29">
        <v>32754.32</v>
      </c>
      <c r="F69" s="29">
        <v>35077.180899999999</v>
      </c>
      <c r="G69" s="29">
        <v>46317.837800000001</v>
      </c>
      <c r="H69" s="29">
        <v>57394.810100000002</v>
      </c>
      <c r="I69" s="29">
        <v>62801.050200000005</v>
      </c>
      <c r="J69" s="29">
        <v>64177.981599999999</v>
      </c>
      <c r="K69" s="29">
        <v>67744.440599999987</v>
      </c>
    </row>
    <row r="70" spans="1:12" ht="15.75" x14ac:dyDescent="0.25">
      <c r="A70" s="2" t="s">
        <v>68</v>
      </c>
      <c r="B70" s="30">
        <v>33716.625</v>
      </c>
      <c r="C70" s="30">
        <v>37772.701000000001</v>
      </c>
      <c r="D70" s="30">
        <v>51274.383000000002</v>
      </c>
      <c r="E70" s="30">
        <v>41496.298999999999</v>
      </c>
      <c r="F70" s="30">
        <v>31239.895</v>
      </c>
      <c r="G70" s="30">
        <v>37548.572</v>
      </c>
      <c r="H70" s="30">
        <v>43551.654000000002</v>
      </c>
      <c r="I70" s="30">
        <v>48221.71</v>
      </c>
      <c r="J70" s="30">
        <v>52391.004000000001</v>
      </c>
      <c r="K70" s="30">
        <v>56782.661999999997</v>
      </c>
      <c r="L70">
        <f>K70*1.213</f>
        <v>68877.369005999994</v>
      </c>
    </row>
    <row r="71" spans="1:12" ht="15.75" x14ac:dyDescent="0.25">
      <c r="A71" s="2" t="s">
        <v>69</v>
      </c>
      <c r="B71" s="31">
        <v>26061.017899999999</v>
      </c>
      <c r="C71" s="31">
        <v>31145.448</v>
      </c>
      <c r="D71" s="31">
        <v>39612.172399999996</v>
      </c>
      <c r="E71" s="31">
        <v>43972.830900000001</v>
      </c>
      <c r="F71" s="31">
        <v>41015.886599999998</v>
      </c>
      <c r="G71" s="31">
        <v>51115.882799999999</v>
      </c>
      <c r="H71" s="31">
        <v>55035.752999999997</v>
      </c>
      <c r="I71" s="31">
        <v>61466.299500000001</v>
      </c>
      <c r="J71" s="31">
        <v>74131.880499999999</v>
      </c>
      <c r="K71" s="31">
        <v>83963.182499999995</v>
      </c>
    </row>
    <row r="72" spans="1:12" ht="15.75" x14ac:dyDescent="0.25">
      <c r="A72" s="4" t="s">
        <v>71</v>
      </c>
      <c r="B72" s="32">
        <v>24698.7294</v>
      </c>
      <c r="C72" s="32">
        <v>31376.620699999999</v>
      </c>
      <c r="D72" s="32">
        <v>36065.756800000003</v>
      </c>
      <c r="E72" s="32">
        <v>47386.977700000003</v>
      </c>
      <c r="F72" s="32">
        <v>45831.433400000002</v>
      </c>
      <c r="G72" s="32">
        <v>50091.932399999998</v>
      </c>
      <c r="H72" s="32">
        <v>59661.227200000001</v>
      </c>
      <c r="I72" s="32">
        <v>61516.5985</v>
      </c>
      <c r="J72" s="32">
        <v>61453.258700000006</v>
      </c>
      <c r="K72" s="32">
        <v>79172.535599999988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 Kiseleva</dc:creator>
  <cp:lastModifiedBy>Kiseleva</cp:lastModifiedBy>
  <dcterms:created xsi:type="dcterms:W3CDTF">2015-11-09T20:50:48Z</dcterms:created>
  <dcterms:modified xsi:type="dcterms:W3CDTF">2015-11-10T10:00:10Z</dcterms:modified>
</cp:coreProperties>
</file>