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ovalyuk500\!!NAUKMA\!Компонентне+аспектне прорамуванн!я\2020\"/>
    </mc:Choice>
  </mc:AlternateContent>
  <bookViews>
    <workbookView xWindow="480" yWindow="135" windowWidth="17520" windowHeight="9450" tabRatio="606" firstSheet="1" activeTab="2"/>
  </bookViews>
  <sheets>
    <sheet name="теми доповідей" sheetId="5" r:id="rId1"/>
    <sheet name="завдання лаб робКАОП2018" sheetId="6" r:id="rId2"/>
    <sheet name="лаб+екзамКомпАпекПр" sheetId="4" r:id="rId3"/>
    <sheet name="ПЗС2020_2курс_присутність" sheetId="1" r:id="rId4"/>
  </sheets>
  <calcPr calcId="152511" iterateDelta="1E-4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H15" i="4" l="1"/>
  <c r="AG15" i="4" s="1"/>
  <c r="AH15" i="4"/>
  <c r="H12" i="4"/>
  <c r="AG12" i="4" s="1"/>
  <c r="AH12" i="4"/>
  <c r="H13" i="4"/>
  <c r="AG13" i="4" s="1"/>
  <c r="AH13" i="4"/>
  <c r="H14" i="4"/>
  <c r="AG14" i="4" s="1"/>
  <c r="AH14" i="4"/>
  <c r="AJ15" i="4" l="1"/>
  <c r="AL15" i="4" s="1"/>
  <c r="AM15" i="4" s="1"/>
  <c r="AJ14" i="4"/>
  <c r="AL14" i="4" s="1"/>
  <c r="AM14" i="4" s="1"/>
  <c r="AJ12" i="4"/>
  <c r="AL12" i="4" s="1"/>
  <c r="AM12" i="4" s="1"/>
  <c r="AQ15" i="4"/>
  <c r="AR15" i="4"/>
  <c r="AJ13" i="4"/>
  <c r="AL13" i="4" s="1"/>
  <c r="AN15" i="4" l="1"/>
  <c r="AN14" i="4"/>
  <c r="AQ14" i="4"/>
  <c r="AR14" i="4" s="1"/>
  <c r="AN12" i="4"/>
  <c r="AQ12" i="4"/>
  <c r="AR12" i="4" s="1"/>
  <c r="AQ13" i="4"/>
  <c r="AR13" i="4" s="1"/>
  <c r="AN13" i="4"/>
  <c r="AM13" i="4"/>
  <c r="AH11" i="4" l="1"/>
  <c r="AH5" i="4"/>
  <c r="AH6" i="4"/>
  <c r="AH7" i="4"/>
  <c r="AH8" i="4"/>
  <c r="AH9" i="4"/>
  <c r="AH10" i="4"/>
  <c r="U4" i="1"/>
  <c r="AH4" i="4" s="1"/>
  <c r="D13" i="6" l="1"/>
  <c r="J8" i="6"/>
  <c r="H8" i="6"/>
  <c r="F8" i="6"/>
  <c r="D8" i="6"/>
  <c r="B8" i="6"/>
  <c r="H11" i="4" l="1"/>
  <c r="AG11" i="4" s="1"/>
  <c r="AJ11" i="4" s="1"/>
  <c r="AQ11" i="4" l="1"/>
  <c r="AL11" i="4"/>
  <c r="AM11" i="4" s="1"/>
  <c r="H4" i="4"/>
  <c r="H5" i="4"/>
  <c r="H6" i="4"/>
  <c r="H7" i="4"/>
  <c r="H8" i="4"/>
  <c r="H9" i="4"/>
  <c r="H10" i="4"/>
  <c r="AR11" i="4" l="1"/>
  <c r="AN11" i="4"/>
  <c r="AG4" i="4"/>
  <c r="AJ4" i="4" s="1"/>
  <c r="AL4" i="4" l="1"/>
  <c r="AQ4" i="4"/>
  <c r="AG5" i="4" l="1"/>
  <c r="AJ5" i="4" s="1"/>
  <c r="AG6" i="4"/>
  <c r="AJ6" i="4" s="1"/>
  <c r="AG7" i="4"/>
  <c r="AJ7" i="4" s="1"/>
  <c r="AG9" i="4"/>
  <c r="AJ9" i="4" s="1"/>
  <c r="AG10" i="4"/>
  <c r="AJ10" i="4" s="1"/>
  <c r="H3" i="4"/>
  <c r="AQ9" i="4" l="1"/>
  <c r="AL9" i="4"/>
  <c r="AQ10" i="4"/>
  <c r="AL10" i="4"/>
  <c r="AQ5" i="4"/>
  <c r="AL5" i="4"/>
  <c r="AL6" i="4"/>
  <c r="AQ6" i="4"/>
  <c r="AQ7" i="4"/>
  <c r="AL7" i="4"/>
  <c r="AG8" i="4"/>
  <c r="AJ8" i="4" s="1"/>
  <c r="AM4" i="4"/>
  <c r="AN4" i="4"/>
  <c r="AL8" i="4" l="1"/>
  <c r="AN9" i="4"/>
  <c r="AM6" i="4"/>
  <c r="AM9" i="4"/>
  <c r="AQ8" i="4"/>
  <c r="AN10" i="4"/>
  <c r="AM5" i="4"/>
  <c r="AM7" i="4"/>
  <c r="AN6" i="4"/>
  <c r="AR6" i="4"/>
  <c r="AR9" i="4"/>
  <c r="AR5" i="4"/>
  <c r="AR7" i="4"/>
  <c r="AR10" i="4"/>
  <c r="AR4" i="4"/>
  <c r="AR8" i="4" l="1"/>
  <c r="AN5" i="4"/>
  <c r="AM10" i="4"/>
  <c r="AN7" i="4"/>
  <c r="AM8" i="4"/>
  <c r="AN8" i="4" l="1"/>
</calcChain>
</file>

<file path=xl/comments1.xml><?xml version="1.0" encoding="utf-8"?>
<comments xmlns="http://schemas.openxmlformats.org/spreadsheetml/2006/main">
  <authors>
    <author>student</author>
    <author>Teacher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run time</t>
        </r>
      </text>
    </comment>
    <comment ref="C6" authorId="1" shapeId="0">
      <text>
        <r>
          <rPr>
            <b/>
            <sz val="9"/>
            <color indexed="81"/>
            <rFont val="Tahoma"/>
            <charset val="1"/>
          </rPr>
          <t>Teacher:</t>
        </r>
        <r>
          <rPr>
            <sz val="9"/>
            <color indexed="81"/>
            <rFont val="Tahoma"/>
            <charset val="1"/>
          </rPr>
          <t xml:space="preserve">
доповідь на заліку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run time</t>
        </r>
      </text>
    </comment>
    <comment ref="C8" authorId="1" shapeId="0">
      <text>
        <r>
          <rPr>
            <b/>
            <sz val="9"/>
            <color indexed="81"/>
            <rFont val="Tahoma"/>
            <charset val="1"/>
          </rPr>
          <t>Teacher:</t>
        </r>
        <r>
          <rPr>
            <sz val="9"/>
            <color indexed="81"/>
            <rFont val="Tahoma"/>
            <charset val="1"/>
          </rPr>
          <t xml:space="preserve">
доповідь на заліку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run time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static time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код на github.com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run time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  <charset val="204"/>
          </rPr>
          <t>student:</t>
        </r>
        <r>
          <rPr>
            <sz val="9"/>
            <color indexed="81"/>
            <rFont val="Tahoma"/>
            <family val="2"/>
            <charset val="204"/>
          </rPr>
          <t xml:space="preserve">
code run time</t>
        </r>
      </text>
    </comment>
  </commentList>
</comments>
</file>

<file path=xl/sharedStrings.xml><?xml version="1.0" encoding="utf-8"?>
<sst xmlns="http://schemas.openxmlformats.org/spreadsheetml/2006/main" count="155" uniqueCount="114">
  <si>
    <t>загальний
бал</t>
  </si>
  <si>
    <t>оцінка у
відомості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</si>
  <si>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</si>
  <si>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</si>
  <si>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</si>
  <si>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</si>
  <si>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</si>
  <si>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</si>
  <si>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</si>
  <si>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</si>
  <si>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</si>
  <si>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</si>
  <si>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</si>
  <si>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</si>
  <si>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</si>
  <si>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</si>
  <si>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</si>
  <si>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</si>
  <si>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</si>
  <si>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</si>
  <si>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% 
пропусків</t>
  </si>
  <si>
    <t>#</t>
  </si>
  <si>
    <t>FIO</t>
  </si>
  <si>
    <t>залік</t>
  </si>
  <si>
    <t>відомість</t>
  </si>
  <si>
    <t>всього
 лекції</t>
  </si>
  <si>
    <t>за роботу
 в триместрі</t>
  </si>
  <si>
    <t>разом</t>
  </si>
  <si>
    <t>бали за виконання</t>
  </si>
  <si>
    <t>разом за роботу
 в триместрі</t>
  </si>
  <si>
    <t>ЄКТС</t>
  </si>
  <si>
    <t>Індивідуальна пропозиція студента</t>
  </si>
  <si>
    <t>1 
варіант</t>
  </si>
  <si>
    <t>2 
варіант</t>
  </si>
  <si>
    <t>3 
варіант</t>
  </si>
  <si>
    <t>4 
варіант</t>
  </si>
  <si>
    <t>1
варіант</t>
  </si>
  <si>
    <t>2
варіант</t>
  </si>
  <si>
    <t>3
варіант</t>
  </si>
  <si>
    <t>4
варіант</t>
  </si>
  <si>
    <t>звіт з робіт 10 бал</t>
  </si>
  <si>
    <t>Список тем для доповідей з ілюстрацією створених компонентів за 
технологією компонентного та аспектного  програмування</t>
  </si>
  <si>
    <t>якість</t>
  </si>
  <si>
    <t>демонстр коду</t>
  </si>
  <si>
    <t>презентація</t>
  </si>
  <si>
    <t xml:space="preserve">
/web-service</t>
  </si>
  <si>
    <t>виконавець</t>
  </si>
  <si>
    <t>комп модель COM, DCOM,NET</t>
  </si>
  <si>
    <t>комп модель CORBA</t>
  </si>
  <si>
    <t>комп модель EJB</t>
  </si>
  <si>
    <t>Сокети на Java (C#)</t>
  </si>
  <si>
    <t>№ п.п</t>
  </si>
  <si>
    <t>бали
завдання</t>
  </si>
  <si>
    <t>Завдання</t>
  </si>
  <si>
    <t>усі вхідні дані брати з бази даних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</si>
  <si>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</t>
    </r>
    <r>
      <rPr>
        <sz val="11"/>
        <color indexed="8"/>
        <rFont val="Calibri"/>
        <family val="2"/>
        <charset val="204"/>
      </rPr>
      <t xml:space="preserve">. </t>
    </r>
    <r>
      <rPr>
        <sz val="11"/>
        <color rgb="FF0000CC"/>
        <rFont val="Calibri"/>
        <family val="2"/>
        <charset val="204"/>
        <scheme val="minor"/>
      </rPr>
      <t xml:space="preserve">Бізнес-логіка сервера: 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навантаження викладача за кількістю навчальних дисциплін, кількістю годин по кожній дисципліні (лекції+практичні+ лабораторні+консультації), кількістю студентів*години на курсове (дипломне) проектування. Клієнт задає вхідні дані з консолі або, читає з файлу, отримує результати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</si>
  <si>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</t>
    </r>
    <r>
      <rPr>
        <sz val="11"/>
        <color indexed="8"/>
        <rFont val="Calibri"/>
        <family val="2"/>
        <charset val="204"/>
      </rPr>
      <t xml:space="preserve"> </t>
    </r>
    <r>
      <rPr>
        <sz val="11"/>
        <color rgb="FF0000CC"/>
        <rFont val="Calibri"/>
        <family val="2"/>
        <charset val="204"/>
        <scheme val="minor"/>
      </rPr>
      <t>Бізнес-логіка сервера</t>
    </r>
    <r>
      <rPr>
        <sz val="11"/>
        <color indexed="8"/>
        <rFont val="Calibri"/>
        <family val="2"/>
        <charset val="204"/>
      </rPr>
      <t>:</t>
    </r>
    <r>
      <rPr>
        <b/>
        <sz val="11"/>
        <color indexed="8"/>
        <rFont val="Calibri"/>
        <family val="2"/>
        <charset val="204"/>
      </rPr>
      <t xml:space="preserve"> розрахунок рейтингу викладача за педагогічним навантаженням, кількістю наукових статей та підручників, показниками наукової діяльності (захист дисертацій, участі в конференціях, кількістю науквоих статей, участі у наукових та міжнародних проектах), показниках методичної роботи (кількість методичних матеріалів, навчальних посібників та підручників). Клієнт вибирає номінацію, вводить дані про пед, наукову , метод. роботи і отримує значення рейтингу по кожній номінації та сумарний рейтинг.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</si>
  <si>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опитування компютерів мережі та визначення логінов користувачів. На клієнті - зображення списку завантажених компютерів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</si>
  <si>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 xml:space="preserve">розрахунок рейтингу викладача за лекційним педагогічним навантаженням, кількістю статей та підручників, показниками роботи в комісіях МОН (кількість експертиз, рецензувань) </t>
    </r>
  </si>
  <si>
    <t xml:space="preserve"> моніторинг продуктивності
 веб-застосування. </t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</si>
  <si>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р</t>
    </r>
    <r>
      <rPr>
        <b/>
        <sz val="11"/>
        <color indexed="8"/>
        <rFont val="Calibri"/>
        <family val="2"/>
        <charset val="204"/>
      </rPr>
      <t xml:space="preserve">озрахунок оплати за лікування хворого за алгоритмом: вартість операції+ вартість аналізів+вартість ліків+вартість консультацій+ вартість відновлюваної терапії. На клієнті: введення даних та відображення вартості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</si>
  <si>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 xml:space="preserve">розмір квартирної плати з  
урахуванням оплати за житло, прибудинкову території, вода, газ, опалення. На клієнті: введення або читання з файлу вихідних даних та відображення платіжної відомості  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</si>
  <si>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</t>
    </r>
    <r>
      <rPr>
        <b/>
        <sz val="11"/>
        <color indexed="8"/>
        <rFont val="Calibri"/>
        <family val="2"/>
        <charset val="204"/>
      </rPr>
      <t>розрахунок  розміру субсидій на основі сумарного сукупного доходу членів сім'ї ( просумувати дані), критеріїв обмеження на можливість отримання субсидій та відсотку від розміру доходу. На клієнті введення вихідних даних (кількість членів сім'ї, дохід кожного члена  ) та відображення розрахованого розміру субсидії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</si>
  <si>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 </t>
    </r>
    <r>
      <rPr>
        <b/>
        <sz val="11"/>
        <rFont val="Calibri"/>
        <family val="2"/>
        <charset val="204"/>
        <scheme val="minor"/>
      </rPr>
      <t>розрахунок сімейного бюджету за критеріями нульового дефіциту (прибуток, витрати, оптимізація витрат). На клієнті: завдання вихідних даних та відображення результатів</t>
    </r>
  </si>
  <si>
    <t>контроллер, який створює об'єкт новини у веб-застосуванні</t>
  </si>
  <si>
    <r>
      <rPr>
        <sz val="11"/>
        <color rgb="FF0000CC"/>
        <rFont val="Calibri"/>
        <family val="2"/>
        <charset val="204"/>
        <scheme val="minor"/>
      </rPr>
      <t xml:space="preserve">WEB (віконний) клієнт та сервер. Бізнес-логіка сервера: </t>
    </r>
    <r>
      <rPr>
        <b/>
        <sz val="11"/>
        <color theme="1"/>
        <rFont val="Calibri"/>
        <family val="2"/>
        <charset val="204"/>
        <scheme val="minor"/>
      </rPr>
      <t xml:space="preserve">ідентифікація користувача в комп'ютерній мережі. Клієнт задає ІР комп'ютера і отримує ІД користувача  </t>
    </r>
  </si>
  <si>
    <r>
      <rPr>
        <sz val="11"/>
        <color rgb="FF0000CC"/>
        <rFont val="Calibri"/>
        <family val="2"/>
        <charset val="204"/>
        <scheme val="minor"/>
      </rPr>
      <t>WEB (віконний) клієнт та сервер. Бізнес-логіка сервера:</t>
    </r>
    <r>
      <rPr>
        <b/>
        <sz val="11"/>
        <color indexed="8"/>
        <rFont val="Calibri"/>
        <family val="2"/>
        <charset val="204"/>
      </rPr>
      <t xml:space="preserve">  розрахунок показників навчальної та наукової діяльності студента та формування повідомлення студенту про його відрахування з університету або переведення на наступний курс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</si>
  <si>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EJB. 
Бізнес-логіка сервера</t>
    </r>
    <r>
      <rPr>
        <sz val="11"/>
        <color indexed="8"/>
        <rFont val="Calibri"/>
        <family val="2"/>
        <charset val="204"/>
      </rPr>
      <t xml:space="preserve"> - </t>
    </r>
    <r>
      <rPr>
        <b/>
        <sz val="11"/>
        <color indexed="8"/>
        <rFont val="Calibri"/>
        <family val="2"/>
        <charset val="204"/>
      </rPr>
      <t>визначення розміру стипендії студента за його середнім балом, розміром стипендіального фонду, загальною кількістю студентів, що претендують на стипендію. Вхідні дані задаються програмою-клієнтом</t>
    </r>
  </si>
  <si>
    <r>
      <rPr>
        <sz val="11"/>
        <color rgb="FF0000CC"/>
        <rFont val="Calibri"/>
        <family val="2"/>
        <charset val="204"/>
        <scheme val="minor"/>
      </rPr>
      <t>WEB  (віконний) клієнт та сервер. Бізнес-логіка сервера:</t>
    </r>
    <r>
      <rPr>
        <sz val="11"/>
        <color indexed="8"/>
        <rFont val="Calibri"/>
        <family val="2"/>
        <charset val="204"/>
      </rPr>
      <t xml:space="preserve">
розрахунок таблиці множення
</t>
    </r>
    <r>
      <rPr>
        <sz val="11"/>
        <color rgb="FF0000CC"/>
        <rFont val="Calibri"/>
        <family val="2"/>
        <charset val="204"/>
        <scheme val="minor"/>
      </rPr>
      <t xml:space="preserve">Бізнес-логіка клієнта
</t>
    </r>
    <r>
      <rPr>
        <sz val="11"/>
        <rFont val="Calibri"/>
        <family val="2"/>
        <charset val="204"/>
        <scheme val="minor"/>
      </rPr>
      <t>зображення таблиці множення,
завдання множників і зображення їх добутку,</t>
    </r>
  </si>
  <si>
    <t>графічний редактор</t>
  </si>
  <si>
    <r>
      <rPr>
        <sz val="11"/>
        <color rgb="FF0000CC"/>
        <rFont val="Calibri"/>
        <family val="2"/>
        <charset val="204"/>
        <scheme val="minor"/>
      </rPr>
      <t xml:space="preserve">Компонентна модель DCOM, 
 бізнес-логіка сервера </t>
    </r>
    <r>
      <rPr>
        <sz val="11"/>
        <color indexed="8"/>
        <rFont val="Calibri"/>
        <family val="2"/>
        <charset val="204"/>
      </rPr>
      <t xml:space="preserve">-  </t>
    </r>
    <r>
      <rPr>
        <b/>
        <sz val="11"/>
        <color theme="1"/>
        <rFont val="Calibri"/>
        <family val="2"/>
        <charset val="204"/>
        <scheme val="minor"/>
      </rPr>
      <t xml:space="preserve">розрахунок суми вкладу за заданим програмою-клієнтом значенням депозиту, ставкою відсотку та терміном перебування вкладу в банку. Передбачити пролонгацію вкладу у випадку закінчення терміну дії депозиту із зниченням ставки, дострокове перериівання депозитного договору із штрафними санкціями в залежності від терміну перебування депозиту в банку </t>
    </r>
  </si>
  <si>
    <r>
      <t xml:space="preserve"> </t>
    </r>
    <r>
      <rPr>
        <sz val="11"/>
        <color rgb="FF0000CC"/>
        <rFont val="Calibri"/>
        <family val="2"/>
        <charset val="204"/>
        <scheme val="minor"/>
      </rPr>
      <t>модель CORBA,  
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визначення конфігурації комп'ютера мережі, IP якого задається користувачем.</t>
    </r>
  </si>
  <si>
    <r>
      <rPr>
        <sz val="11"/>
        <color rgb="FF0000CC"/>
        <rFont val="Calibri"/>
        <family val="2"/>
        <charset val="204"/>
        <scheme val="minor"/>
      </rPr>
      <t>Компонентна модель EJB , 
 бізнес-логіка сервера</t>
    </r>
    <r>
      <rPr>
        <sz val="11"/>
        <color indexed="8"/>
        <rFont val="Calibri"/>
        <family val="2"/>
        <charset val="204"/>
      </rPr>
      <t xml:space="preserve"> -  </t>
    </r>
    <r>
      <rPr>
        <b/>
        <sz val="11"/>
        <color theme="1"/>
        <rFont val="Calibri"/>
        <family val="2"/>
        <charset val="204"/>
        <scheme val="minor"/>
      </rPr>
      <t>формування документу "transcript", що містить розрахунок балів успішності по дисциплінам для переведення з ВНЗ одної країни до іншої (наприклад з НТУУ "КПІ" до університету Індіанаполіса)</t>
    </r>
  </si>
  <si>
    <t>WEB  (віконний) клієнт та сервер. 
Бізнес-логіка сервера:
розрахунок прогнозу валютних коливань за будь-яким алгоритмом. На клієнті: завдання (читання з файлу) даних валютних коливань за попередні періоди та зображення результатів прогнозу.</t>
  </si>
  <si>
    <t>пропозиція студента</t>
  </si>
  <si>
    <t>вид занять</t>
  </si>
  <si>
    <t>вага 
виду занять у %</t>
  </si>
  <si>
    <t>заліковні бали</t>
  </si>
  <si>
    <t xml:space="preserve">Вибір завдань студент здійснює 
самостійно. Кількість вибраних задань по горизонталі визначається кількістю балів, які студент хоче набрати. Завдання , вибрані по одній вертикалі, оцінюються за формулою: два будь-які завдання по максимальним  балам, інші завдання -  50% від максимального балу. </t>
  </si>
  <si>
    <t>лекції (активність (13%) =5, присутність (13%) =5, 
виступ (63%)=25
звіт з доповіді (13) 5</t>
  </si>
  <si>
    <t>лаб роб або проекти</t>
  </si>
  <si>
    <t>іспит</t>
  </si>
  <si>
    <t>other environment
deadline 4/12/18</t>
  </si>
  <si>
    <t>total 
відвідувань</t>
  </si>
  <si>
    <t>актив
ність студентів</t>
  </si>
  <si>
    <t>СРС</t>
  </si>
  <si>
    <t>deadline</t>
  </si>
  <si>
    <t>WEB компоненти</t>
  </si>
  <si>
    <t>Aspect Program
 на ( PHP, Python, Java, C,….)</t>
  </si>
  <si>
    <t>replace</t>
  </si>
  <si>
    <t>відвідування занять</t>
  </si>
  <si>
    <t>А</t>
  </si>
  <si>
    <t>доповідь
на лекції</t>
  </si>
  <si>
    <t>до 60</t>
  </si>
  <si>
    <t>від 15 жовтня до 1 грудня</t>
  </si>
  <si>
    <t>подія відбулася</t>
  </si>
  <si>
    <t>бали за 
лаброб та доповіді</t>
  </si>
  <si>
    <r>
      <t xml:space="preserve">
залік </t>
    </r>
    <r>
      <rPr>
        <sz val="8"/>
        <color rgb="FFFF0000"/>
        <rFont val="Arial"/>
        <family val="2"/>
        <charset val="204"/>
      </rPr>
      <t>автоматом до 10 бал</t>
    </r>
  </si>
  <si>
    <t>Список студентів МП ПЗС 1-ого року навчання 2020-2021 н.р.</t>
  </si>
  <si>
    <t>виступ на лекції до 65 балів</t>
  </si>
  <si>
    <t>EJB  (Spring)
deadline</t>
  </si>
  <si>
    <t xml:space="preserve">CORBA
deadline </t>
  </si>
  <si>
    <t xml:space="preserve">COM/DCOM
</t>
  </si>
  <si>
    <t xml:space="preserve">Sockets
deadlime </t>
  </si>
  <si>
    <t xml:space="preserve">Aspect 
Programming
deadline </t>
  </si>
  <si>
    <r>
      <t>4</t>
    </r>
    <r>
      <rPr>
        <b/>
        <sz val="7"/>
        <color indexed="8"/>
        <rFont val="Times New Roman"/>
        <family val="1"/>
        <charset val="204"/>
      </rPr>
      <t xml:space="preserve">   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entity bean)</t>
    </r>
  </si>
  <si>
    <t>Компонентна модель CORBA: налаштування CORBA ядра, специфікації CORBA компонентів  та інтерфейсів, технологія розробки компонентів, віддалений виклик процедур, приклад коду з демонстрацією його створення</t>
  </si>
  <si>
    <t>Компонентна модель DCOM (СОМ): налаштування DCOM, специфікації компонентів та інтерфейсів, технологія розробки компонентів, віддалений виклик процедур, приклад коду з демонстрацією його створення</t>
  </si>
  <si>
    <r>
      <rPr>
        <b/>
        <sz val="7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Компонентна модель EJB: поняття бінів, специфікації компонентів та інтерфейсів, 
технологія розробки компонентів, віддалений виклик процедур, приклад коду з демонстрацією його створення (</t>
    </r>
    <r>
      <rPr>
        <b/>
        <sz val="12"/>
        <color indexed="8"/>
        <rFont val="Times New Roman"/>
        <family val="1"/>
        <charset val="204"/>
      </rPr>
      <t>session bean</t>
    </r>
    <r>
      <rPr>
        <sz val="12"/>
        <color indexed="8"/>
        <rFont val="Times New Roman"/>
        <family val="1"/>
        <charset val="204"/>
      </rPr>
      <t>)+….</t>
    </r>
  </si>
  <si>
    <r>
      <t xml:space="preserve">Веб компоненти: </t>
    </r>
    <r>
      <rPr>
        <sz val="12"/>
        <rFont val="Times New Roman"/>
        <family val="1"/>
        <charset val="204"/>
      </rPr>
      <t>Вбудовані елементи,</t>
    </r>
    <r>
      <rPr>
        <sz val="12"/>
        <color indexed="8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HTML-шаблони</t>
    </r>
    <r>
      <rPr>
        <sz val="12"/>
        <color indexed="8"/>
        <rFont val="Times New Roman"/>
        <family val="1"/>
        <charset val="204"/>
      </rPr>
      <t xml:space="preserve">, тіньовий DOM, 
</t>
    </r>
    <r>
      <rPr>
        <sz val="12"/>
        <rFont val="Times New Roman"/>
        <family val="1"/>
        <charset val="204"/>
      </rPr>
      <t>HTML-імпорти</t>
    </r>
    <r>
      <rPr>
        <sz val="12"/>
        <color indexed="8"/>
        <rFont val="Times New Roman"/>
        <family val="1"/>
        <charset val="204"/>
      </rPr>
      <t>, специфікації компонентів та інтерфейсів, технологія розробки компонентів, віддалений виклик процедур, приклад коду</t>
    </r>
  </si>
  <si>
    <r>
      <rPr>
        <sz val="7"/>
        <color indexed="8"/>
        <rFont val="Times New Roman"/>
        <family val="1"/>
        <charset val="204"/>
      </rPr>
      <t xml:space="preserve"> </t>
    </r>
    <r>
      <rPr>
        <sz val="12"/>
        <color indexed="8"/>
        <rFont val="Times New Roman"/>
        <family val="1"/>
        <charset val="204"/>
      </rPr>
      <t>Lightning Component: створення, налаштування, використання, 
створення застосування</t>
    </r>
  </si>
  <si>
    <t>Сокети Java та C#: створення, використання, аналог з компонентами, 
запуск та налаштування, приклад коду  до 40 балів</t>
  </si>
  <si>
    <r>
      <rPr>
        <sz val="7"/>
        <color indexed="8"/>
        <rFont val="Times New Roman"/>
        <family val="1"/>
        <charset val="204"/>
      </rPr>
      <t> </t>
    </r>
    <r>
      <rPr>
        <sz val="12"/>
        <color indexed="8"/>
        <rFont val="Times New Roman"/>
        <family val="1"/>
        <charset val="204"/>
      </rPr>
      <t xml:space="preserve">Пропозиція студента </t>
    </r>
  </si>
  <si>
    <t>Реалізація аспектного підходу до створення компонентного ПЗ до 65-70 балів (java,C#, 
PHP.Python)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</si>
</sst>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CC"/>
      <name val="Calibri"/>
      <family val="2"/>
      <charset val="204"/>
    </font>
    <font>
      <b/>
      <sz val="11"/>
      <color rgb="FFFF0000"/>
      <name val="Arial"/>
      <family val="2"/>
      <charset val="204"/>
    </font>
    <font>
      <sz val="10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0000CC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indexed="8"/>
      <name val="Times New Roman"/>
      <family val="1"/>
      <charset val="204"/>
    </font>
    <font>
      <sz val="9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CC"/>
      <name val="Arial"/>
      <family val="2"/>
      <charset val="204"/>
    </font>
    <font>
      <sz val="11"/>
      <color theme="1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555555"/>
      <name val="Arial"/>
      <family val="2"/>
      <charset val="204"/>
    </font>
    <font>
      <sz val="8"/>
      <color indexed="8"/>
      <name val="Calibri"/>
      <family val="2"/>
      <charset val="204"/>
    </font>
    <font>
      <sz val="8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FF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FCD"/>
        <bgColor indexed="64"/>
      </patternFill>
    </fill>
    <fill>
      <patternFill patternType="solid">
        <fgColor rgb="FFF9F9F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1" xfId="0" applyBorder="1"/>
    <xf numFmtId="0" fontId="1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2" fillId="0" borderId="1" xfId="0" applyFont="1" applyFill="1" applyBorder="1"/>
    <xf numFmtId="0" fontId="0" fillId="3" borderId="0" xfId="0" applyFill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2" fillId="0" borderId="0" xfId="0" applyFont="1" applyFill="1"/>
    <xf numFmtId="0" fontId="10" fillId="2" borderId="1" xfId="0" applyFont="1" applyFill="1" applyBorder="1"/>
    <xf numFmtId="0" fontId="10" fillId="3" borderId="3" xfId="0" applyFont="1" applyFill="1" applyBorder="1"/>
    <xf numFmtId="0" fontId="0" fillId="0" borderId="5" xfId="0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0" fillId="2" borderId="1" xfId="0" applyFont="1" applyFill="1" applyBorder="1" applyAlignment="1"/>
    <xf numFmtId="0" fontId="13" fillId="0" borderId="3" xfId="0" applyFont="1" applyBorder="1" applyAlignment="1">
      <alignment wrapText="1"/>
    </xf>
    <xf numFmtId="0" fontId="14" fillId="3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left" vertical="center" indent="1"/>
    </xf>
    <xf numFmtId="0" fontId="8" fillId="0" borderId="1" xfId="0" applyFont="1" applyFill="1" applyBorder="1"/>
    <xf numFmtId="0" fontId="15" fillId="0" borderId="1" xfId="0" applyFont="1" applyFill="1" applyBorder="1"/>
    <xf numFmtId="0" fontId="10" fillId="3" borderId="3" xfId="0" applyFont="1" applyFill="1" applyBorder="1" applyAlignment="1">
      <alignment horizontal="center" wrapText="1"/>
    </xf>
    <xf numFmtId="16" fontId="0" fillId="0" borderId="0" xfId="0" applyNumberFormat="1" applyFill="1"/>
    <xf numFmtId="0" fontId="0" fillId="5" borderId="4" xfId="0" applyFill="1" applyBorder="1"/>
    <xf numFmtId="0" fontId="0" fillId="0" borderId="2" xfId="0" applyBorder="1"/>
    <xf numFmtId="0" fontId="10" fillId="2" borderId="2" xfId="0" applyFont="1" applyFill="1" applyBorder="1" applyAlignment="1"/>
    <xf numFmtId="0" fontId="2" fillId="0" borderId="2" xfId="0" applyFont="1" applyFill="1" applyBorder="1" applyAlignment="1">
      <alignment horizontal="left" vertical="center" indent="1"/>
    </xf>
    <xf numFmtId="0" fontId="0" fillId="0" borderId="6" xfId="0" applyBorder="1"/>
    <xf numFmtId="0" fontId="0" fillId="0" borderId="7" xfId="0" applyBorder="1"/>
    <xf numFmtId="0" fontId="10" fillId="2" borderId="6" xfId="0" applyFont="1" applyFill="1" applyBorder="1" applyAlignment="1"/>
    <xf numFmtId="0" fontId="2" fillId="0" borderId="7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10" fillId="2" borderId="2" xfId="0" applyFont="1" applyFill="1" applyBorder="1"/>
    <xf numFmtId="0" fontId="8" fillId="0" borderId="2" xfId="0" applyFont="1" applyFill="1" applyBorder="1"/>
    <xf numFmtId="0" fontId="10" fillId="2" borderId="5" xfId="0" applyFont="1" applyFill="1" applyBorder="1" applyAlignment="1"/>
    <xf numFmtId="0" fontId="2" fillId="3" borderId="0" xfId="0" applyFont="1" applyFill="1"/>
    <xf numFmtId="0" fontId="2" fillId="0" borderId="16" xfId="0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left" vertical="center" indent="1"/>
    </xf>
    <xf numFmtId="0" fontId="2" fillId="0" borderId="17" xfId="0" applyFont="1" applyFill="1" applyBorder="1" applyAlignment="1">
      <alignment horizontal="left" vertical="center" indent="1"/>
    </xf>
    <xf numFmtId="0" fontId="0" fillId="0" borderId="0" xfId="0" applyFill="1" applyAlignment="1">
      <alignment wrapText="1"/>
    </xf>
    <xf numFmtId="0" fontId="19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9" fillId="6" borderId="4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8" fillId="3" borderId="1" xfId="0" applyFont="1" applyFill="1" applyBorder="1"/>
    <xf numFmtId="0" fontId="2" fillId="3" borderId="1" xfId="0" applyFont="1" applyFill="1" applyBorder="1"/>
    <xf numFmtId="0" fontId="20" fillId="0" borderId="0" xfId="0" applyFont="1" applyFill="1"/>
    <xf numFmtId="0" fontId="9" fillId="0" borderId="0" xfId="0" applyFont="1"/>
    <xf numFmtId="0" fontId="0" fillId="0" borderId="0" xfId="0" applyBorder="1"/>
    <xf numFmtId="0" fontId="28" fillId="0" borderId="0" xfId="2" applyFont="1" applyAlignment="1">
      <alignment horizontal="center" vertical="center"/>
    </xf>
    <xf numFmtId="0" fontId="30" fillId="0" borderId="0" xfId="2" applyFont="1"/>
    <xf numFmtId="0" fontId="28" fillId="0" borderId="1" xfId="2" applyFont="1" applyBorder="1" applyAlignment="1">
      <alignment horizontal="center" vertical="center"/>
    </xf>
    <xf numFmtId="0" fontId="26" fillId="9" borderId="2" xfId="2" applyFont="1" applyFill="1" applyBorder="1" applyAlignment="1">
      <alignment horizontal="center" vertical="top" wrapText="1"/>
    </xf>
    <xf numFmtId="0" fontId="26" fillId="9" borderId="7" xfId="2" applyFont="1" applyFill="1" applyBorder="1" applyAlignment="1">
      <alignment horizontal="center" vertical="top"/>
    </xf>
    <xf numFmtId="0" fontId="26" fillId="0" borderId="21" xfId="2" applyFont="1" applyBorder="1" applyAlignment="1">
      <alignment horizontal="center" vertical="top" wrapText="1"/>
    </xf>
    <xf numFmtId="0" fontId="26" fillId="0" borderId="22" xfId="2" applyFont="1" applyBorder="1" applyAlignment="1">
      <alignment horizontal="center" vertical="top"/>
    </xf>
    <xf numFmtId="0" fontId="26" fillId="10" borderId="2" xfId="2" applyFont="1" applyFill="1" applyBorder="1" applyAlignment="1">
      <alignment horizontal="center" vertical="top" wrapText="1"/>
    </xf>
    <xf numFmtId="0" fontId="26" fillId="10" borderId="7" xfId="2" applyFont="1" applyFill="1" applyBorder="1" applyAlignment="1">
      <alignment horizontal="center" vertical="top"/>
    </xf>
    <xf numFmtId="0" fontId="26" fillId="0" borderId="2" xfId="2" applyFont="1" applyBorder="1" applyAlignment="1">
      <alignment horizontal="center" vertical="top" wrapText="1"/>
    </xf>
    <xf numFmtId="0" fontId="26" fillId="0" borderId="4" xfId="2" applyFont="1" applyBorder="1" applyAlignment="1">
      <alignment horizontal="center" vertical="top"/>
    </xf>
    <xf numFmtId="0" fontId="26" fillId="0" borderId="1" xfId="2" applyFont="1" applyBorder="1" applyAlignment="1">
      <alignment horizontal="center" vertical="top" wrapText="1"/>
    </xf>
    <xf numFmtId="0" fontId="26" fillId="0" borderId="1" xfId="2" applyFont="1" applyBorder="1" applyAlignment="1">
      <alignment horizontal="center" vertical="top"/>
    </xf>
    <xf numFmtId="0" fontId="1" fillId="0" borderId="0" xfId="2" applyAlignment="1">
      <alignment horizontal="center"/>
    </xf>
    <xf numFmtId="0" fontId="1" fillId="0" borderId="0" xfId="2"/>
    <xf numFmtId="0" fontId="1" fillId="9" borderId="2" xfId="2" applyFill="1" applyBorder="1" applyAlignment="1">
      <alignment vertical="top" wrapText="1"/>
    </xf>
    <xf numFmtId="0" fontId="1" fillId="9" borderId="7" xfId="2" applyFill="1" applyBorder="1" applyAlignment="1">
      <alignment vertical="top" wrapText="1"/>
    </xf>
    <xf numFmtId="0" fontId="1" fillId="0" borderId="9" xfId="2" applyBorder="1" applyAlignment="1">
      <alignment vertical="top" wrapText="1"/>
    </xf>
    <xf numFmtId="0" fontId="1" fillId="0" borderId="11" xfId="2" applyBorder="1" applyAlignment="1">
      <alignment vertical="top" wrapText="1"/>
    </xf>
    <xf numFmtId="0" fontId="1" fillId="10" borderId="2" xfId="2" applyFill="1" applyBorder="1" applyAlignment="1">
      <alignment vertical="top" wrapText="1"/>
    </xf>
    <xf numFmtId="0" fontId="1" fillId="10" borderId="7" xfId="2" applyFill="1" applyBorder="1" applyAlignment="1">
      <alignment vertical="top" wrapText="1"/>
    </xf>
    <xf numFmtId="0" fontId="1" fillId="9" borderId="9" xfId="2" applyFill="1" applyBorder="1" applyAlignment="1">
      <alignment vertical="top" wrapText="1"/>
    </xf>
    <xf numFmtId="0" fontId="1" fillId="9" borderId="11" xfId="2" applyFill="1" applyBorder="1" applyAlignment="1">
      <alignment vertical="top" wrapText="1"/>
    </xf>
    <xf numFmtId="0" fontId="33" fillId="0" borderId="1" xfId="2" applyFont="1" applyBorder="1" applyAlignment="1">
      <alignment vertical="top"/>
    </xf>
    <xf numFmtId="0" fontId="1" fillId="0" borderId="1" xfId="2" applyBorder="1" applyAlignment="1">
      <alignment vertical="top" wrapText="1"/>
    </xf>
    <xf numFmtId="0" fontId="28" fillId="3" borderId="1" xfId="2" applyFont="1" applyFill="1" applyBorder="1" applyAlignment="1">
      <alignment horizontal="center" vertical="center"/>
    </xf>
    <xf numFmtId="0" fontId="1" fillId="0" borderId="6" xfId="2" applyBorder="1" applyAlignment="1">
      <alignment vertical="top" wrapText="1"/>
    </xf>
    <xf numFmtId="0" fontId="1" fillId="3" borderId="7" xfId="2" applyFill="1" applyBorder="1" applyAlignment="1">
      <alignment vertical="top" wrapText="1"/>
    </xf>
    <xf numFmtId="0" fontId="1" fillId="9" borderId="6" xfId="2" applyFill="1" applyBorder="1" applyAlignment="1">
      <alignment vertical="top" wrapText="1"/>
    </xf>
    <xf numFmtId="0" fontId="1" fillId="3" borderId="0" xfId="2" applyFill="1"/>
    <xf numFmtId="0" fontId="1" fillId="0" borderId="7" xfId="2" applyBorder="1" applyAlignment="1">
      <alignment vertical="top" wrapText="1"/>
    </xf>
    <xf numFmtId="0" fontId="1" fillId="9" borderId="22" xfId="2" applyFill="1" applyBorder="1" applyAlignment="1">
      <alignment vertical="top" wrapText="1"/>
    </xf>
    <xf numFmtId="0" fontId="28" fillId="3" borderId="0" xfId="2" applyFont="1" applyFill="1" applyAlignment="1">
      <alignment horizontal="center" vertical="center"/>
    </xf>
    <xf numFmtId="0" fontId="1" fillId="9" borderId="23" xfId="2" applyFill="1" applyBorder="1" applyAlignment="1">
      <alignment vertical="top"/>
    </xf>
    <xf numFmtId="0" fontId="1" fillId="9" borderId="24" xfId="2" applyFill="1" applyBorder="1" applyAlignment="1">
      <alignment vertical="top"/>
    </xf>
    <xf numFmtId="0" fontId="1" fillId="3" borderId="25" xfId="2" applyFill="1" applyBorder="1" applyAlignment="1">
      <alignment vertical="top"/>
    </xf>
    <xf numFmtId="0" fontId="1" fillId="3" borderId="24" xfId="2" applyFill="1" applyBorder="1" applyAlignment="1">
      <alignment vertical="top"/>
    </xf>
    <xf numFmtId="0" fontId="1" fillId="10" borderId="26" xfId="2" applyFill="1" applyBorder="1" applyAlignment="1">
      <alignment vertical="top"/>
    </xf>
    <xf numFmtId="0" fontId="1" fillId="10" borderId="24" xfId="2" applyFill="1" applyBorder="1" applyAlignment="1">
      <alignment vertical="top"/>
    </xf>
    <xf numFmtId="0" fontId="1" fillId="9" borderId="25" xfId="2" applyFill="1" applyBorder="1" applyAlignment="1">
      <alignment vertical="top"/>
    </xf>
    <xf numFmtId="0" fontId="33" fillId="3" borderId="1" xfId="2" applyFont="1" applyFill="1" applyBorder="1"/>
    <xf numFmtId="0" fontId="1" fillId="3" borderId="1" xfId="2" applyFill="1" applyBorder="1"/>
    <xf numFmtId="0" fontId="1" fillId="0" borderId="0" xfId="2" applyAlignment="1">
      <alignment vertical="top"/>
    </xf>
    <xf numFmtId="0" fontId="36" fillId="0" borderId="5" xfId="2" applyFont="1" applyBorder="1" applyAlignment="1">
      <alignment vertical="top"/>
    </xf>
    <xf numFmtId="0" fontId="36" fillId="0" borderId="5" xfId="2" applyFont="1" applyBorder="1" applyAlignment="1">
      <alignment vertical="top" wrapText="1"/>
    </xf>
    <xf numFmtId="0" fontId="37" fillId="0" borderId="0" xfId="2" applyFont="1" applyAlignment="1">
      <alignment vertical="top"/>
    </xf>
    <xf numFmtId="0" fontId="37" fillId="0" borderId="0" xfId="2" applyFont="1" applyAlignment="1">
      <alignment vertical="top" wrapText="1"/>
    </xf>
    <xf numFmtId="0" fontId="33" fillId="0" borderId="0" xfId="2" applyFont="1"/>
    <xf numFmtId="0" fontId="37" fillId="0" borderId="1" xfId="2" applyFont="1" applyBorder="1" applyAlignment="1">
      <alignment vertical="top" wrapText="1"/>
    </xf>
    <xf numFmtId="0" fontId="37" fillId="0" borderId="1" xfId="2" applyFont="1" applyBorder="1" applyAlignment="1">
      <alignment vertical="top"/>
    </xf>
    <xf numFmtId="9" fontId="0" fillId="0" borderId="0" xfId="3" applyFont="1" applyAlignment="1">
      <alignment vertical="top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12" fillId="0" borderId="0" xfId="0" applyFont="1"/>
    <xf numFmtId="0" fontId="1" fillId="0" borderId="1" xfId="2" applyBorder="1"/>
    <xf numFmtId="0" fontId="0" fillId="0" borderId="1" xfId="0" quotePrefix="1" applyFill="1" applyBorder="1"/>
    <xf numFmtId="0" fontId="10" fillId="0" borderId="8" xfId="0" applyFont="1" applyFill="1" applyBorder="1" applyAlignment="1">
      <alignment wrapText="1"/>
    </xf>
    <xf numFmtId="0" fontId="38" fillId="0" borderId="0" xfId="4"/>
    <xf numFmtId="0" fontId="39" fillId="12" borderId="1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 wrapText="1"/>
    </xf>
    <xf numFmtId="0" fontId="2" fillId="0" borderId="1" xfId="1" applyFont="1" applyFill="1" applyBorder="1"/>
    <xf numFmtId="16" fontId="3" fillId="0" borderId="1" xfId="0" applyNumberFormat="1" applyFont="1" applyFill="1" applyBorder="1"/>
    <xf numFmtId="16" fontId="15" fillId="0" borderId="1" xfId="0" applyNumberFormat="1" applyFont="1" applyFill="1" applyBorder="1" applyAlignment="1">
      <alignment wrapText="1"/>
    </xf>
    <xf numFmtId="16" fontId="3" fillId="0" borderId="1" xfId="0" applyNumberFormat="1" applyFont="1" applyFill="1" applyBorder="1" applyAlignment="1">
      <alignment wrapText="1"/>
    </xf>
    <xf numFmtId="16" fontId="12" fillId="0" borderId="2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9" fillId="8" borderId="1" xfId="0" applyFont="1" applyFill="1" applyBorder="1" applyAlignment="1">
      <alignment vertical="center" wrapText="1"/>
    </xf>
    <xf numFmtId="0" fontId="0" fillId="0" borderId="8" xfId="0" applyFill="1" applyBorder="1"/>
    <xf numFmtId="0" fontId="21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 wrapText="1"/>
    </xf>
    <xf numFmtId="0" fontId="23" fillId="0" borderId="4" xfId="0" applyFont="1" applyBorder="1" applyAlignment="1">
      <alignment vertical="center"/>
    </xf>
    <xf numFmtId="14" fontId="0" fillId="0" borderId="1" xfId="0" applyNumberFormat="1" applyFill="1" applyBorder="1"/>
    <xf numFmtId="0" fontId="0" fillId="0" borderId="0" xfId="0" applyAlignment="1">
      <alignment wrapText="1"/>
    </xf>
    <xf numFmtId="0" fontId="40" fillId="0" borderId="0" xfId="0" applyFont="1" applyFill="1"/>
    <xf numFmtId="0" fontId="17" fillId="0" borderId="1" xfId="0" applyFont="1" applyBorder="1" applyAlignment="1">
      <alignment wrapText="1"/>
    </xf>
    <xf numFmtId="0" fontId="17" fillId="0" borderId="1" xfId="0" applyFont="1" applyBorder="1" applyAlignment="1"/>
    <xf numFmtId="0" fontId="8" fillId="8" borderId="1" xfId="0" applyFont="1" applyFill="1" applyBorder="1"/>
    <xf numFmtId="0" fontId="30" fillId="0" borderId="12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11" borderId="12" xfId="2" applyFont="1" applyFill="1" applyBorder="1" applyAlignment="1">
      <alignment horizontal="center" vertical="top" wrapText="1"/>
    </xf>
    <xf numFmtId="0" fontId="31" fillId="11" borderId="0" xfId="2" applyFont="1" applyFill="1" applyBorder="1" applyAlignment="1">
      <alignment horizontal="center" vertical="top" wrapText="1"/>
    </xf>
    <xf numFmtId="0" fontId="29" fillId="9" borderId="9" xfId="2" applyFont="1" applyFill="1" applyBorder="1" applyAlignment="1">
      <alignment horizontal="center" vertical="top"/>
    </xf>
    <xf numFmtId="0" fontId="29" fillId="9" borderId="11" xfId="2" applyFont="1" applyFill="1" applyBorder="1" applyAlignment="1">
      <alignment horizontal="center" vertical="top"/>
    </xf>
    <xf numFmtId="0" fontId="29" fillId="0" borderId="19" xfId="2" applyFont="1" applyBorder="1" applyAlignment="1">
      <alignment horizontal="center" vertical="top"/>
    </xf>
    <xf numFmtId="0" fontId="29" fillId="0" borderId="20" xfId="2" applyFont="1" applyBorder="1" applyAlignment="1">
      <alignment horizontal="center" vertical="top"/>
    </xf>
    <xf numFmtId="0" fontId="29" fillId="10" borderId="18" xfId="2" applyFont="1" applyFill="1" applyBorder="1" applyAlignment="1">
      <alignment horizontal="center" vertical="top"/>
    </xf>
    <xf numFmtId="0" fontId="29" fillId="10" borderId="11" xfId="2" applyFont="1" applyFill="1" applyBorder="1" applyAlignment="1">
      <alignment horizontal="center" vertical="top"/>
    </xf>
    <xf numFmtId="0" fontId="29" fillId="0" borderId="2" xfId="2" applyFont="1" applyBorder="1" applyAlignment="1">
      <alignment horizontal="center" vertical="top"/>
    </xf>
    <xf numFmtId="0" fontId="29" fillId="0" borderId="4" xfId="2" applyFont="1" applyBorder="1" applyAlignment="1">
      <alignment horizontal="center" vertical="top"/>
    </xf>
    <xf numFmtId="0" fontId="29" fillId="0" borderId="1" xfId="2" applyFont="1" applyBorder="1" applyAlignment="1">
      <alignment horizontal="center" wrapText="1"/>
    </xf>
    <xf numFmtId="0" fontId="29" fillId="0" borderId="1" xfId="2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1" fillId="7" borderId="3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11" fillId="7" borderId="5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11" fillId="5" borderId="3" xfId="0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8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6" fontId="3" fillId="3" borderId="1" xfId="0" applyNumberFormat="1" applyFont="1" applyFill="1" applyBorder="1"/>
    <xf numFmtId="0" fontId="0" fillId="3" borderId="1" xfId="0" applyFill="1" applyBorder="1"/>
    <xf numFmtId="0" fontId="23" fillId="3" borderId="4" xfId="0" applyFont="1" applyFill="1" applyBorder="1" applyAlignment="1">
      <alignment vertical="center" wrapText="1"/>
    </xf>
    <xf numFmtId="14" fontId="0" fillId="3" borderId="1" xfId="0" applyNumberFormat="1" applyFill="1" applyBorder="1"/>
  </cellXfs>
  <cellStyles count="5">
    <cellStyle name="Excel Built-in Normal 1" xfId="1"/>
    <cellStyle name="Гиперссылка" xfId="4" builtinId="8"/>
    <cellStyle name="Обычный" xfId="0" builtinId="0"/>
    <cellStyle name="Обычный 2" xfId="2"/>
    <cellStyle name="Процент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B6" sqref="B5:B6"/>
    </sheetView>
  </sheetViews>
  <sheetFormatPr defaultRowHeight="15" x14ac:dyDescent="0.25"/>
  <cols>
    <col min="2" max="2" width="91.140625" customWidth="1"/>
    <col min="3" max="3" width="14.7109375" customWidth="1"/>
    <col min="4" max="5" width="10.140625" bestFit="1" customWidth="1"/>
    <col min="6" max="6" width="10.85546875" customWidth="1"/>
  </cols>
  <sheetData>
    <row r="1" spans="1:6" x14ac:dyDescent="0.25">
      <c r="D1" t="s">
        <v>94</v>
      </c>
    </row>
    <row r="2" spans="1:6" ht="31.5" x14ac:dyDescent="0.25">
      <c r="B2" s="51" t="s">
        <v>41</v>
      </c>
      <c r="C2" s="55" t="s">
        <v>46</v>
      </c>
      <c r="D2" s="110" t="s">
        <v>86</v>
      </c>
      <c r="E2" t="s">
        <v>89</v>
      </c>
      <c r="F2" s="129" t="s">
        <v>95</v>
      </c>
    </row>
    <row r="3" spans="1:6" ht="45" customHeight="1" x14ac:dyDescent="0.25">
      <c r="A3">
        <v>1</v>
      </c>
      <c r="B3" s="126" t="s">
        <v>106</v>
      </c>
      <c r="C3" s="1"/>
      <c r="D3" s="128"/>
      <c r="E3" s="128"/>
      <c r="F3" s="1"/>
    </row>
    <row r="4" spans="1:6" ht="47.25" x14ac:dyDescent="0.25">
      <c r="A4">
        <v>2</v>
      </c>
      <c r="B4" s="126" t="s">
        <v>107</v>
      </c>
      <c r="C4" s="1"/>
      <c r="D4" s="128"/>
      <c r="E4" s="10"/>
      <c r="F4" s="1"/>
    </row>
    <row r="5" spans="1:6" ht="44.25" customHeight="1" x14ac:dyDescent="0.25">
      <c r="A5">
        <v>3</v>
      </c>
      <c r="B5" s="125" t="s">
        <v>108</v>
      </c>
      <c r="C5" s="1"/>
      <c r="D5" s="128"/>
      <c r="E5" s="128"/>
      <c r="F5" s="1"/>
    </row>
    <row r="6" spans="1:6" ht="44.25" customHeight="1" x14ac:dyDescent="0.25">
      <c r="A6">
        <v>4</v>
      </c>
      <c r="B6" s="125" t="s">
        <v>105</v>
      </c>
      <c r="C6" s="1"/>
      <c r="D6" s="128"/>
      <c r="E6" s="128"/>
      <c r="F6" s="1"/>
    </row>
    <row r="7" spans="1:6" ht="47.25" x14ac:dyDescent="0.25">
      <c r="A7">
        <v>5</v>
      </c>
      <c r="B7" s="126" t="s">
        <v>109</v>
      </c>
      <c r="C7" s="1"/>
      <c r="D7" s="128"/>
      <c r="E7" s="10"/>
      <c r="F7" s="1"/>
    </row>
    <row r="8" spans="1:6" ht="31.5" x14ac:dyDescent="0.25">
      <c r="A8">
        <v>6</v>
      </c>
      <c r="B8" s="126" t="s">
        <v>110</v>
      </c>
      <c r="C8" s="1"/>
      <c r="D8" s="128"/>
      <c r="E8" s="10"/>
      <c r="F8" s="1"/>
    </row>
    <row r="9" spans="1:6" ht="31.5" x14ac:dyDescent="0.25">
      <c r="A9">
        <v>7</v>
      </c>
      <c r="B9" s="186" t="s">
        <v>111</v>
      </c>
      <c r="C9" s="185"/>
      <c r="D9" s="187"/>
      <c r="E9" s="187"/>
      <c r="F9" s="187"/>
    </row>
    <row r="10" spans="1:6" ht="31.5" x14ac:dyDescent="0.25">
      <c r="A10">
        <v>8</v>
      </c>
      <c r="B10" s="126" t="s">
        <v>113</v>
      </c>
      <c r="C10" s="1"/>
      <c r="D10" s="128"/>
      <c r="E10" s="128"/>
      <c r="F10" s="1"/>
    </row>
    <row r="11" spans="1:6" ht="15.75" x14ac:dyDescent="0.25">
      <c r="A11">
        <v>9</v>
      </c>
      <c r="B11" s="127" t="s">
        <v>112</v>
      </c>
      <c r="C11" s="1"/>
      <c r="D11" s="1"/>
      <c r="E11" s="1"/>
      <c r="F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30" zoomScaleNormal="130" workbookViewId="0">
      <selection activeCell="P4" sqref="P4"/>
    </sheetView>
  </sheetViews>
  <sheetFormatPr defaultRowHeight="26.25" x14ac:dyDescent="0.25"/>
  <cols>
    <col min="1" max="1" width="9.140625" style="57"/>
    <col min="2" max="2" width="8" style="99" customWidth="1"/>
    <col min="3" max="3" width="40" style="99" customWidth="1"/>
    <col min="4" max="4" width="7.28515625" style="99" customWidth="1"/>
    <col min="5" max="5" width="45.5703125" style="99" customWidth="1"/>
    <col min="6" max="6" width="6.140625" style="99" customWidth="1"/>
    <col min="7" max="7" width="39.85546875" style="99" customWidth="1"/>
    <col min="8" max="8" width="7.28515625" style="99" customWidth="1"/>
    <col min="9" max="9" width="32" style="99" customWidth="1"/>
    <col min="10" max="10" width="6.140625" style="104" customWidth="1"/>
    <col min="11" max="11" width="27.42578125" style="71" customWidth="1"/>
    <col min="12" max="12" width="6.85546875" style="71" customWidth="1"/>
    <col min="13" max="13" width="28.140625" style="71" customWidth="1"/>
    <col min="14" max="16384" width="9.140625" style="71"/>
  </cols>
  <sheetData>
    <row r="1" spans="1:13" s="58" customFormat="1" ht="33" customHeight="1" x14ac:dyDescent="0.3">
      <c r="A1" s="57"/>
      <c r="B1" s="138" t="s">
        <v>47</v>
      </c>
      <c r="C1" s="139"/>
      <c r="D1" s="140" t="s">
        <v>48</v>
      </c>
      <c r="E1" s="141"/>
      <c r="F1" s="142" t="s">
        <v>49</v>
      </c>
      <c r="G1" s="143"/>
      <c r="H1" s="144" t="s">
        <v>50</v>
      </c>
      <c r="I1" s="145"/>
      <c r="J1" s="146" t="s">
        <v>88</v>
      </c>
      <c r="K1" s="147"/>
      <c r="L1" s="134" t="s">
        <v>87</v>
      </c>
      <c r="M1" s="135"/>
    </row>
    <row r="2" spans="1:13" s="70" customFormat="1" ht="30.75" customHeight="1" thickBot="1" x14ac:dyDescent="0.3">
      <c r="A2" s="59" t="s">
        <v>51</v>
      </c>
      <c r="B2" s="60" t="s">
        <v>52</v>
      </c>
      <c r="C2" s="61" t="s">
        <v>53</v>
      </c>
      <c r="D2" s="62" t="s">
        <v>52</v>
      </c>
      <c r="E2" s="63" t="s">
        <v>53</v>
      </c>
      <c r="F2" s="64" t="s">
        <v>52</v>
      </c>
      <c r="G2" s="65" t="s">
        <v>53</v>
      </c>
      <c r="H2" s="66" t="s">
        <v>52</v>
      </c>
      <c r="I2" s="67" t="s">
        <v>53</v>
      </c>
      <c r="J2" s="68" t="s">
        <v>52</v>
      </c>
      <c r="K2" s="69" t="s">
        <v>53</v>
      </c>
      <c r="L2" s="68" t="s">
        <v>52</v>
      </c>
      <c r="M2" s="69" t="s">
        <v>53</v>
      </c>
    </row>
    <row r="3" spans="1:13" ht="30.75" customHeight="1" thickBot="1" x14ac:dyDescent="0.3">
      <c r="A3" s="59"/>
      <c r="B3" s="136" t="s">
        <v>54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</row>
    <row r="4" spans="1:13" ht="180.75" customHeight="1" x14ac:dyDescent="0.25">
      <c r="A4" s="59">
        <v>1</v>
      </c>
      <c r="B4" s="72">
        <v>10</v>
      </c>
      <c r="C4" s="73" t="s">
        <v>55</v>
      </c>
      <c r="D4" s="74">
        <v>10</v>
      </c>
      <c r="E4" s="75" t="s">
        <v>56</v>
      </c>
      <c r="F4" s="76">
        <v>10</v>
      </c>
      <c r="G4" s="77" t="s">
        <v>57</v>
      </c>
      <c r="H4" s="78">
        <v>10</v>
      </c>
      <c r="I4" s="79" t="s">
        <v>58</v>
      </c>
      <c r="J4" s="80">
        <v>20</v>
      </c>
      <c r="K4" s="81" t="s">
        <v>59</v>
      </c>
      <c r="L4" s="111"/>
      <c r="M4" s="111"/>
    </row>
    <row r="5" spans="1:13" s="86" customFormat="1" ht="150.75" customHeight="1" x14ac:dyDescent="0.25">
      <c r="A5" s="82">
        <v>2</v>
      </c>
      <c r="B5" s="72">
        <v>10</v>
      </c>
      <c r="C5" s="73" t="s">
        <v>60</v>
      </c>
      <c r="D5" s="83">
        <v>10</v>
      </c>
      <c r="E5" s="84" t="s">
        <v>61</v>
      </c>
      <c r="F5" s="76">
        <v>10</v>
      </c>
      <c r="G5" s="77" t="s">
        <v>62</v>
      </c>
      <c r="H5" s="85">
        <v>10</v>
      </c>
      <c r="I5" s="73" t="s">
        <v>63</v>
      </c>
      <c r="J5" s="80">
        <v>20</v>
      </c>
      <c r="K5" s="81" t="s">
        <v>64</v>
      </c>
      <c r="L5" s="98"/>
      <c r="M5" s="98"/>
    </row>
    <row r="6" spans="1:13" s="86" customFormat="1" ht="123.75" customHeight="1" x14ac:dyDescent="0.25">
      <c r="A6" s="82">
        <v>3</v>
      </c>
      <c r="B6" s="72">
        <v>10</v>
      </c>
      <c r="C6" s="73" t="s">
        <v>65</v>
      </c>
      <c r="D6" s="83">
        <v>10</v>
      </c>
      <c r="E6" s="87" t="s">
        <v>66</v>
      </c>
      <c r="F6" s="76">
        <v>10</v>
      </c>
      <c r="G6" s="77" t="s">
        <v>67</v>
      </c>
      <c r="H6" s="85">
        <v>10</v>
      </c>
      <c r="I6" s="73" t="s">
        <v>68</v>
      </c>
      <c r="J6" s="80">
        <v>20</v>
      </c>
      <c r="K6" s="81" t="s">
        <v>69</v>
      </c>
      <c r="L6" s="98"/>
      <c r="M6" s="98"/>
    </row>
    <row r="7" spans="1:13" s="86" customFormat="1" ht="171" customHeight="1" thickBot="1" x14ac:dyDescent="0.3">
      <c r="A7" s="82">
        <v>4</v>
      </c>
      <c r="B7" s="72">
        <v>10</v>
      </c>
      <c r="C7" s="88" t="s">
        <v>70</v>
      </c>
      <c r="D7" s="83">
        <v>10</v>
      </c>
      <c r="E7" s="84" t="s">
        <v>71</v>
      </c>
      <c r="F7" s="76">
        <v>10</v>
      </c>
      <c r="G7" s="77" t="s">
        <v>72</v>
      </c>
      <c r="H7" s="85">
        <v>10</v>
      </c>
      <c r="I7" s="73" t="s">
        <v>73</v>
      </c>
      <c r="J7" s="80">
        <v>20</v>
      </c>
      <c r="K7" s="81" t="s">
        <v>74</v>
      </c>
      <c r="L7" s="98"/>
      <c r="M7" s="98"/>
    </row>
    <row r="8" spans="1:13" s="86" customFormat="1" ht="18" customHeight="1" thickBot="1" x14ac:dyDescent="0.3">
      <c r="A8" s="89"/>
      <c r="B8" s="90">
        <f>SUM(B4:B7)</f>
        <v>40</v>
      </c>
      <c r="C8" s="91"/>
      <c r="D8" s="92">
        <f>SUM(D4:D7)</f>
        <v>40</v>
      </c>
      <c r="E8" s="93"/>
      <c r="F8" s="94">
        <f>SUM(F4:F7)</f>
        <v>40</v>
      </c>
      <c r="G8" s="95"/>
      <c r="H8" s="96">
        <f>SUM(H4:H7)</f>
        <v>40</v>
      </c>
      <c r="I8" s="91"/>
      <c r="J8" s="97">
        <f>SUM(J4:J7)</f>
        <v>80</v>
      </c>
      <c r="K8" s="98"/>
      <c r="L8" s="98"/>
      <c r="M8" s="98"/>
    </row>
    <row r="9" spans="1:13" ht="123.75" customHeight="1" x14ac:dyDescent="0.25">
      <c r="C9" s="100" t="s">
        <v>75</v>
      </c>
      <c r="D9" s="101" t="s">
        <v>76</v>
      </c>
      <c r="E9" s="100" t="s">
        <v>77</v>
      </c>
      <c r="F9" s="102"/>
      <c r="G9" s="103" t="s">
        <v>78</v>
      </c>
    </row>
    <row r="10" spans="1:13" ht="58.5" customHeight="1" x14ac:dyDescent="0.25">
      <c r="B10" s="99">
        <v>1</v>
      </c>
      <c r="C10" s="105" t="s">
        <v>79</v>
      </c>
      <c r="D10" s="106">
        <v>40</v>
      </c>
      <c r="E10" s="106"/>
      <c r="F10" s="102"/>
      <c r="G10" s="105"/>
    </row>
    <row r="11" spans="1:13" x14ac:dyDescent="0.25">
      <c r="B11" s="99">
        <v>2</v>
      </c>
      <c r="C11" s="106" t="s">
        <v>80</v>
      </c>
      <c r="D11" s="106">
        <v>45</v>
      </c>
      <c r="E11" s="106"/>
      <c r="F11" s="103"/>
      <c r="G11" s="102"/>
      <c r="I11" s="107"/>
    </row>
    <row r="12" spans="1:13" x14ac:dyDescent="0.25">
      <c r="B12" s="99">
        <v>4</v>
      </c>
      <c r="C12" s="106" t="s">
        <v>81</v>
      </c>
      <c r="D12" s="106">
        <v>30</v>
      </c>
      <c r="E12" s="106"/>
      <c r="F12" s="102"/>
      <c r="G12" s="102"/>
      <c r="I12" s="107"/>
    </row>
    <row r="13" spans="1:13" x14ac:dyDescent="0.25">
      <c r="C13" s="106" t="s">
        <v>27</v>
      </c>
      <c r="D13" s="106">
        <f>SUM(D10:D12)</f>
        <v>115</v>
      </c>
      <c r="E13" s="106"/>
      <c r="F13" s="102"/>
      <c r="G13" s="102"/>
      <c r="I13" s="107"/>
    </row>
    <row r="14" spans="1:13" x14ac:dyDescent="0.25">
      <c r="I14" s="107"/>
    </row>
  </sheetData>
  <mergeCells count="7">
    <mergeCell ref="L1:M1"/>
    <mergeCell ref="B3:M3"/>
    <mergeCell ref="B1:C1"/>
    <mergeCell ref="D1:E1"/>
    <mergeCell ref="F1:G1"/>
    <mergeCell ref="H1:I1"/>
    <mergeCell ref="J1:K1"/>
  </mergeCells>
  <pageMargins left="0.31496062992125984" right="0.31496062992125984" top="0.55118110236220474" bottom="0.55118110236220474" header="0.31496062992125984" footer="0.31496062992125984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tabSelected="1" zoomScaleNormal="100" workbookViewId="0">
      <pane xSplit="2" topLeftCell="C1" activePane="topRight" state="frozen"/>
      <selection pane="topRight" activeCell="AO4" sqref="AO4:AP15"/>
    </sheetView>
  </sheetViews>
  <sheetFormatPr defaultRowHeight="15" outlineLevelCol="1" x14ac:dyDescent="0.25"/>
  <cols>
    <col min="1" max="1" width="9.140625" style="9"/>
    <col min="2" max="2" width="31.42578125" customWidth="1"/>
    <col min="3" max="3" width="9.85546875" customWidth="1"/>
    <col min="4" max="4" width="7.140625" customWidth="1"/>
    <col min="5" max="5" width="8" customWidth="1"/>
    <col min="6" max="6" width="8.42578125" customWidth="1"/>
    <col min="7" max="7" width="9" customWidth="1"/>
    <col min="8" max="8" width="6.85546875" customWidth="1"/>
    <col min="9" max="26" width="4.28515625" customWidth="1" outlineLevel="1"/>
    <col min="27" max="30" width="4" customWidth="1" outlineLevel="1"/>
    <col min="31" max="31" width="9.42578125" customWidth="1" outlineLevel="1"/>
    <col min="32" max="32" width="11.85546875" customWidth="1" outlineLevel="1"/>
    <col min="33" max="34" width="9.140625" customWidth="1"/>
    <col min="37" max="37" width="7.5703125" customWidth="1"/>
    <col min="40" max="40" width="14.28515625" customWidth="1"/>
    <col min="41" max="41" width="10.42578125" customWidth="1"/>
    <col min="42" max="42" width="7.5703125" customWidth="1"/>
    <col min="43" max="43" width="8" customWidth="1"/>
    <col min="44" max="44" width="7.140625" customWidth="1"/>
    <col min="45" max="45" width="10" customWidth="1"/>
  </cols>
  <sheetData>
    <row r="1" spans="1:48" ht="69.75" customHeight="1" x14ac:dyDescent="0.25">
      <c r="A1" s="174" t="s">
        <v>21</v>
      </c>
      <c r="B1" s="177" t="s">
        <v>22</v>
      </c>
      <c r="C1" s="179" t="s">
        <v>99</v>
      </c>
      <c r="D1" s="180"/>
      <c r="E1" s="180"/>
      <c r="F1" s="180"/>
      <c r="G1" s="180"/>
      <c r="H1" s="180"/>
      <c r="I1" s="159" t="s">
        <v>100</v>
      </c>
      <c r="J1" s="160"/>
      <c r="K1" s="160"/>
      <c r="L1" s="161"/>
      <c r="M1" s="181" t="s">
        <v>101</v>
      </c>
      <c r="N1" s="182"/>
      <c r="O1" s="182"/>
      <c r="P1" s="156"/>
      <c r="Q1" s="159" t="s">
        <v>102</v>
      </c>
      <c r="R1" s="160"/>
      <c r="S1" s="160"/>
      <c r="T1" s="161"/>
      <c r="U1" s="159" t="s">
        <v>103</v>
      </c>
      <c r="V1" s="160"/>
      <c r="W1" s="160"/>
      <c r="X1" s="161"/>
      <c r="Y1" s="167" t="s">
        <v>45</v>
      </c>
      <c r="Z1" s="161"/>
      <c r="AA1" s="162" t="s">
        <v>104</v>
      </c>
      <c r="AB1" s="163"/>
      <c r="AC1" s="163"/>
      <c r="AD1" s="163"/>
      <c r="AE1" s="26" t="s">
        <v>82</v>
      </c>
      <c r="AF1" s="26" t="s">
        <v>31</v>
      </c>
      <c r="AG1" s="171" t="s">
        <v>96</v>
      </c>
      <c r="AH1" s="113"/>
      <c r="AI1" s="164"/>
      <c r="AJ1" s="165"/>
      <c r="AK1" s="166"/>
      <c r="AL1" s="152" t="s">
        <v>0</v>
      </c>
      <c r="AM1" s="168" t="s">
        <v>1</v>
      </c>
      <c r="AN1" s="149" t="s">
        <v>23</v>
      </c>
      <c r="AO1" s="148" t="s">
        <v>24</v>
      </c>
      <c r="AP1" s="148"/>
      <c r="AQ1" s="148"/>
    </row>
    <row r="2" spans="1:48" ht="39" customHeight="1" x14ac:dyDescent="0.25">
      <c r="A2" s="175"/>
      <c r="B2" s="178"/>
      <c r="C2" s="45" t="s">
        <v>92</v>
      </c>
      <c r="D2" s="45" t="s">
        <v>42</v>
      </c>
      <c r="E2" s="46" t="s">
        <v>44</v>
      </c>
      <c r="F2" s="45" t="s">
        <v>84</v>
      </c>
      <c r="G2" s="45" t="s">
        <v>43</v>
      </c>
      <c r="H2" s="47" t="s">
        <v>25</v>
      </c>
      <c r="I2" s="48" t="s">
        <v>32</v>
      </c>
      <c r="J2" s="48" t="s">
        <v>33</v>
      </c>
      <c r="K2" s="48" t="s">
        <v>34</v>
      </c>
      <c r="L2" s="48" t="s">
        <v>35</v>
      </c>
      <c r="M2" s="49" t="s">
        <v>36</v>
      </c>
      <c r="N2" s="49" t="s">
        <v>37</v>
      </c>
      <c r="O2" s="49" t="s">
        <v>38</v>
      </c>
      <c r="P2" s="49" t="s">
        <v>39</v>
      </c>
      <c r="Q2" s="32">
        <v>1</v>
      </c>
      <c r="R2" s="1">
        <v>2</v>
      </c>
      <c r="S2" s="1">
        <v>3</v>
      </c>
      <c r="T2" s="33">
        <v>4</v>
      </c>
      <c r="U2" s="32">
        <v>1</v>
      </c>
      <c r="V2" s="1">
        <v>2</v>
      </c>
      <c r="W2" s="1">
        <v>3</v>
      </c>
      <c r="X2" s="33">
        <v>4</v>
      </c>
      <c r="Y2" s="29">
        <v>1</v>
      </c>
      <c r="Z2" s="33">
        <v>2</v>
      </c>
      <c r="AA2" s="37">
        <v>1</v>
      </c>
      <c r="AB2" s="14">
        <v>2</v>
      </c>
      <c r="AC2" s="14">
        <v>3</v>
      </c>
      <c r="AD2" s="14">
        <v>4</v>
      </c>
      <c r="AE2" s="15"/>
      <c r="AF2" s="15"/>
      <c r="AG2" s="172"/>
      <c r="AH2" s="113"/>
      <c r="AI2" s="164"/>
      <c r="AJ2" s="165"/>
      <c r="AK2" s="166"/>
      <c r="AL2" s="153"/>
      <c r="AM2" s="169"/>
      <c r="AN2" s="150"/>
      <c r="AO2" s="156" t="s">
        <v>24</v>
      </c>
      <c r="AP2" s="157"/>
      <c r="AQ2" s="157"/>
      <c r="AR2" s="158"/>
      <c r="AS2" s="155" t="s">
        <v>26</v>
      </c>
      <c r="AT2" s="148" t="s">
        <v>23</v>
      </c>
      <c r="AU2" s="148" t="s">
        <v>27</v>
      </c>
    </row>
    <row r="3" spans="1:48" ht="60.75" customHeight="1" x14ac:dyDescent="0.25">
      <c r="A3" s="176"/>
      <c r="B3" s="16" t="s">
        <v>28</v>
      </c>
      <c r="C3" s="17">
        <v>25</v>
      </c>
      <c r="D3" s="17">
        <v>5</v>
      </c>
      <c r="E3" s="18">
        <v>10</v>
      </c>
      <c r="F3" s="17">
        <v>5</v>
      </c>
      <c r="G3" s="17">
        <v>20</v>
      </c>
      <c r="H3" s="28">
        <f t="shared" ref="H3:H11" si="0">SUM(C3:G3)</f>
        <v>65</v>
      </c>
      <c r="I3" s="34">
        <v>10</v>
      </c>
      <c r="J3" s="34">
        <v>10</v>
      </c>
      <c r="K3" s="34">
        <v>10</v>
      </c>
      <c r="L3" s="34">
        <v>10</v>
      </c>
      <c r="M3" s="34">
        <v>10</v>
      </c>
      <c r="N3" s="34">
        <v>10</v>
      </c>
      <c r="O3" s="34">
        <v>10</v>
      </c>
      <c r="P3" s="34">
        <v>10</v>
      </c>
      <c r="Q3" s="34">
        <v>10</v>
      </c>
      <c r="R3" s="34">
        <v>10</v>
      </c>
      <c r="S3" s="34">
        <v>10</v>
      </c>
      <c r="T3" s="34">
        <v>10</v>
      </c>
      <c r="U3" s="34">
        <v>10</v>
      </c>
      <c r="V3" s="34">
        <v>10</v>
      </c>
      <c r="W3" s="34">
        <v>10</v>
      </c>
      <c r="X3" s="34">
        <v>10</v>
      </c>
      <c r="Y3" s="34">
        <v>10</v>
      </c>
      <c r="Z3" s="34">
        <v>10</v>
      </c>
      <c r="AA3" s="30">
        <v>15</v>
      </c>
      <c r="AB3" s="30">
        <v>15</v>
      </c>
      <c r="AC3" s="30">
        <v>15</v>
      </c>
      <c r="AD3" s="30">
        <v>15</v>
      </c>
      <c r="AE3" s="19">
        <v>15</v>
      </c>
      <c r="AF3" s="39" t="s">
        <v>93</v>
      </c>
      <c r="AG3" s="173"/>
      <c r="AH3" s="50" t="s">
        <v>90</v>
      </c>
      <c r="AI3" s="50" t="s">
        <v>40</v>
      </c>
      <c r="AJ3" s="20" t="s">
        <v>29</v>
      </c>
      <c r="AK3" s="21" t="s">
        <v>97</v>
      </c>
      <c r="AL3" s="154"/>
      <c r="AM3" s="170"/>
      <c r="AN3" s="151"/>
      <c r="AO3" s="131" t="s">
        <v>26</v>
      </c>
      <c r="AP3" s="132" t="s">
        <v>23</v>
      </c>
      <c r="AQ3" s="132" t="s">
        <v>27</v>
      </c>
      <c r="AR3" s="1" t="s">
        <v>30</v>
      </c>
      <c r="AS3" s="155"/>
      <c r="AT3" s="148"/>
      <c r="AU3" s="148"/>
    </row>
    <row r="4" spans="1:48" s="13" customFormat="1" x14ac:dyDescent="0.25">
      <c r="A4" s="11">
        <v>1</v>
      </c>
      <c r="B4" s="115"/>
      <c r="C4" s="23"/>
      <c r="D4" s="23"/>
      <c r="E4" s="23"/>
      <c r="F4" s="23"/>
      <c r="G4" s="23"/>
      <c r="H4" s="28">
        <f t="shared" si="0"/>
        <v>0</v>
      </c>
      <c r="I4" s="11"/>
      <c r="J4" s="11"/>
      <c r="K4" s="11"/>
      <c r="L4" s="35"/>
      <c r="M4" s="31"/>
      <c r="N4" s="22"/>
      <c r="O4" s="22"/>
      <c r="P4" s="23"/>
      <c r="Q4" s="36"/>
      <c r="R4" s="22"/>
      <c r="S4" s="22"/>
      <c r="T4" s="35"/>
      <c r="U4" s="36"/>
      <c r="V4" s="22"/>
      <c r="W4" s="22"/>
      <c r="X4" s="35"/>
      <c r="Y4" s="31"/>
      <c r="Z4" s="35"/>
      <c r="AA4" s="38"/>
      <c r="AB4" s="24"/>
      <c r="AC4" s="24"/>
      <c r="AD4" s="22"/>
      <c r="AE4" s="22"/>
      <c r="AF4" s="22"/>
      <c r="AG4" s="24">
        <f t="shared" ref="AG4:AG10" si="1">SUM(H4:AF4)</f>
        <v>0</v>
      </c>
      <c r="AH4" s="24">
        <f>ПЗС2020_2курс_присутність!U4</f>
        <v>0</v>
      </c>
      <c r="AI4" s="24"/>
      <c r="AJ4" s="24">
        <f t="shared" ref="AJ4:AJ9" si="2">SUM(AG4:AI4,AI4)</f>
        <v>0</v>
      </c>
      <c r="AK4" s="133"/>
      <c r="AL4" s="24">
        <f>SUM(AJ4:AK4)</f>
        <v>0</v>
      </c>
      <c r="AM4" s="24" t="str">
        <f>IF(AND(AL4&gt;=91,AL4&lt;=100),"A",IF(AND(AL4&gt;=81,AL4&lt;=90),"B",IF(AND(AL4&gt;=71,AL4&lt;=80),"C",IF(AND(AL4&gt;=65,AL4&lt;=70),"D",IF(AND(AL4&gt;=60,AL4&lt;=64),"E","F")))))</f>
        <v>F</v>
      </c>
      <c r="AN4" s="11" t="str">
        <f>IF(AL4&gt;=60,"зараховано","незараховано")</f>
        <v>незараховано</v>
      </c>
      <c r="AO4" s="11"/>
      <c r="AP4" s="11"/>
      <c r="AQ4" s="8">
        <f>SUM(AO4:AP4)</f>
        <v>0</v>
      </c>
      <c r="AR4" s="8" t="str">
        <f>IF(AND(AQ4&gt;=91,AQ4&lt;=100),"A",IF(AND(AQ4&gt;=81,AQ4&lt;=90),"B",IF(AND(AQ4&gt;=71,AQ4&lt;=80),"C",IF(AND(AQ4&gt;=65,AQ4&lt;=70),"D",IF(AND(AQ4&gt;=60,AQ4&lt;=64),"E","F")))))</f>
        <v>F</v>
      </c>
      <c r="AS4" s="11"/>
      <c r="AT4" s="11"/>
      <c r="AU4" s="11"/>
    </row>
    <row r="5" spans="1:48" s="13" customFormat="1" ht="17.25" customHeight="1" x14ac:dyDescent="0.25">
      <c r="A5" s="11">
        <v>2</v>
      </c>
      <c r="B5" s="115"/>
      <c r="C5" s="23"/>
      <c r="D5" s="23"/>
      <c r="E5" s="23"/>
      <c r="F5" s="23"/>
      <c r="G5" s="23"/>
      <c r="H5" s="28">
        <f t="shared" si="0"/>
        <v>0</v>
      </c>
      <c r="I5" s="36"/>
      <c r="J5" s="22"/>
      <c r="K5" s="22"/>
      <c r="L5" s="35"/>
      <c r="M5" s="31"/>
      <c r="N5" s="22"/>
      <c r="O5" s="22"/>
      <c r="P5" s="23"/>
      <c r="Q5" s="36"/>
      <c r="R5" s="22"/>
      <c r="S5" s="22"/>
      <c r="T5" s="35"/>
      <c r="U5" s="36"/>
      <c r="V5" s="22"/>
      <c r="W5" s="22"/>
      <c r="X5" s="35"/>
      <c r="Y5" s="31"/>
      <c r="Z5" s="35"/>
      <c r="AA5" s="38"/>
      <c r="AB5" s="24"/>
      <c r="AC5" s="24"/>
      <c r="AD5" s="24"/>
      <c r="AE5" s="24"/>
      <c r="AF5" s="24"/>
      <c r="AG5" s="24">
        <f t="shared" si="1"/>
        <v>0</v>
      </c>
      <c r="AH5" s="24">
        <f>ПЗС2020_2курс_присутність!U5</f>
        <v>0</v>
      </c>
      <c r="AI5" s="24"/>
      <c r="AJ5" s="24">
        <f t="shared" si="2"/>
        <v>0</v>
      </c>
      <c r="AK5" s="133"/>
      <c r="AL5" s="24">
        <f t="shared" ref="AL5:AL11" si="3">SUM(AJ5:AK5)</f>
        <v>0</v>
      </c>
      <c r="AM5" s="24" t="str">
        <f t="shared" ref="AM5:AM8" si="4">IF(AND(AL5&gt;=91,AL5&lt;=100),"A",IF(AND(AL5&gt;=81,AL5&lt;=90),"B",IF(AND(AL5&gt;=71,AL5&lt;=80),"C",IF(AND(AL5&gt;=65,AL5&lt;=70),"D",IF(AND(AL5&gt;=60,AL5&lt;=64),"E","F")))))</f>
        <v>F</v>
      </c>
      <c r="AN5" s="11" t="str">
        <f t="shared" ref="AN5:AN10" si="5">IF(AL5&gt;=60,"зараховано","незараховано")</f>
        <v>незараховано</v>
      </c>
      <c r="AO5" s="11"/>
      <c r="AP5" s="11"/>
      <c r="AQ5" s="8">
        <f t="shared" ref="AQ5:AQ10" si="6">SUM(AO5:AP5)</f>
        <v>0</v>
      </c>
      <c r="AR5" s="8" t="str">
        <f t="shared" ref="AR5:AR10" si="7">IF(AND(AQ5&gt;=91,AQ5&lt;=100),"A",IF(AND(AQ5&gt;=81,AQ5&lt;=90),"B",IF(AND(AQ5&gt;=71,AQ5&lt;=80),"C",IF(AND(AQ5&gt;=65,AQ5&lt;=70),"D",IF(AND(AQ5&gt;=60,AQ5&lt;=64),"E","F")))))</f>
        <v>F</v>
      </c>
      <c r="AS5" s="11"/>
      <c r="AT5" s="11"/>
      <c r="AU5" s="11"/>
    </row>
    <row r="6" spans="1:48" s="13" customFormat="1" ht="17.25" customHeight="1" x14ac:dyDescent="0.25">
      <c r="A6" s="11">
        <v>3</v>
      </c>
      <c r="B6" s="116"/>
      <c r="C6" s="23"/>
      <c r="D6" s="23"/>
      <c r="E6" s="11"/>
      <c r="F6" s="23"/>
      <c r="G6" s="23"/>
      <c r="H6" s="28">
        <f t="shared" si="0"/>
        <v>0</v>
      </c>
      <c r="I6" s="36"/>
      <c r="J6" s="22"/>
      <c r="K6" s="22"/>
      <c r="L6" s="35"/>
      <c r="M6" s="31"/>
      <c r="N6" s="22"/>
      <c r="O6" s="22"/>
      <c r="P6" s="23"/>
      <c r="Q6" s="36"/>
      <c r="R6" s="22"/>
      <c r="S6" s="22"/>
      <c r="T6" s="35"/>
      <c r="U6" s="36"/>
      <c r="V6" s="22"/>
      <c r="W6" s="22"/>
      <c r="X6" s="35"/>
      <c r="Y6" s="31"/>
      <c r="Z6" s="35"/>
      <c r="AA6" s="38"/>
      <c r="AB6" s="24"/>
      <c r="AC6" s="24"/>
      <c r="AD6" s="24"/>
      <c r="AE6" s="24"/>
      <c r="AF6" s="24"/>
      <c r="AG6" s="24">
        <f t="shared" si="1"/>
        <v>0</v>
      </c>
      <c r="AH6" s="24">
        <f>ПЗС2020_2курс_присутність!U6</f>
        <v>0</v>
      </c>
      <c r="AI6" s="24"/>
      <c r="AJ6" s="24">
        <f t="shared" si="2"/>
        <v>0</v>
      </c>
      <c r="AK6" s="133"/>
      <c r="AL6" s="24">
        <f t="shared" si="3"/>
        <v>0</v>
      </c>
      <c r="AM6" s="24" t="str">
        <f t="shared" si="4"/>
        <v>F</v>
      </c>
      <c r="AN6" s="11" t="str">
        <f t="shared" si="5"/>
        <v>незараховано</v>
      </c>
      <c r="AO6" s="11"/>
      <c r="AP6" s="11"/>
      <c r="AQ6" s="8">
        <f t="shared" si="6"/>
        <v>0</v>
      </c>
      <c r="AR6" s="8" t="str">
        <f t="shared" si="7"/>
        <v>F</v>
      </c>
      <c r="AS6" s="11"/>
      <c r="AT6" s="11"/>
      <c r="AU6" s="11"/>
    </row>
    <row r="7" spans="1:48" s="40" customFormat="1" ht="16.5" customHeight="1" x14ac:dyDescent="0.25">
      <c r="A7" s="11">
        <v>4</v>
      </c>
      <c r="B7" s="116"/>
      <c r="C7" s="23"/>
      <c r="D7" s="23"/>
      <c r="E7" s="23"/>
      <c r="F7" s="23"/>
      <c r="G7" s="23"/>
      <c r="H7" s="28">
        <f t="shared" si="0"/>
        <v>0</v>
      </c>
      <c r="I7" s="36"/>
      <c r="J7" s="22"/>
      <c r="K7" s="22"/>
      <c r="L7" s="35"/>
      <c r="M7" s="31"/>
      <c r="N7" s="22"/>
      <c r="O7" s="22"/>
      <c r="P7" s="23"/>
      <c r="Q7" s="36"/>
      <c r="R7" s="22"/>
      <c r="S7" s="22"/>
      <c r="T7" s="35"/>
      <c r="U7" s="36"/>
      <c r="V7" s="22"/>
      <c r="W7" s="22"/>
      <c r="X7" s="35"/>
      <c r="Y7" s="31"/>
      <c r="Z7" s="35"/>
      <c r="AA7" s="38"/>
      <c r="AB7" s="24"/>
      <c r="AC7" s="24"/>
      <c r="AD7" s="11"/>
      <c r="AE7" s="11"/>
      <c r="AF7" s="11"/>
      <c r="AG7" s="24">
        <f t="shared" si="1"/>
        <v>0</v>
      </c>
      <c r="AH7" s="24">
        <f>ПЗС2020_2курс_присутність!U7</f>
        <v>0</v>
      </c>
      <c r="AI7" s="24"/>
      <c r="AJ7" s="24">
        <f t="shared" si="2"/>
        <v>0</v>
      </c>
      <c r="AK7" s="133"/>
      <c r="AL7" s="24">
        <f t="shared" si="3"/>
        <v>0</v>
      </c>
      <c r="AM7" s="24" t="str">
        <f t="shared" si="4"/>
        <v>F</v>
      </c>
      <c r="AN7" s="11" t="str">
        <f t="shared" si="5"/>
        <v>незараховано</v>
      </c>
      <c r="AO7" s="11"/>
      <c r="AP7" s="11"/>
      <c r="AQ7" s="8">
        <f t="shared" si="6"/>
        <v>0</v>
      </c>
      <c r="AR7" s="8" t="str">
        <f t="shared" si="7"/>
        <v>F</v>
      </c>
      <c r="AS7" s="11"/>
      <c r="AT7" s="53"/>
      <c r="AU7" s="11"/>
      <c r="AV7" s="13"/>
    </row>
    <row r="8" spans="1:48" s="13" customFormat="1" ht="15.75" customHeight="1" x14ac:dyDescent="0.25">
      <c r="A8" s="11">
        <v>5</v>
      </c>
      <c r="B8" s="115"/>
      <c r="C8" s="23"/>
      <c r="D8" s="23"/>
      <c r="E8" s="23"/>
      <c r="F8" s="23"/>
      <c r="G8" s="23"/>
      <c r="H8" s="28">
        <f t="shared" si="0"/>
        <v>0</v>
      </c>
      <c r="I8" s="36"/>
      <c r="J8" s="22"/>
      <c r="K8" s="22"/>
      <c r="L8" s="35"/>
      <c r="M8" s="31"/>
      <c r="N8" s="22"/>
      <c r="O8" s="22"/>
      <c r="P8" s="23"/>
      <c r="Q8" s="36"/>
      <c r="R8" s="22"/>
      <c r="S8" s="22"/>
      <c r="T8" s="35"/>
      <c r="U8" s="36"/>
      <c r="V8" s="22"/>
      <c r="W8" s="22"/>
      <c r="X8" s="35"/>
      <c r="Y8" s="31"/>
      <c r="Z8" s="35"/>
      <c r="AA8" s="38"/>
      <c r="AB8" s="24"/>
      <c r="AC8" s="24"/>
      <c r="AD8" s="24"/>
      <c r="AE8" s="24"/>
      <c r="AF8" s="24"/>
      <c r="AG8" s="24">
        <f t="shared" si="1"/>
        <v>0</v>
      </c>
      <c r="AH8" s="24">
        <f>ПЗС2020_2курс_присутність!U8</f>
        <v>0</v>
      </c>
      <c r="AI8" s="24"/>
      <c r="AJ8" s="24">
        <f t="shared" si="2"/>
        <v>0</v>
      </c>
      <c r="AK8" s="133"/>
      <c r="AL8" s="24">
        <f t="shared" si="3"/>
        <v>0</v>
      </c>
      <c r="AM8" s="24" t="str">
        <f t="shared" si="4"/>
        <v>F</v>
      </c>
      <c r="AN8" s="11" t="str">
        <f t="shared" si="5"/>
        <v>незараховано</v>
      </c>
      <c r="AO8" s="11"/>
      <c r="AP8" s="11"/>
      <c r="AQ8" s="8">
        <f t="shared" si="6"/>
        <v>0</v>
      </c>
      <c r="AR8" s="8" t="str">
        <f t="shared" si="7"/>
        <v>F</v>
      </c>
      <c r="AS8" s="11"/>
      <c r="AT8" s="11"/>
      <c r="AU8" s="11"/>
    </row>
    <row r="9" spans="1:48" s="13" customFormat="1" ht="16.5" customHeight="1" x14ac:dyDescent="0.25">
      <c r="A9" s="11">
        <v>6</v>
      </c>
      <c r="B9" s="116"/>
      <c r="C9" s="23"/>
      <c r="D9" s="23"/>
      <c r="E9" s="23"/>
      <c r="F9" s="23"/>
      <c r="G9" s="23"/>
      <c r="H9" s="28">
        <f t="shared" si="0"/>
        <v>0</v>
      </c>
      <c r="I9" s="36"/>
      <c r="J9" s="22"/>
      <c r="K9" s="22"/>
      <c r="L9" s="35"/>
      <c r="M9" s="31"/>
      <c r="N9" s="22"/>
      <c r="O9" s="22"/>
      <c r="P9" s="23"/>
      <c r="Q9" s="36"/>
      <c r="R9" s="22"/>
      <c r="S9" s="22"/>
      <c r="T9" s="35"/>
      <c r="U9" s="36"/>
      <c r="V9" s="36"/>
      <c r="W9" s="22"/>
      <c r="X9" s="35"/>
      <c r="Y9" s="31"/>
      <c r="Z9" s="35"/>
      <c r="AA9" s="38"/>
      <c r="AB9" s="24"/>
      <c r="AC9" s="24"/>
      <c r="AD9" s="24"/>
      <c r="AE9" s="24"/>
      <c r="AF9" s="24"/>
      <c r="AG9" s="24">
        <f t="shared" si="1"/>
        <v>0</v>
      </c>
      <c r="AH9" s="24">
        <f>ПЗС2020_2курс_присутність!U9</f>
        <v>0</v>
      </c>
      <c r="AI9" s="24"/>
      <c r="AJ9" s="24">
        <f t="shared" si="2"/>
        <v>0</v>
      </c>
      <c r="AK9" s="133"/>
      <c r="AL9" s="24">
        <f t="shared" si="3"/>
        <v>0</v>
      </c>
      <c r="AM9" s="24" t="str">
        <f>IF(AND(AL9&gt;=91,AL9&lt;=100),"A",IF(AND(AL9&gt;=81,AL9&lt;=90),"B",IF(AND(AL9&gt;=71,AL9&lt;=80),"C",IF(AND(AL9&gt;=65,AL9&lt;=70),"D",IF(AND(AL9&gt;=60,AL9&lt;=64),"E","F")))))</f>
        <v>F</v>
      </c>
      <c r="AN9" s="11" t="str">
        <f t="shared" si="5"/>
        <v>незараховано</v>
      </c>
      <c r="AO9" s="11"/>
      <c r="AP9" s="11"/>
      <c r="AQ9" s="8">
        <f t="shared" si="6"/>
        <v>0</v>
      </c>
      <c r="AR9" s="8" t="str">
        <f t="shared" si="7"/>
        <v>F</v>
      </c>
      <c r="AS9" s="11"/>
      <c r="AT9" s="11"/>
      <c r="AU9" s="11"/>
    </row>
    <row r="10" spans="1:48" s="13" customFormat="1" ht="21" customHeight="1" x14ac:dyDescent="0.25">
      <c r="A10" s="11">
        <v>7</v>
      </c>
      <c r="B10" s="116"/>
      <c r="C10" s="23"/>
      <c r="D10" s="23"/>
      <c r="E10" s="23"/>
      <c r="F10" s="23"/>
      <c r="G10" s="23"/>
      <c r="H10" s="28">
        <f t="shared" si="0"/>
        <v>0</v>
      </c>
      <c r="I10" s="41"/>
      <c r="J10" s="42"/>
      <c r="K10" s="42"/>
      <c r="L10" s="43"/>
      <c r="M10" s="31"/>
      <c r="N10" s="22"/>
      <c r="O10" s="22"/>
      <c r="P10" s="23"/>
      <c r="Q10" s="41"/>
      <c r="R10" s="42"/>
      <c r="S10" s="42"/>
      <c r="T10" s="43"/>
      <c r="U10" s="41"/>
      <c r="V10" s="42"/>
      <c r="W10" s="42"/>
      <c r="X10" s="43"/>
      <c r="Y10" s="31"/>
      <c r="Z10" s="35"/>
      <c r="AA10" s="38"/>
      <c r="AB10" s="24"/>
      <c r="AC10" s="24"/>
      <c r="AD10" s="24"/>
      <c r="AE10" s="24"/>
      <c r="AF10" s="24"/>
      <c r="AG10" s="24">
        <f t="shared" si="1"/>
        <v>0</v>
      </c>
      <c r="AH10" s="24">
        <f>ПЗС2020_2курс_присутність!U10</f>
        <v>0</v>
      </c>
      <c r="AI10" s="24"/>
      <c r="AJ10" s="24">
        <f>SUM(AG10:AI10,AI10)</f>
        <v>0</v>
      </c>
      <c r="AK10" s="133"/>
      <c r="AL10" s="24">
        <f t="shared" si="3"/>
        <v>0</v>
      </c>
      <c r="AM10" s="52" t="str">
        <f>IF(AND(AL10&gt;=91,AL10&lt;=100),"A",IF(AND(AL10&gt;=81,AL10&lt;=90),"B",IF(AND(AL10&gt;=71,AL10&lt;=80),"C",IF(AND(AL10&gt;=65,AL10&lt;=70),"D",IF(AND(AL10&gt;=60,AL10&lt;=64),"E","F")))))</f>
        <v>F</v>
      </c>
      <c r="AN10" s="53" t="str">
        <f t="shared" si="5"/>
        <v>незараховано</v>
      </c>
      <c r="AO10" s="11"/>
      <c r="AP10" s="11"/>
      <c r="AQ10" s="8">
        <f t="shared" si="6"/>
        <v>0</v>
      </c>
      <c r="AR10" s="8" t="str">
        <f t="shared" si="7"/>
        <v>F</v>
      </c>
      <c r="AS10" s="11"/>
      <c r="AT10" s="11"/>
      <c r="AU10" s="11"/>
    </row>
    <row r="11" spans="1:48" hidden="1" x14ac:dyDescent="0.25">
      <c r="A11" s="11">
        <v>8</v>
      </c>
      <c r="B11" s="123"/>
      <c r="C11" s="23"/>
      <c r="D11" s="23"/>
      <c r="E11" s="23"/>
      <c r="F11" s="23"/>
      <c r="G11" s="23"/>
      <c r="H11" s="28">
        <f t="shared" si="0"/>
        <v>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31"/>
      <c r="Z11" s="35"/>
      <c r="AA11" s="38"/>
      <c r="AB11" s="24"/>
      <c r="AC11" s="24"/>
      <c r="AD11" s="24"/>
      <c r="AE11" s="24"/>
      <c r="AF11" s="24"/>
      <c r="AG11" s="24">
        <f t="shared" ref="AG11" si="8">SUM(H11:AF11)</f>
        <v>0</v>
      </c>
      <c r="AH11" s="24">
        <f>ПЗС2020_2курс_присутність!U11</f>
        <v>0</v>
      </c>
      <c r="AI11" s="24"/>
      <c r="AJ11" s="24">
        <f>SUM(AG11:AI11,AI11)</f>
        <v>0</v>
      </c>
      <c r="AK11" s="133"/>
      <c r="AL11" s="24">
        <f t="shared" si="3"/>
        <v>0</v>
      </c>
      <c r="AM11" s="52" t="str">
        <f t="shared" ref="AM11" si="9">IF(AND(AL11&gt;=91,AL11&lt;=100),"A",IF(AND(AL11&gt;=81,AL11&lt;=90),"B",IF(AND(AL11&gt;=71,AL11&lt;=80),"C",IF(AND(AL11&gt;=65,AL11&lt;=70),"D",IF(AND(AL11&gt;=60,AL11&lt;=64),"E","F")))))</f>
        <v>F</v>
      </c>
      <c r="AN11" s="53" t="str">
        <f t="shared" ref="AN11" si="10">IF(AL11&gt;=60,"зараховано","незараховано")</f>
        <v>незараховано</v>
      </c>
      <c r="AO11" s="11"/>
      <c r="AP11" s="11"/>
      <c r="AQ11" s="8">
        <f t="shared" ref="AQ11" si="11">SUM(AO11:AP11)</f>
        <v>0</v>
      </c>
      <c r="AR11" s="8" t="str">
        <f t="shared" ref="AR11" si="12">IF(AND(AQ11&gt;=91,AQ11&lt;=100),"A",IF(AND(AQ11&gt;=81,AQ11&lt;=90),"B",IF(AND(AQ11&gt;=71,AQ11&lt;=80),"C",IF(AND(AQ11&gt;=65,AQ11&lt;=70),"D",IF(AND(AQ11&gt;=60,AQ11&lt;=64),"E","F")))))</f>
        <v>F</v>
      </c>
      <c r="AS11" s="1"/>
      <c r="AT11" s="1"/>
      <c r="AU11" s="11"/>
      <c r="AV11" s="13"/>
    </row>
    <row r="12" spans="1:48" x14ac:dyDescent="0.25">
      <c r="A12" s="11">
        <v>9</v>
      </c>
      <c r="B12" s="116"/>
      <c r="C12" s="23"/>
      <c r="D12" s="23"/>
      <c r="E12" s="23"/>
      <c r="F12" s="23"/>
      <c r="G12" s="23"/>
      <c r="H12" s="28">
        <f t="shared" ref="H12:H14" si="13">SUM(C12:G12)</f>
        <v>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31"/>
      <c r="Z12" s="35"/>
      <c r="AA12" s="38"/>
      <c r="AB12" s="24"/>
      <c r="AC12" s="24"/>
      <c r="AD12" s="24"/>
      <c r="AE12" s="24"/>
      <c r="AF12" s="24"/>
      <c r="AG12" s="24">
        <f t="shared" ref="AG12:AG14" si="14">SUM(H12:AF12)</f>
        <v>0</v>
      </c>
      <c r="AH12" s="24">
        <f>ПЗС2020_2курс_присутність!U12</f>
        <v>0</v>
      </c>
      <c r="AI12" s="24"/>
      <c r="AJ12" s="24">
        <f t="shared" ref="AJ12:AJ14" si="15">SUM(AG12:AI12,AI12)</f>
        <v>0</v>
      </c>
      <c r="AK12" s="133"/>
      <c r="AL12" s="24">
        <f t="shared" ref="AL12:AL14" si="16">SUM(AJ12:AK12)</f>
        <v>0</v>
      </c>
      <c r="AM12" s="52" t="str">
        <f t="shared" ref="AM12:AM14" si="17">IF(AND(AL12&gt;=91,AL12&lt;=100),"A",IF(AND(AL12&gt;=81,AL12&lt;=90),"B",IF(AND(AL12&gt;=71,AL12&lt;=80),"C",IF(AND(AL12&gt;=65,AL12&lt;=70),"D",IF(AND(AL12&gt;=60,AL12&lt;=64),"E","F")))))</f>
        <v>F</v>
      </c>
      <c r="AN12" s="53" t="str">
        <f t="shared" ref="AN12:AN14" si="18">IF(AL12&gt;=60,"зараховано","незараховано")</f>
        <v>незараховано</v>
      </c>
      <c r="AO12" s="11"/>
      <c r="AP12" s="11"/>
      <c r="AQ12" s="8">
        <f t="shared" ref="AQ12:AQ14" si="19">SUM(AO12:AP12)</f>
        <v>0</v>
      </c>
      <c r="AR12" s="8" t="str">
        <f t="shared" ref="AR12:AR14" si="20">IF(AND(AQ12&gt;=91,AQ12&lt;=100),"A",IF(AND(AQ12&gt;=81,AQ12&lt;=90),"B",IF(AND(AQ12&gt;=71,AQ12&lt;=80),"C",IF(AND(AQ12&gt;=65,AQ12&lt;=70),"D",IF(AND(AQ12&gt;=60,AQ12&lt;=64),"E","F")))))</f>
        <v>F</v>
      </c>
      <c r="AS12" s="1"/>
      <c r="AT12" s="1"/>
      <c r="AU12" s="11"/>
      <c r="AV12" s="13"/>
    </row>
    <row r="13" spans="1:48" x14ac:dyDescent="0.25">
      <c r="A13" s="11">
        <v>10</v>
      </c>
      <c r="B13" s="115"/>
      <c r="C13" s="23"/>
      <c r="D13" s="23"/>
      <c r="E13" s="23"/>
      <c r="F13" s="23"/>
      <c r="G13" s="23"/>
      <c r="H13" s="28">
        <f t="shared" si="13"/>
        <v>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31"/>
      <c r="Z13" s="35"/>
      <c r="AA13" s="38"/>
      <c r="AB13" s="24"/>
      <c r="AC13" s="24"/>
      <c r="AD13" s="24"/>
      <c r="AE13" s="24"/>
      <c r="AF13" s="24"/>
      <c r="AG13" s="24">
        <f t="shared" si="14"/>
        <v>0</v>
      </c>
      <c r="AH13" s="24">
        <f>ПЗС2020_2курс_присутність!U13</f>
        <v>0</v>
      </c>
      <c r="AI13" s="24"/>
      <c r="AJ13" s="24">
        <f t="shared" si="15"/>
        <v>0</v>
      </c>
      <c r="AK13" s="133"/>
      <c r="AL13" s="24">
        <f t="shared" si="16"/>
        <v>0</v>
      </c>
      <c r="AM13" s="52" t="str">
        <f t="shared" si="17"/>
        <v>F</v>
      </c>
      <c r="AN13" s="53" t="str">
        <f t="shared" si="18"/>
        <v>незараховано</v>
      </c>
      <c r="AO13" s="11"/>
      <c r="AP13" s="11"/>
      <c r="AQ13" s="8">
        <f t="shared" si="19"/>
        <v>0</v>
      </c>
      <c r="AR13" s="8" t="str">
        <f t="shared" si="20"/>
        <v>F</v>
      </c>
      <c r="AS13" s="1"/>
      <c r="AT13" s="1"/>
      <c r="AU13" s="11"/>
      <c r="AV13" s="13"/>
    </row>
    <row r="14" spans="1:48" x14ac:dyDescent="0.25">
      <c r="A14" s="11">
        <v>11</v>
      </c>
      <c r="B14" s="117"/>
      <c r="C14" s="23"/>
      <c r="D14" s="23"/>
      <c r="E14" s="23"/>
      <c r="F14" s="23"/>
      <c r="G14" s="23"/>
      <c r="H14" s="28">
        <f t="shared" si="13"/>
        <v>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31"/>
      <c r="Z14" s="35"/>
      <c r="AA14" s="38"/>
      <c r="AB14" s="24"/>
      <c r="AC14" s="24"/>
      <c r="AD14" s="24"/>
      <c r="AE14" s="24"/>
      <c r="AF14" s="24"/>
      <c r="AG14" s="24">
        <f t="shared" si="14"/>
        <v>0</v>
      </c>
      <c r="AH14" s="24">
        <f>ПЗС2020_2курс_присутність!U14</f>
        <v>0</v>
      </c>
      <c r="AI14" s="24"/>
      <c r="AJ14" s="24">
        <f t="shared" si="15"/>
        <v>0</v>
      </c>
      <c r="AK14" s="133"/>
      <c r="AL14" s="24">
        <f t="shared" si="16"/>
        <v>0</v>
      </c>
      <c r="AM14" s="52" t="str">
        <f t="shared" si="17"/>
        <v>F</v>
      </c>
      <c r="AN14" s="53" t="str">
        <f t="shared" si="18"/>
        <v>незараховано</v>
      </c>
      <c r="AO14" s="11"/>
      <c r="AP14" s="11"/>
      <c r="AQ14" s="8">
        <f t="shared" si="19"/>
        <v>0</v>
      </c>
      <c r="AR14" s="8" t="str">
        <f t="shared" si="20"/>
        <v>F</v>
      </c>
      <c r="AS14" s="1"/>
      <c r="AT14" s="1"/>
      <c r="AU14" s="11"/>
      <c r="AV14" s="13"/>
    </row>
    <row r="15" spans="1:48" x14ac:dyDescent="0.25">
      <c r="A15" s="11">
        <v>12</v>
      </c>
      <c r="B15" s="1"/>
      <c r="C15" s="23"/>
      <c r="D15" s="23"/>
      <c r="E15" s="23"/>
      <c r="F15" s="23"/>
      <c r="G15" s="23"/>
      <c r="H15" s="28">
        <f t="shared" ref="H15" si="21">SUM(C15:G15)</f>
        <v>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31"/>
      <c r="Z15" s="35"/>
      <c r="AA15" s="38"/>
      <c r="AB15" s="24"/>
      <c r="AC15" s="24"/>
      <c r="AD15" s="24"/>
      <c r="AE15" s="24"/>
      <c r="AF15" s="24"/>
      <c r="AG15" s="24">
        <f t="shared" ref="AG15" si="22">SUM(H15:AF15)</f>
        <v>0</v>
      </c>
      <c r="AH15" s="24">
        <f>ПЗС2020_2курс_присутність!U15</f>
        <v>0</v>
      </c>
      <c r="AI15" s="24"/>
      <c r="AJ15" s="24">
        <f t="shared" ref="AJ15" si="23">SUM(AG15:AI15,AI15)</f>
        <v>0</v>
      </c>
      <c r="AK15" s="133"/>
      <c r="AL15" s="24">
        <f t="shared" ref="AL15" si="24">SUM(AJ15:AK15)</f>
        <v>0</v>
      </c>
      <c r="AM15" s="52" t="str">
        <f t="shared" ref="AM15" si="25">IF(AND(AL15&gt;=91,AL15&lt;=100),"A",IF(AND(AL15&gt;=81,AL15&lt;=90),"B",IF(AND(AL15&gt;=71,AL15&lt;=80),"C",IF(AND(AL15&gt;=65,AL15&lt;=70),"D",IF(AND(AL15&gt;=60,AL15&lt;=64),"E","F")))))</f>
        <v>F</v>
      </c>
      <c r="AN15" s="53" t="str">
        <f t="shared" ref="AN15" si="26">IF(AL15&gt;=60,"зараховано","незараховано")</f>
        <v>незараховано</v>
      </c>
      <c r="AO15" s="11"/>
      <c r="AP15" s="11"/>
      <c r="AQ15" s="8">
        <f t="shared" ref="AQ15" si="27">SUM(AO15:AP15)</f>
        <v>0</v>
      </c>
      <c r="AR15" s="8" t="str">
        <f t="shared" ref="AR15" si="28">IF(AND(AQ15&gt;=91,AQ15&lt;=100),"A",IF(AND(AQ15&gt;=81,AQ15&lt;=90),"B",IF(AND(AQ15&gt;=71,AQ15&lt;=80),"C",IF(AND(AQ15&gt;=65,AQ15&lt;=70),"D",IF(AND(AQ15&gt;=60,AQ15&lt;=64),"E","F")))))</f>
        <v>F</v>
      </c>
      <c r="AS15" s="1"/>
      <c r="AT15" s="1"/>
      <c r="AU15" s="11"/>
      <c r="AV15" s="13"/>
    </row>
    <row r="23" spans="2:15" x14ac:dyDescent="0.25">
      <c r="L23" t="s">
        <v>3</v>
      </c>
      <c r="N23" t="s">
        <v>91</v>
      </c>
      <c r="O23" t="s">
        <v>5</v>
      </c>
    </row>
    <row r="24" spans="2:15" x14ac:dyDescent="0.25">
      <c r="B24" s="114"/>
      <c r="L24" s="6" t="s">
        <v>6</v>
      </c>
      <c r="N24" s="6" t="s">
        <v>7</v>
      </c>
      <c r="O24" s="6" t="s">
        <v>8</v>
      </c>
    </row>
    <row r="25" spans="2:15" x14ac:dyDescent="0.25">
      <c r="L25" s="6" t="s">
        <v>9</v>
      </c>
      <c r="N25" s="6" t="s">
        <v>10</v>
      </c>
      <c r="O25" s="6" t="s">
        <v>8</v>
      </c>
    </row>
    <row r="26" spans="2:15" x14ac:dyDescent="0.25">
      <c r="L26" s="7" t="s">
        <v>11</v>
      </c>
      <c r="N26" s="7" t="s">
        <v>12</v>
      </c>
      <c r="O26" s="7" t="s">
        <v>13</v>
      </c>
    </row>
    <row r="27" spans="2:15" x14ac:dyDescent="0.25">
      <c r="L27" s="7" t="s">
        <v>14</v>
      </c>
      <c r="N27" s="7" t="s">
        <v>15</v>
      </c>
      <c r="O27" s="7" t="s">
        <v>13</v>
      </c>
    </row>
    <row r="28" spans="2:15" x14ac:dyDescent="0.25">
      <c r="L28" s="4" t="s">
        <v>16</v>
      </c>
      <c r="N28" s="4" t="s">
        <v>17</v>
      </c>
      <c r="O28" s="4" t="s">
        <v>18</v>
      </c>
    </row>
    <row r="29" spans="2:15" x14ac:dyDescent="0.25">
      <c r="M29" s="4" t="s">
        <v>19</v>
      </c>
      <c r="N29" s="4" t="s">
        <v>17</v>
      </c>
      <c r="O29" s="4" t="s">
        <v>18</v>
      </c>
    </row>
  </sheetData>
  <sortState ref="B4:B17">
    <sortCondition ref="B4:B17"/>
  </sortState>
  <mergeCells count="19">
    <mergeCell ref="Q1:T1"/>
    <mergeCell ref="A1:A3"/>
    <mergeCell ref="B1:B2"/>
    <mergeCell ref="C1:H1"/>
    <mergeCell ref="I1:L1"/>
    <mergeCell ref="M1:P1"/>
    <mergeCell ref="U1:X1"/>
    <mergeCell ref="AA1:AD1"/>
    <mergeCell ref="AI1:AK2"/>
    <mergeCell ref="Y1:Z1"/>
    <mergeCell ref="AM1:AM3"/>
    <mergeCell ref="AG1:AG3"/>
    <mergeCell ref="AT2:AT3"/>
    <mergeCell ref="AU2:AU3"/>
    <mergeCell ref="AN1:AN3"/>
    <mergeCell ref="AO1:AQ1"/>
    <mergeCell ref="AL1:AL3"/>
    <mergeCell ref="AS2:AS3"/>
    <mergeCell ref="AO2:AR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2" topLeftCell="C1" activePane="topRight" state="frozen"/>
      <selection pane="topRight" activeCell="B4" sqref="B4:B15"/>
    </sheetView>
  </sheetViews>
  <sheetFormatPr defaultRowHeight="15" x14ac:dyDescent="0.25"/>
  <cols>
    <col min="1" max="1" width="7" customWidth="1"/>
    <col min="2" max="2" width="32.42578125" customWidth="1"/>
    <col min="3" max="5" width="7.42578125" customWidth="1"/>
    <col min="6" max="8" width="7.42578125" style="12" customWidth="1"/>
    <col min="9" max="9" width="8.42578125" style="12" customWidth="1"/>
    <col min="10" max="16" width="7.42578125" customWidth="1"/>
    <col min="17" max="17" width="6" customWidth="1"/>
    <col min="18" max="18" width="6.7109375" customWidth="1"/>
    <col min="19" max="19" width="10.42578125" customWidth="1"/>
    <col min="20" max="20" width="11.28515625" customWidth="1"/>
    <col min="21" max="21" width="11.140625" customWidth="1"/>
    <col min="22" max="22" width="11.28515625" customWidth="1"/>
  </cols>
  <sheetData>
    <row r="1" spans="1:22" x14ac:dyDescent="0.25">
      <c r="E1" t="s">
        <v>98</v>
      </c>
    </row>
    <row r="2" spans="1:22" s="12" customFormat="1" x14ac:dyDescent="0.25">
      <c r="D2" s="183"/>
      <c r="E2" s="183"/>
      <c r="F2" s="108"/>
      <c r="G2" s="109"/>
      <c r="H2" s="109" t="s">
        <v>85</v>
      </c>
      <c r="K2" s="54"/>
      <c r="M2" s="130"/>
      <c r="N2" s="54"/>
      <c r="O2" s="12" t="s">
        <v>23</v>
      </c>
    </row>
    <row r="3" spans="1:22" s="12" customFormat="1" ht="45" x14ac:dyDescent="0.25">
      <c r="A3" s="10"/>
      <c r="B3" s="10"/>
      <c r="C3" s="118">
        <v>44093</v>
      </c>
      <c r="D3" s="118">
        <v>44099</v>
      </c>
      <c r="E3" s="118">
        <v>44106</v>
      </c>
      <c r="F3" s="118">
        <v>44113</v>
      </c>
      <c r="G3" s="118">
        <v>44120</v>
      </c>
      <c r="H3" s="118">
        <v>44127</v>
      </c>
      <c r="I3" s="184">
        <v>44134</v>
      </c>
      <c r="J3" s="118">
        <v>44141</v>
      </c>
      <c r="K3" s="184">
        <v>44148</v>
      </c>
      <c r="L3" s="118">
        <v>44155</v>
      </c>
      <c r="M3" s="184">
        <v>44162</v>
      </c>
      <c r="N3" s="118">
        <v>44169</v>
      </c>
      <c r="O3" s="184">
        <v>44176</v>
      </c>
      <c r="P3" s="118"/>
      <c r="Q3" s="118"/>
      <c r="R3" s="118"/>
      <c r="S3" s="119"/>
      <c r="T3" s="120"/>
      <c r="U3" s="121" t="s">
        <v>83</v>
      </c>
      <c r="V3" s="122" t="s">
        <v>20</v>
      </c>
    </row>
    <row r="4" spans="1:22" x14ac:dyDescent="0.25">
      <c r="A4" s="1">
        <v>1</v>
      </c>
      <c r="B4" s="115"/>
      <c r="C4" s="10"/>
      <c r="D4" s="10"/>
      <c r="E4" s="10"/>
      <c r="F4" s="10"/>
      <c r="G4" s="10"/>
      <c r="H4" s="10"/>
      <c r="I4" s="185"/>
      <c r="J4" s="10"/>
      <c r="K4" s="10"/>
      <c r="L4" s="10"/>
      <c r="M4" s="185"/>
      <c r="N4" s="10"/>
      <c r="O4" s="10"/>
      <c r="P4" s="10"/>
      <c r="Q4" s="10"/>
      <c r="R4" s="8"/>
      <c r="S4" s="3"/>
      <c r="T4" s="3"/>
      <c r="U4" s="2">
        <f>COUNTIF(C4:P4,"+")</f>
        <v>0</v>
      </c>
      <c r="V4" s="1"/>
    </row>
    <row r="5" spans="1:22" ht="15.75" customHeight="1" x14ac:dyDescent="0.25">
      <c r="A5" s="1">
        <v>2</v>
      </c>
      <c r="B5" s="115"/>
      <c r="C5" s="10"/>
      <c r="D5" s="10"/>
      <c r="E5" s="10"/>
      <c r="F5" s="10"/>
      <c r="G5" s="10"/>
      <c r="H5" s="10"/>
      <c r="I5" s="185"/>
      <c r="J5" s="10"/>
      <c r="K5" s="10"/>
      <c r="L5" s="10"/>
      <c r="M5" s="185"/>
      <c r="N5" s="10"/>
      <c r="O5" s="10"/>
      <c r="P5" s="10"/>
      <c r="Q5" s="10"/>
      <c r="R5" s="8"/>
      <c r="S5" s="3"/>
      <c r="T5" s="3"/>
      <c r="U5" s="2">
        <f t="shared" ref="U5:U15" si="0">COUNTIF(C5:P5,"+")</f>
        <v>0</v>
      </c>
      <c r="V5" s="1"/>
    </row>
    <row r="6" spans="1:22" ht="18.75" customHeight="1" x14ac:dyDescent="0.25">
      <c r="A6" s="1">
        <v>3</v>
      </c>
      <c r="B6" s="116"/>
      <c r="C6" s="10"/>
      <c r="D6" s="10"/>
      <c r="E6" s="10"/>
      <c r="F6" s="10"/>
      <c r="G6" s="10"/>
      <c r="H6" s="10"/>
      <c r="I6" s="185"/>
      <c r="J6" s="10"/>
      <c r="K6" s="10"/>
      <c r="L6" s="10"/>
      <c r="M6" s="185"/>
      <c r="N6" s="10"/>
      <c r="O6" s="10"/>
      <c r="P6" s="10"/>
      <c r="Q6" s="10"/>
      <c r="R6" s="25"/>
      <c r="S6" s="3"/>
      <c r="T6" s="3"/>
      <c r="U6" s="2">
        <f t="shared" si="0"/>
        <v>0</v>
      </c>
      <c r="V6" s="1"/>
    </row>
    <row r="7" spans="1:22" ht="18" customHeight="1" x14ac:dyDescent="0.25">
      <c r="A7" s="1">
        <v>4</v>
      </c>
      <c r="B7" s="116"/>
      <c r="C7" s="10"/>
      <c r="D7" s="10"/>
      <c r="E7" s="10"/>
      <c r="F7" s="10"/>
      <c r="G7" s="10"/>
      <c r="H7" s="10"/>
      <c r="I7" s="185"/>
      <c r="J7" s="10"/>
      <c r="K7" s="10"/>
      <c r="L7" s="10"/>
      <c r="M7" s="185"/>
      <c r="N7" s="10"/>
      <c r="O7" s="10"/>
      <c r="P7" s="10"/>
      <c r="Q7" s="10"/>
      <c r="R7" s="8"/>
      <c r="S7" s="3"/>
      <c r="T7" s="3"/>
      <c r="U7" s="2">
        <f t="shared" si="0"/>
        <v>0</v>
      </c>
      <c r="V7" s="1"/>
    </row>
    <row r="8" spans="1:22" x14ac:dyDescent="0.25">
      <c r="A8" s="1">
        <v>5</v>
      </c>
      <c r="B8" s="115"/>
      <c r="C8" s="10"/>
      <c r="D8" s="10"/>
      <c r="E8" s="10"/>
      <c r="F8" s="10"/>
      <c r="G8" s="10"/>
      <c r="H8" s="10"/>
      <c r="I8" s="185"/>
      <c r="J8" s="10"/>
      <c r="K8" s="112"/>
      <c r="L8" s="10"/>
      <c r="M8" s="185"/>
      <c r="N8" s="10"/>
      <c r="O8" s="10"/>
      <c r="P8" s="10"/>
      <c r="Q8" s="10"/>
      <c r="R8" s="8"/>
      <c r="S8" s="3"/>
      <c r="T8" s="3"/>
      <c r="U8" s="2">
        <f t="shared" si="0"/>
        <v>0</v>
      </c>
      <c r="V8" s="1"/>
    </row>
    <row r="9" spans="1:22" x14ac:dyDescent="0.25">
      <c r="A9" s="1">
        <v>6</v>
      </c>
      <c r="B9" s="116"/>
      <c r="C9" s="10"/>
      <c r="D9" s="10"/>
      <c r="E9" s="10"/>
      <c r="F9" s="10"/>
      <c r="G9" s="10"/>
      <c r="H9" s="10"/>
      <c r="I9" s="185"/>
      <c r="J9" s="10"/>
      <c r="K9" s="10"/>
      <c r="L9" s="10"/>
      <c r="M9" s="185"/>
      <c r="N9" s="10"/>
      <c r="O9" s="10"/>
      <c r="P9" s="10"/>
      <c r="Q9" s="10"/>
      <c r="R9" s="8"/>
      <c r="S9" s="3"/>
      <c r="T9" s="3"/>
      <c r="U9" s="2">
        <f t="shared" si="0"/>
        <v>0</v>
      </c>
      <c r="V9" s="1"/>
    </row>
    <row r="10" spans="1:22" ht="16.5" customHeight="1" x14ac:dyDescent="0.25">
      <c r="A10" s="1">
        <v>7</v>
      </c>
      <c r="B10" s="116"/>
      <c r="C10" s="10"/>
      <c r="D10" s="10"/>
      <c r="E10" s="10"/>
      <c r="F10" s="10"/>
      <c r="G10" s="10"/>
      <c r="H10" s="10"/>
      <c r="I10" s="185"/>
      <c r="J10" s="10"/>
      <c r="K10" s="10"/>
      <c r="L10" s="10"/>
      <c r="M10" s="185"/>
      <c r="N10" s="10"/>
      <c r="O10" s="10"/>
      <c r="P10" s="10"/>
      <c r="Q10" s="10"/>
      <c r="R10" s="25"/>
      <c r="S10" s="3"/>
      <c r="T10" s="3"/>
      <c r="U10" s="2">
        <f t="shared" si="0"/>
        <v>0</v>
      </c>
      <c r="V10" s="1"/>
    </row>
    <row r="11" spans="1:22" hidden="1" x14ac:dyDescent="0.25">
      <c r="A11" s="1">
        <v>8</v>
      </c>
      <c r="B11" s="123"/>
      <c r="C11" s="10"/>
      <c r="D11" s="10"/>
      <c r="E11" s="10"/>
      <c r="F11" s="10"/>
      <c r="G11" s="10"/>
      <c r="H11" s="10"/>
      <c r="I11" s="185"/>
      <c r="J11" s="10"/>
      <c r="K11" s="10"/>
      <c r="L11" s="10"/>
      <c r="M11" s="185"/>
      <c r="N11" s="10"/>
      <c r="O11" s="10"/>
      <c r="P11" s="10"/>
      <c r="Q11" s="10"/>
      <c r="R11" s="25"/>
      <c r="S11" s="3"/>
      <c r="T11" s="3"/>
      <c r="U11" s="2">
        <f t="shared" si="0"/>
        <v>0</v>
      </c>
      <c r="V11" s="1"/>
    </row>
    <row r="12" spans="1:22" x14ac:dyDescent="0.25">
      <c r="A12" s="1">
        <v>9</v>
      </c>
      <c r="B12" s="116"/>
      <c r="C12" s="10"/>
      <c r="D12" s="10"/>
      <c r="E12" s="10"/>
      <c r="F12" s="10"/>
      <c r="G12" s="10"/>
      <c r="H12" s="10"/>
      <c r="I12" s="185"/>
      <c r="J12" s="10"/>
      <c r="K12" s="10"/>
      <c r="L12" s="10"/>
      <c r="M12" s="185"/>
      <c r="N12" s="10"/>
      <c r="O12" s="10"/>
      <c r="P12" s="10"/>
      <c r="Q12" s="1"/>
      <c r="R12" s="1"/>
      <c r="S12" s="1"/>
      <c r="T12" s="1"/>
      <c r="U12" s="2">
        <f t="shared" si="0"/>
        <v>0</v>
      </c>
      <c r="V12" s="1"/>
    </row>
    <row r="13" spans="1:22" x14ac:dyDescent="0.25">
      <c r="A13" s="1">
        <v>10</v>
      </c>
      <c r="B13" s="115"/>
      <c r="C13" s="10"/>
      <c r="D13" s="10"/>
      <c r="E13" s="10"/>
      <c r="F13" s="10"/>
      <c r="G13" s="10"/>
      <c r="H13" s="10"/>
      <c r="I13" s="185"/>
      <c r="J13" s="10"/>
      <c r="K13" s="10"/>
      <c r="L13" s="10"/>
      <c r="M13" s="185"/>
      <c r="N13" s="10"/>
      <c r="O13" s="10"/>
      <c r="P13" s="10"/>
      <c r="Q13" s="1"/>
      <c r="R13" s="1"/>
      <c r="S13" s="1"/>
      <c r="T13" s="1"/>
      <c r="U13" s="2">
        <f t="shared" si="0"/>
        <v>0</v>
      </c>
      <c r="V13" s="1"/>
    </row>
    <row r="14" spans="1:22" x14ac:dyDescent="0.25">
      <c r="A14" s="1">
        <v>11</v>
      </c>
      <c r="B14" s="117"/>
      <c r="C14" s="10"/>
      <c r="D14" s="10"/>
      <c r="E14" s="10"/>
      <c r="F14" s="10"/>
      <c r="G14" s="10"/>
      <c r="H14" s="10"/>
      <c r="I14" s="185"/>
      <c r="J14" s="10"/>
      <c r="K14" s="10"/>
      <c r="L14" s="10"/>
      <c r="M14" s="185"/>
      <c r="N14" s="10"/>
      <c r="O14" s="10"/>
      <c r="P14" s="10"/>
      <c r="Q14" s="1"/>
      <c r="R14" s="1"/>
      <c r="S14" s="1"/>
      <c r="T14" s="1"/>
      <c r="U14" s="2">
        <f t="shared" si="0"/>
        <v>0</v>
      </c>
      <c r="V14" s="1"/>
    </row>
    <row r="15" spans="1:22" ht="18" customHeight="1" x14ac:dyDescent="0.25">
      <c r="A15" s="1">
        <v>12</v>
      </c>
      <c r="B15" s="1"/>
      <c r="C15" s="10"/>
      <c r="D15" s="10"/>
      <c r="E15" s="10"/>
      <c r="F15" s="10"/>
      <c r="G15" s="10"/>
      <c r="H15" s="10"/>
      <c r="I15" s="185"/>
      <c r="J15" s="10"/>
      <c r="K15" s="10"/>
      <c r="L15" s="10"/>
      <c r="M15" s="185"/>
      <c r="N15" s="10"/>
      <c r="O15" s="10"/>
      <c r="P15" s="10"/>
      <c r="Q15" s="1"/>
      <c r="R15" s="1"/>
      <c r="S15" s="1"/>
      <c r="T15" s="1"/>
      <c r="U15" s="2">
        <f t="shared" si="0"/>
        <v>0</v>
      </c>
      <c r="V15" s="1"/>
    </row>
    <row r="16" spans="1:22" ht="15.75" customHeight="1" x14ac:dyDescent="0.25">
      <c r="B16" s="44"/>
      <c r="C16" s="56"/>
      <c r="F16" s="27"/>
      <c r="H16" s="124"/>
    </row>
    <row r="17" spans="11:14" x14ac:dyDescent="0.25">
      <c r="K17" s="4" t="s">
        <v>2</v>
      </c>
      <c r="L17" s="4"/>
      <c r="N17" s="12"/>
    </row>
    <row r="18" spans="11:14" x14ac:dyDescent="0.25">
      <c r="K18" s="5" t="s">
        <v>3</v>
      </c>
      <c r="L18" s="5" t="s">
        <v>4</v>
      </c>
      <c r="M18" s="5" t="s">
        <v>5</v>
      </c>
      <c r="N18" s="12"/>
    </row>
    <row r="19" spans="11:14" x14ac:dyDescent="0.25">
      <c r="K19" s="6" t="s">
        <v>6</v>
      </c>
      <c r="L19" s="6" t="s">
        <v>7</v>
      </c>
      <c r="M19" s="6" t="s">
        <v>8</v>
      </c>
      <c r="N19" s="12"/>
    </row>
    <row r="20" spans="11:14" x14ac:dyDescent="0.25">
      <c r="K20" s="6" t="s">
        <v>9</v>
      </c>
      <c r="L20" s="6" t="s">
        <v>10</v>
      </c>
      <c r="M20" s="6" t="s">
        <v>8</v>
      </c>
      <c r="N20" s="12"/>
    </row>
    <row r="21" spans="11:14" x14ac:dyDescent="0.25">
      <c r="K21" s="7" t="s">
        <v>11</v>
      </c>
      <c r="L21" s="7" t="s">
        <v>12</v>
      </c>
      <c r="M21" s="7" t="s">
        <v>13</v>
      </c>
      <c r="N21" s="12"/>
    </row>
    <row r="22" spans="11:14" x14ac:dyDescent="0.25">
      <c r="K22" s="7" t="s">
        <v>14</v>
      </c>
      <c r="L22" s="7" t="s">
        <v>15</v>
      </c>
      <c r="M22" s="7" t="s">
        <v>13</v>
      </c>
      <c r="N22" s="12"/>
    </row>
    <row r="23" spans="11:14" x14ac:dyDescent="0.25">
      <c r="K23" s="4" t="s">
        <v>16</v>
      </c>
      <c r="L23" s="4" t="s">
        <v>17</v>
      </c>
      <c r="M23" s="4" t="s">
        <v>18</v>
      </c>
      <c r="N23" s="12"/>
    </row>
    <row r="24" spans="11:14" x14ac:dyDescent="0.25">
      <c r="K24" s="4" t="s">
        <v>19</v>
      </c>
      <c r="L24" s="4" t="s">
        <v>17</v>
      </c>
      <c r="M24" s="4" t="s">
        <v>18</v>
      </c>
      <c r="N24" s="12"/>
    </row>
  </sheetData>
  <mergeCells count="1">
    <mergeCell ref="D2:E2"/>
  </mergeCells>
  <phoneticPr fontId="0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3.0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4D97700B-4C54-4342-9DD8-41F384949E2C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7DDB809B-88BE-4716-9F76-6AA39FBD190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теми доповідей</vt:lpstr>
      <vt:lpstr>завдання лаб робКАОП2018</vt:lpstr>
      <vt:lpstr>лаб+екзамКомпАпекПр</vt:lpstr>
      <vt:lpstr>ПЗС2020_2курс_присутність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tetyana</cp:lastModifiedBy>
  <dcterms:created xsi:type="dcterms:W3CDTF">2012-09-07T08:38:11Z</dcterms:created>
  <dcterms:modified xsi:type="dcterms:W3CDTF">2020-10-30T12:00:59Z</dcterms:modified>
</cp:coreProperties>
</file>