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!NAUKMA\Управление программными проектами\2019\for CS november2019\"/>
    </mc:Choice>
  </mc:AlternateContent>
  <bookViews>
    <workbookView xWindow="480" yWindow="195" windowWidth="17400" windowHeight="11700" tabRatio="420" firstSheet="1" activeTab="1"/>
  </bookViews>
  <sheets>
    <sheet name="КН2019 1курс" sheetId="1" r:id="rId1"/>
    <sheet name="Лаб+екзамУпрПП" sheetId="3" r:id="rId2"/>
    <sheet name="завдання" sheetId="4" r:id="rId3"/>
  </sheets>
  <calcPr calcId="152511"/>
</workbook>
</file>

<file path=xl/calcChain.xml><?xml version="1.0" encoding="utf-8"?>
<calcChain xmlns="http://schemas.openxmlformats.org/spreadsheetml/2006/main">
  <c r="AA5" i="3" l="1"/>
  <c r="AA6" i="3"/>
  <c r="AA7" i="3"/>
  <c r="AA8" i="3"/>
  <c r="AA9" i="3"/>
  <c r="AA10" i="3"/>
  <c r="AA11" i="3"/>
  <c r="AA12" i="3"/>
  <c r="AA13" i="3"/>
  <c r="AA14" i="3"/>
  <c r="R4" i="1"/>
  <c r="AA4" i="3" s="1"/>
  <c r="R5" i="1"/>
  <c r="R6" i="1"/>
  <c r="R7" i="1"/>
  <c r="R8" i="1"/>
  <c r="R9" i="1"/>
  <c r="R10" i="1"/>
  <c r="R11" i="1"/>
  <c r="R12" i="1"/>
  <c r="R13" i="1"/>
  <c r="R14" i="1"/>
  <c r="Y5" i="3" l="1"/>
  <c r="Y11" i="3"/>
  <c r="Y13" i="3"/>
  <c r="Y14" i="3"/>
  <c r="Y4" i="3"/>
  <c r="Y12" i="3"/>
  <c r="Y7" i="3"/>
  <c r="Y9" i="3"/>
  <c r="Y10" i="3"/>
  <c r="Y6" i="3"/>
  <c r="Y8" i="3"/>
  <c r="Z5" i="3" l="1"/>
  <c r="Z6" i="3"/>
  <c r="Z7" i="3"/>
  <c r="Z8" i="3"/>
  <c r="Z9" i="3"/>
  <c r="Z10" i="3"/>
  <c r="AD10" i="3" s="1"/>
  <c r="AF10" i="3" s="1"/>
  <c r="Z11" i="3"/>
  <c r="Z12" i="3"/>
  <c r="Z13" i="3"/>
  <c r="Z14" i="3"/>
  <c r="Z4" i="3"/>
  <c r="AD4" i="3" s="1"/>
  <c r="AH10" i="3" l="1"/>
  <c r="AG10" i="3"/>
  <c r="AD8" i="3" l="1"/>
  <c r="AF8" i="3" s="1"/>
  <c r="AD5" i="3"/>
  <c r="AF5" i="3" s="1"/>
  <c r="AD7" i="3"/>
  <c r="AF7" i="3" s="1"/>
  <c r="W5" i="1"/>
  <c r="X5" i="1" s="1"/>
  <c r="W6" i="1"/>
  <c r="X6" i="1" s="1"/>
  <c r="W7" i="1"/>
  <c r="X7" i="1" s="1"/>
  <c r="W8" i="1"/>
  <c r="X8" i="1" s="1"/>
  <c r="W9" i="1"/>
  <c r="X9" i="1" s="1"/>
  <c r="W10" i="1"/>
  <c r="X10" i="1" s="1"/>
  <c r="AD6" i="3"/>
  <c r="AF6" i="3" s="1"/>
  <c r="AD9" i="3"/>
  <c r="AF9" i="3" s="1"/>
  <c r="AD13" i="3"/>
  <c r="AF13" i="3" s="1"/>
  <c r="AD14" i="3"/>
  <c r="AF14" i="3" s="1"/>
  <c r="AD11" i="3" l="1"/>
  <c r="AF11" i="3" s="1"/>
  <c r="AG11" i="3" s="1"/>
  <c r="AF4" i="3"/>
  <c r="AH4" i="3" s="1"/>
  <c r="AD12" i="3"/>
  <c r="AF12" i="3" s="1"/>
  <c r="AG12" i="3" s="1"/>
  <c r="AH5" i="3"/>
  <c r="AG5" i="3"/>
  <c r="AG14" i="3"/>
  <c r="AH14" i="3"/>
  <c r="AH8" i="3"/>
  <c r="AG8" i="3"/>
  <c r="AG9" i="3"/>
  <c r="AH9" i="3"/>
  <c r="AH13" i="3"/>
  <c r="AG13" i="3"/>
  <c r="AH7" i="3"/>
  <c r="AG7" i="3"/>
  <c r="AG6" i="3"/>
  <c r="AH6" i="3"/>
  <c r="AH11" i="3" l="1"/>
  <c r="AH12" i="3"/>
  <c r="AG4" i="3"/>
</calcChain>
</file>

<file path=xl/sharedStrings.xml><?xml version="1.0" encoding="utf-8"?>
<sst xmlns="http://schemas.openxmlformats.org/spreadsheetml/2006/main" count="165" uniqueCount="128">
  <si>
    <t>тема</t>
  </si>
  <si>
    <t>code</t>
  </si>
  <si>
    <t>середнє у %</t>
  </si>
  <si>
    <t xml:space="preserve"> </t>
  </si>
  <si>
    <t>критерії оцінювання</t>
  </si>
  <si>
    <t>91-100</t>
  </si>
  <si>
    <t>A</t>
  </si>
  <si>
    <t>відмінно</t>
  </si>
  <si>
    <t>81-90</t>
  </si>
  <si>
    <t>B</t>
  </si>
  <si>
    <t>добре</t>
  </si>
  <si>
    <t>71-80</t>
  </si>
  <si>
    <t>C</t>
  </si>
  <si>
    <t>66-70</t>
  </si>
  <si>
    <t>D</t>
  </si>
  <si>
    <t>задовільно</t>
  </si>
  <si>
    <t>60-65</t>
  </si>
  <si>
    <t>E</t>
  </si>
  <si>
    <t>30-59</t>
  </si>
  <si>
    <t>F</t>
  </si>
  <si>
    <t>незадовільно</t>
  </si>
  <si>
    <t>0-29</t>
  </si>
  <si>
    <t>№білета</t>
  </si>
  <si>
    <t>N п.п</t>
  </si>
  <si>
    <t>ФІО</t>
  </si>
  <si>
    <t>% 
пропусків</t>
  </si>
  <si>
    <t>total 
пропусків</t>
  </si>
  <si>
    <t>документація
коду</t>
  </si>
  <si>
    <t>WBS
структурна декомпоз робіт</t>
  </si>
  <si>
    <t>OBS -
організаційна структура проекту</t>
  </si>
  <si>
    <t>дерево 
цілей проекту</t>
  </si>
  <si>
    <t>план проекту</t>
  </si>
  <si>
    <t>бюджет
 проекту</t>
  </si>
  <si>
    <t>разом</t>
  </si>
  <si>
    <t>нац оцінка</t>
  </si>
  <si>
    <t>ЄКТС</t>
  </si>
  <si>
    <t xml:space="preserve">тести по project management  </t>
  </si>
  <si>
    <t>заохочення за присутність</t>
  </si>
  <si>
    <r>
      <t>1.</t>
    </r>
    <r>
      <rPr>
        <b/>
        <sz val="7"/>
        <color indexed="8"/>
        <rFont val="Times New Roman"/>
        <family val="1"/>
        <charset val="204"/>
      </rPr>
      <t xml:space="preserve">      </t>
    </r>
    <r>
      <rPr>
        <b/>
        <sz val="12"/>
        <color indexed="8"/>
        <rFont val="Times New Roman"/>
        <family val="1"/>
        <charset val="204"/>
      </rPr>
      <t>Перелік завдань і звітів</t>
    </r>
  </si>
  <si>
    <t>з лабораторного  практикуму з дисципліни «Управління програмними проектами»</t>
  </si>
  <si>
    <t>(70% від рейтингу практичної роботи- 40-50 балів)</t>
  </si>
  <si>
    <r>
      <t>1.</t>
    </r>
    <r>
      <rPr>
        <sz val="7"/>
        <color indexed="8"/>
        <rFont val="Times New Roman"/>
        <family val="1"/>
        <charset val="204"/>
      </rPr>
      <t xml:space="preserve">       </t>
    </r>
    <r>
      <rPr>
        <sz val="10"/>
        <color indexed="8"/>
        <rFont val="Times New Roman"/>
        <family val="1"/>
        <charset val="204"/>
      </rPr>
      <t>Актуальність, класифікація та структуризація проекту</t>
    </r>
  </si>
  <si>
    <r>
      <t>2.</t>
    </r>
    <r>
      <rPr>
        <sz val="7"/>
        <color indexed="8"/>
        <rFont val="Times New Roman"/>
        <family val="1"/>
        <charset val="204"/>
      </rPr>
      <t xml:space="preserve">       </t>
    </r>
    <r>
      <rPr>
        <sz val="10"/>
        <color indexed="8"/>
        <rFont val="Times New Roman"/>
        <family val="1"/>
        <charset val="204"/>
      </rPr>
      <t>Дерево цілей проекту: явні та неявні цілі. Структура цілей</t>
    </r>
  </si>
  <si>
    <r>
      <t>3.</t>
    </r>
    <r>
      <rPr>
        <sz val="7"/>
        <color indexed="8"/>
        <rFont val="Times New Roman"/>
        <family val="1"/>
        <charset val="204"/>
      </rPr>
      <t xml:space="preserve">       </t>
    </r>
    <r>
      <rPr>
        <sz val="10"/>
        <color indexed="8"/>
        <rFont val="Times New Roman"/>
        <family val="1"/>
        <charset val="204"/>
      </rPr>
      <t xml:space="preserve">Перелік задач проекту для досягнення цілей: </t>
    </r>
  </si>
  <si>
    <r>
      <t>a.</t>
    </r>
    <r>
      <rPr>
        <sz val="7"/>
        <color indexed="8"/>
        <rFont val="Times New Roman"/>
        <family val="1"/>
        <charset val="204"/>
      </rPr>
      <t xml:space="preserve">       </t>
    </r>
    <r>
      <rPr>
        <sz val="10"/>
        <color indexed="8"/>
        <rFont val="Times New Roman"/>
        <family val="1"/>
        <charset val="204"/>
      </rPr>
      <t>Декомпозиція задач проекту: ієрархічна структура робіт (задач)</t>
    </r>
  </si>
  <si>
    <r>
      <t>b.</t>
    </r>
    <r>
      <rPr>
        <sz val="7"/>
        <color indexed="8"/>
        <rFont val="Times New Roman"/>
        <family val="1"/>
        <charset val="204"/>
      </rPr>
      <t xml:space="preserve">       </t>
    </r>
    <r>
      <rPr>
        <sz val="10"/>
        <color indexed="8"/>
        <rFont val="Times New Roman"/>
        <family val="1"/>
        <charset val="204"/>
      </rPr>
      <t xml:space="preserve">Інформаційні взаємозв’язки між задачами. </t>
    </r>
  </si>
  <si>
    <r>
      <t>c.</t>
    </r>
    <r>
      <rPr>
        <sz val="7"/>
        <color indexed="8"/>
        <rFont val="Times New Roman"/>
        <family val="1"/>
        <charset val="204"/>
      </rPr>
      <t xml:space="preserve">        </t>
    </r>
    <r>
      <rPr>
        <sz val="10"/>
        <color indexed="8"/>
        <rFont val="Times New Roman"/>
        <family val="1"/>
        <charset val="204"/>
      </rPr>
      <t>Часові зв’язки задач проекту. Тривалість задач</t>
    </r>
  </si>
  <si>
    <r>
      <t>d.</t>
    </r>
    <r>
      <rPr>
        <sz val="7"/>
        <color indexed="8"/>
        <rFont val="Times New Roman"/>
        <family val="1"/>
        <charset val="204"/>
      </rPr>
      <t xml:space="preserve">       </t>
    </r>
    <r>
      <rPr>
        <sz val="10"/>
        <color indexed="8"/>
        <rFont val="Times New Roman"/>
        <family val="1"/>
        <charset val="204"/>
      </rPr>
      <t>Вехи проекту, критичні дати</t>
    </r>
  </si>
  <si>
    <r>
      <t>4.</t>
    </r>
    <r>
      <rPr>
        <sz val="7"/>
        <color indexed="8"/>
        <rFont val="Times New Roman"/>
        <family val="1"/>
        <charset val="204"/>
      </rPr>
      <t xml:space="preserve">       </t>
    </r>
    <r>
      <rPr>
        <sz val="10"/>
        <color indexed="8"/>
        <rFont val="Times New Roman"/>
        <family val="1"/>
        <charset val="204"/>
      </rPr>
      <t>Команда проекту:</t>
    </r>
  </si>
  <si>
    <r>
      <t>a.</t>
    </r>
    <r>
      <rPr>
        <sz val="7"/>
        <color indexed="8"/>
        <rFont val="Times New Roman"/>
        <family val="1"/>
        <charset val="204"/>
      </rPr>
      <t xml:space="preserve">       </t>
    </r>
    <r>
      <rPr>
        <sz val="10"/>
        <color indexed="8"/>
        <rFont val="Times New Roman"/>
        <family val="1"/>
        <charset val="204"/>
      </rPr>
      <t>Учасники проекту та їх ролі</t>
    </r>
  </si>
  <si>
    <r>
      <t>b.</t>
    </r>
    <r>
      <rPr>
        <sz val="7"/>
        <color indexed="8"/>
        <rFont val="Times New Roman"/>
        <family val="1"/>
        <charset val="204"/>
      </rPr>
      <t xml:space="preserve">       </t>
    </r>
    <r>
      <rPr>
        <sz val="10"/>
        <color indexed="8"/>
        <rFont val="Times New Roman"/>
        <family val="1"/>
        <charset val="204"/>
      </rPr>
      <t>Матриця відповідальностей учасників проекту</t>
    </r>
  </si>
  <si>
    <r>
      <t>c.</t>
    </r>
    <r>
      <rPr>
        <sz val="7"/>
        <color indexed="8"/>
        <rFont val="Times New Roman"/>
        <family val="1"/>
        <charset val="204"/>
      </rPr>
      <t xml:space="preserve">        </t>
    </r>
    <r>
      <rPr>
        <sz val="10"/>
        <color indexed="8"/>
        <rFont val="Times New Roman"/>
        <family val="1"/>
        <charset val="204"/>
      </rPr>
      <t>Компетенції ролей та компетентності учасників</t>
    </r>
  </si>
  <si>
    <r>
      <t>d.</t>
    </r>
    <r>
      <rPr>
        <sz val="7"/>
        <color indexed="8"/>
        <rFont val="Times New Roman"/>
        <family val="1"/>
        <charset val="204"/>
      </rPr>
      <t xml:space="preserve">       </t>
    </r>
    <r>
      <rPr>
        <sz val="10"/>
        <color indexed="8"/>
        <rFont val="Times New Roman"/>
        <family val="1"/>
        <charset val="204"/>
      </rPr>
      <t>Командні цінності. Обґрунтування, визначення та відповідність учасників</t>
    </r>
  </si>
  <si>
    <r>
      <t>5.</t>
    </r>
    <r>
      <rPr>
        <sz val="7"/>
        <color indexed="8"/>
        <rFont val="Times New Roman"/>
        <family val="1"/>
        <charset val="204"/>
      </rPr>
      <t xml:space="preserve">       </t>
    </r>
    <r>
      <rPr>
        <sz val="10"/>
        <color indexed="8"/>
        <rFont val="Times New Roman"/>
        <family val="1"/>
        <charset val="204"/>
      </rPr>
      <t>Ресурси проекту</t>
    </r>
  </si>
  <si>
    <r>
      <t>a.</t>
    </r>
    <r>
      <rPr>
        <sz val="7"/>
        <color indexed="8"/>
        <rFont val="Times New Roman"/>
        <family val="1"/>
        <charset val="204"/>
      </rPr>
      <t xml:space="preserve">       </t>
    </r>
    <r>
      <rPr>
        <sz val="10"/>
        <color indexed="8"/>
        <rFont val="Times New Roman"/>
        <family val="1"/>
        <charset val="204"/>
      </rPr>
      <t>Призначення та використання ресурсів задачами проекту</t>
    </r>
  </si>
  <si>
    <r>
      <t>b.</t>
    </r>
    <r>
      <rPr>
        <sz val="7"/>
        <color indexed="8"/>
        <rFont val="Times New Roman"/>
        <family val="1"/>
        <charset val="204"/>
      </rPr>
      <t xml:space="preserve">       </t>
    </r>
    <r>
      <rPr>
        <sz val="10"/>
        <color indexed="8"/>
        <rFont val="Times New Roman"/>
        <family val="1"/>
        <charset val="204"/>
      </rPr>
      <t>Особливості трудових, матеріальних, часові і фінансових ресурсів</t>
    </r>
  </si>
  <si>
    <r>
      <t>c.</t>
    </r>
    <r>
      <rPr>
        <sz val="7"/>
        <color indexed="8"/>
        <rFont val="Times New Roman"/>
        <family val="1"/>
        <charset val="204"/>
      </rPr>
      <t xml:space="preserve">        </t>
    </r>
    <r>
      <rPr>
        <sz val="10"/>
        <color indexed="8"/>
        <rFont val="Times New Roman"/>
        <family val="1"/>
        <charset val="204"/>
      </rPr>
      <t>Бізнес-план проекту</t>
    </r>
  </si>
  <si>
    <r>
      <t>6.</t>
    </r>
    <r>
      <rPr>
        <sz val="7"/>
        <color indexed="8"/>
        <rFont val="Times New Roman"/>
        <family val="1"/>
        <charset val="204"/>
      </rPr>
      <t xml:space="preserve">       </t>
    </r>
    <r>
      <rPr>
        <sz val="10"/>
        <color indexed="8"/>
        <rFont val="Times New Roman"/>
        <family val="1"/>
        <charset val="204"/>
      </rPr>
      <t xml:space="preserve">Фінанси проекту. </t>
    </r>
  </si>
  <si>
    <r>
      <t>a.</t>
    </r>
    <r>
      <rPr>
        <sz val="7"/>
        <color indexed="8"/>
        <rFont val="Times New Roman"/>
        <family val="1"/>
        <charset val="204"/>
      </rPr>
      <t xml:space="preserve">       </t>
    </r>
    <r>
      <rPr>
        <sz val="10"/>
        <color indexed="8"/>
        <rFont val="Times New Roman"/>
        <family val="1"/>
        <charset val="204"/>
      </rPr>
      <t>Бюджет проекту</t>
    </r>
  </si>
  <si>
    <r>
      <t>b.</t>
    </r>
    <r>
      <rPr>
        <sz val="7"/>
        <color indexed="8"/>
        <rFont val="Times New Roman"/>
        <family val="1"/>
        <charset val="204"/>
      </rPr>
      <t xml:space="preserve">       </t>
    </r>
    <r>
      <rPr>
        <sz val="10"/>
        <color indexed="8"/>
        <rFont val="Times New Roman"/>
        <family val="1"/>
        <charset val="204"/>
      </rPr>
      <t>Витрати грошових коштів на різних стадіях виконання проекту</t>
    </r>
  </si>
  <si>
    <r>
      <t>7.</t>
    </r>
    <r>
      <rPr>
        <sz val="7"/>
        <color indexed="8"/>
        <rFont val="Times New Roman"/>
        <family val="1"/>
        <charset val="204"/>
      </rPr>
      <t xml:space="preserve">       </t>
    </r>
    <r>
      <rPr>
        <sz val="10"/>
        <color indexed="8"/>
        <rFont val="Times New Roman"/>
        <family val="1"/>
        <charset val="204"/>
      </rPr>
      <t>Аналіз реалізуємості проекту:</t>
    </r>
  </si>
  <si>
    <r>
      <t>a.</t>
    </r>
    <r>
      <rPr>
        <sz val="7"/>
        <color indexed="8"/>
        <rFont val="Times New Roman"/>
        <family val="1"/>
        <charset val="204"/>
      </rPr>
      <t xml:space="preserve">       </t>
    </r>
    <r>
      <rPr>
        <sz val="10"/>
        <color indexed="8"/>
        <rFont val="Times New Roman"/>
        <family val="1"/>
        <charset val="204"/>
      </rPr>
      <t>Часова реалізуємість проекту</t>
    </r>
  </si>
  <si>
    <r>
      <t xml:space="preserve">                                                               </t>
    </r>
    <r>
      <rPr>
        <sz val="10"/>
        <color indexed="8"/>
        <rFont val="Times New Roman"/>
        <family val="1"/>
        <charset val="204"/>
      </rPr>
      <t>i.</t>
    </r>
    <r>
      <rPr>
        <sz val="7"/>
        <color indexed="8"/>
        <rFont val="Times New Roman"/>
        <family val="1"/>
        <charset val="204"/>
      </rPr>
      <t xml:space="preserve">      </t>
    </r>
    <r>
      <rPr>
        <sz val="10"/>
        <color indexed="8"/>
        <rFont val="Times New Roman"/>
        <family val="1"/>
        <charset val="204"/>
      </rPr>
      <t>Кількість часу, що потребує проект</t>
    </r>
  </si>
  <si>
    <r>
      <t xml:space="preserve">                                                              </t>
    </r>
    <r>
      <rPr>
        <sz val="10"/>
        <color indexed="8"/>
        <rFont val="Times New Roman"/>
        <family val="1"/>
        <charset val="204"/>
      </rPr>
      <t>ii.</t>
    </r>
    <r>
      <rPr>
        <sz val="7"/>
        <color indexed="8"/>
        <rFont val="Times New Roman"/>
        <family val="1"/>
        <charset val="204"/>
      </rPr>
      <t xml:space="preserve">      </t>
    </r>
    <r>
      <rPr>
        <sz val="10"/>
        <color indexed="8"/>
        <rFont val="Times New Roman"/>
        <family val="1"/>
        <charset val="204"/>
      </rPr>
      <t>Загальний обсяг робіт проекту</t>
    </r>
  </si>
  <si>
    <r>
      <t xml:space="preserve">                                                            </t>
    </r>
    <r>
      <rPr>
        <sz val="10"/>
        <color indexed="8"/>
        <rFont val="Times New Roman"/>
        <family val="1"/>
        <charset val="204"/>
      </rPr>
      <t>iii.</t>
    </r>
    <r>
      <rPr>
        <sz val="7"/>
        <color indexed="8"/>
        <rFont val="Times New Roman"/>
        <family val="1"/>
        <charset val="204"/>
      </rPr>
      <t xml:space="preserve">      </t>
    </r>
    <r>
      <rPr>
        <sz val="10"/>
        <color indexed="8"/>
        <rFont val="Times New Roman"/>
        <family val="1"/>
        <charset val="204"/>
      </rPr>
      <t xml:space="preserve">Сітьова модель проекту (графік Ганта): часові резерви робіт, критичні роботи </t>
    </r>
  </si>
  <si>
    <r>
      <t xml:space="preserve">                                                            </t>
    </r>
    <r>
      <rPr>
        <sz val="10"/>
        <color indexed="8"/>
        <rFont val="Times New Roman"/>
        <family val="1"/>
        <charset val="204"/>
      </rPr>
      <t>iv.</t>
    </r>
    <r>
      <rPr>
        <sz val="7"/>
        <color indexed="8"/>
        <rFont val="Times New Roman"/>
        <family val="1"/>
        <charset val="204"/>
      </rPr>
      <t xml:space="preserve">      </t>
    </r>
    <r>
      <rPr>
        <sz val="10"/>
        <color indexed="8"/>
        <rFont val="Times New Roman"/>
        <family val="1"/>
        <charset val="204"/>
      </rPr>
      <t>Налаштування календаря, які використовувались під час планування та виконання робіт проекту</t>
    </r>
  </si>
  <si>
    <r>
      <t>b.</t>
    </r>
    <r>
      <rPr>
        <sz val="7"/>
        <color indexed="8"/>
        <rFont val="Times New Roman"/>
        <family val="1"/>
        <charset val="204"/>
      </rPr>
      <t xml:space="preserve">       </t>
    </r>
    <r>
      <rPr>
        <sz val="10"/>
        <color indexed="8"/>
        <rFont val="Times New Roman"/>
        <family val="1"/>
        <charset val="204"/>
      </rPr>
      <t>Фінансова реалізуємість</t>
    </r>
  </si>
  <si>
    <r>
      <t xml:space="preserve">                                                               </t>
    </r>
    <r>
      <rPr>
        <sz val="10"/>
        <color indexed="8"/>
        <rFont val="Times New Roman"/>
        <family val="1"/>
        <charset val="204"/>
      </rPr>
      <t>i.</t>
    </r>
    <r>
      <rPr>
        <sz val="7"/>
        <color indexed="8"/>
        <rFont val="Times New Roman"/>
        <family val="1"/>
        <charset val="204"/>
      </rPr>
      <t xml:space="preserve">      </t>
    </r>
    <r>
      <rPr>
        <sz val="10"/>
        <color indexed="8"/>
        <rFont val="Times New Roman"/>
        <family val="1"/>
        <charset val="204"/>
      </rPr>
      <t>Прогнозний звіт про фінансовий стан проекту</t>
    </r>
  </si>
  <si>
    <r>
      <t xml:space="preserve">                                                              </t>
    </r>
    <r>
      <rPr>
        <sz val="10"/>
        <color indexed="8"/>
        <rFont val="Times New Roman"/>
        <family val="1"/>
        <charset val="204"/>
      </rPr>
      <t>ii.</t>
    </r>
    <r>
      <rPr>
        <sz val="7"/>
        <color indexed="8"/>
        <rFont val="Times New Roman"/>
        <family val="1"/>
        <charset val="204"/>
      </rPr>
      <t xml:space="preserve">      </t>
    </r>
    <r>
      <rPr>
        <sz val="10"/>
        <color indexed="8"/>
        <rFont val="Times New Roman"/>
        <family val="1"/>
        <charset val="204"/>
      </rPr>
      <t xml:space="preserve">Прогнозний звіт про прибутки та видатки проекту </t>
    </r>
  </si>
  <si>
    <r>
      <t xml:space="preserve">                                                            </t>
    </r>
    <r>
      <rPr>
        <sz val="10"/>
        <color indexed="8"/>
        <rFont val="Times New Roman"/>
        <family val="1"/>
        <charset val="204"/>
      </rPr>
      <t>iii.</t>
    </r>
    <r>
      <rPr>
        <sz val="7"/>
        <color indexed="8"/>
        <rFont val="Times New Roman"/>
        <family val="1"/>
        <charset val="204"/>
      </rPr>
      <t xml:space="preserve">      </t>
    </r>
    <r>
      <rPr>
        <sz val="10"/>
        <color indexed="8"/>
        <rFont val="Times New Roman"/>
        <family val="1"/>
        <charset val="204"/>
      </rPr>
      <t>Обсяг продажів (прогноз маркетингових досліджень)</t>
    </r>
  </si>
  <si>
    <r>
      <t xml:space="preserve">                                                            </t>
    </r>
    <r>
      <rPr>
        <sz val="10"/>
        <color indexed="8"/>
        <rFont val="Times New Roman"/>
        <family val="1"/>
        <charset val="204"/>
      </rPr>
      <t>iv.</t>
    </r>
    <r>
      <rPr>
        <sz val="7"/>
        <color indexed="8"/>
        <rFont val="Times New Roman"/>
        <family val="1"/>
        <charset val="204"/>
      </rPr>
      <t xml:space="preserve">      </t>
    </r>
    <r>
      <rPr>
        <sz val="10"/>
        <color indexed="8"/>
        <rFont val="Times New Roman"/>
        <family val="1"/>
        <charset val="204"/>
      </rPr>
      <t>Персонал та заробітна платня</t>
    </r>
  </si>
  <si>
    <r>
      <t xml:space="preserve">                                                             </t>
    </r>
    <r>
      <rPr>
        <sz val="10"/>
        <color indexed="8"/>
        <rFont val="Times New Roman"/>
        <family val="1"/>
        <charset val="204"/>
      </rPr>
      <t>v.</t>
    </r>
    <r>
      <rPr>
        <sz val="7"/>
        <color indexed="8"/>
        <rFont val="Times New Roman"/>
        <family val="1"/>
        <charset val="204"/>
      </rPr>
      <t xml:space="preserve">      </t>
    </r>
    <r>
      <rPr>
        <sz val="10"/>
        <color indexed="8"/>
        <rFont val="Times New Roman"/>
        <family val="1"/>
        <charset val="204"/>
      </rPr>
      <t>Поточні, загальновиробничі, адміністративні витрати</t>
    </r>
  </si>
  <si>
    <r>
      <t xml:space="preserve">                                                            </t>
    </r>
    <r>
      <rPr>
        <sz val="10"/>
        <color indexed="8"/>
        <rFont val="Times New Roman"/>
        <family val="1"/>
        <charset val="204"/>
      </rPr>
      <t>vi.</t>
    </r>
    <r>
      <rPr>
        <sz val="7"/>
        <color indexed="8"/>
        <rFont val="Times New Roman"/>
        <family val="1"/>
        <charset val="204"/>
      </rPr>
      <t xml:space="preserve">      </t>
    </r>
    <r>
      <rPr>
        <sz val="10"/>
        <color indexed="8"/>
        <rFont val="Times New Roman"/>
        <family val="1"/>
        <charset val="204"/>
      </rPr>
      <t xml:space="preserve">Собівартість одиниці продукту (собівартість розробки, налаштування, розгортання </t>
    </r>
    <r>
      <rPr>
        <b/>
        <sz val="10"/>
        <color indexed="10"/>
        <rFont val="Times New Roman"/>
        <family val="1"/>
        <charset val="204"/>
      </rPr>
      <t>програмного коду</t>
    </r>
    <r>
      <rPr>
        <sz val="10"/>
        <color indexed="8"/>
        <rFont val="Times New Roman"/>
        <family val="1"/>
        <charset val="204"/>
      </rPr>
      <t>)</t>
    </r>
  </si>
  <si>
    <r>
      <t xml:space="preserve">                                                          </t>
    </r>
    <r>
      <rPr>
        <sz val="10"/>
        <color indexed="8"/>
        <rFont val="Times New Roman"/>
        <family val="1"/>
        <charset val="204"/>
      </rPr>
      <t>vii.</t>
    </r>
    <r>
      <rPr>
        <sz val="7"/>
        <color indexed="8"/>
        <rFont val="Times New Roman"/>
        <family val="1"/>
        <charset val="204"/>
      </rPr>
      <t xml:space="preserve">      </t>
    </r>
    <r>
      <rPr>
        <sz val="10"/>
        <color indexed="8"/>
        <rFont val="Times New Roman"/>
        <family val="1"/>
        <charset val="204"/>
      </rPr>
      <t>Нематеріальні активи та основні засоби</t>
    </r>
  </si>
  <si>
    <r>
      <t xml:space="preserve">                                                         </t>
    </r>
    <r>
      <rPr>
        <sz val="10"/>
        <color indexed="8"/>
        <rFont val="Times New Roman"/>
        <family val="1"/>
        <charset val="204"/>
      </rPr>
      <t>viii.</t>
    </r>
    <r>
      <rPr>
        <sz val="7"/>
        <color indexed="8"/>
        <rFont val="Times New Roman"/>
        <family val="1"/>
        <charset val="204"/>
      </rPr>
      <t xml:space="preserve">      </t>
    </r>
    <r>
      <rPr>
        <sz val="10"/>
        <color indexed="8"/>
        <rFont val="Times New Roman"/>
        <family val="1"/>
        <charset val="204"/>
      </rPr>
      <t>Джерела фінансування</t>
    </r>
  </si>
  <si>
    <r>
      <t>c.</t>
    </r>
    <r>
      <rPr>
        <sz val="7"/>
        <color indexed="8"/>
        <rFont val="Times New Roman"/>
        <family val="1"/>
        <charset val="204"/>
      </rPr>
      <t xml:space="preserve">        </t>
    </r>
    <r>
      <rPr>
        <sz val="10"/>
        <color indexed="8"/>
        <rFont val="Times New Roman"/>
        <family val="1"/>
        <charset val="204"/>
      </rPr>
      <t>Ресурсна реалізуємість проекту</t>
    </r>
  </si>
  <si>
    <r>
      <t xml:space="preserve">                                                               </t>
    </r>
    <r>
      <rPr>
        <sz val="10"/>
        <color indexed="8"/>
        <rFont val="Times New Roman"/>
        <family val="1"/>
        <charset val="204"/>
      </rPr>
      <t>i.</t>
    </r>
    <r>
      <rPr>
        <sz val="7"/>
        <color indexed="8"/>
        <rFont val="Times New Roman"/>
        <family val="1"/>
        <charset val="204"/>
      </rPr>
      <t xml:space="preserve">      </t>
    </r>
    <r>
      <rPr>
        <sz val="10"/>
        <color indexed="8"/>
        <rFont val="Times New Roman"/>
        <family val="1"/>
        <charset val="204"/>
      </rPr>
      <t>Наявність ресурсів</t>
    </r>
  </si>
  <si>
    <r>
      <t xml:space="preserve">                                                              </t>
    </r>
    <r>
      <rPr>
        <sz val="10"/>
        <color indexed="8"/>
        <rFont val="Times New Roman"/>
        <family val="1"/>
        <charset val="204"/>
      </rPr>
      <t>ii.</t>
    </r>
    <r>
      <rPr>
        <sz val="7"/>
        <color indexed="8"/>
        <rFont val="Times New Roman"/>
        <family val="1"/>
        <charset val="204"/>
      </rPr>
      <t xml:space="preserve">      </t>
    </r>
    <r>
      <rPr>
        <sz val="10"/>
        <color indexed="8"/>
        <rFont val="Times New Roman"/>
        <family val="1"/>
        <charset val="204"/>
      </rPr>
      <t>Звіт про використання ресурсів</t>
    </r>
  </si>
  <si>
    <r>
      <t>d.</t>
    </r>
    <r>
      <rPr>
        <sz val="7"/>
        <color indexed="8"/>
        <rFont val="Times New Roman"/>
        <family val="1"/>
        <charset val="204"/>
      </rPr>
      <t xml:space="preserve">       </t>
    </r>
    <r>
      <rPr>
        <sz val="10"/>
        <color indexed="8"/>
        <rFont val="Times New Roman"/>
        <family val="1"/>
        <charset val="204"/>
      </rPr>
      <t xml:space="preserve">Якість проекту: </t>
    </r>
  </si>
  <si>
    <r>
      <t xml:space="preserve">                                                               </t>
    </r>
    <r>
      <rPr>
        <sz val="10"/>
        <color indexed="8"/>
        <rFont val="Times New Roman"/>
        <family val="1"/>
        <charset val="204"/>
      </rPr>
      <t>i.</t>
    </r>
    <r>
      <rPr>
        <sz val="7"/>
        <color indexed="8"/>
        <rFont val="Times New Roman"/>
        <family val="1"/>
        <charset val="204"/>
      </rPr>
      <t xml:space="preserve">      </t>
    </r>
    <r>
      <rPr>
        <sz val="10"/>
        <color indexed="8"/>
        <rFont val="Times New Roman"/>
        <family val="1"/>
        <charset val="204"/>
      </rPr>
      <t xml:space="preserve">чинники якості проекту, </t>
    </r>
  </si>
  <si>
    <r>
      <t xml:space="preserve">                                                              </t>
    </r>
    <r>
      <rPr>
        <sz val="10"/>
        <color indexed="8"/>
        <rFont val="Times New Roman"/>
        <family val="1"/>
        <charset val="204"/>
      </rPr>
      <t>ii.</t>
    </r>
    <r>
      <rPr>
        <sz val="7"/>
        <color indexed="8"/>
        <rFont val="Times New Roman"/>
        <family val="1"/>
        <charset val="204"/>
      </rPr>
      <t xml:space="preserve">      </t>
    </r>
    <r>
      <rPr>
        <sz val="10"/>
        <color indexed="8"/>
        <rFont val="Times New Roman"/>
        <family val="1"/>
        <charset val="204"/>
      </rPr>
      <t xml:space="preserve">виміри якості, </t>
    </r>
  </si>
  <si>
    <r>
      <t xml:space="preserve">                                                            </t>
    </r>
    <r>
      <rPr>
        <sz val="10"/>
        <color indexed="8"/>
        <rFont val="Times New Roman"/>
        <family val="1"/>
        <charset val="204"/>
      </rPr>
      <t>iii.</t>
    </r>
    <r>
      <rPr>
        <sz val="7"/>
        <color indexed="8"/>
        <rFont val="Times New Roman"/>
        <family val="1"/>
        <charset val="204"/>
      </rPr>
      <t xml:space="preserve">      </t>
    </r>
    <r>
      <rPr>
        <sz val="10"/>
        <color indexed="8"/>
        <rFont val="Times New Roman"/>
        <family val="1"/>
        <charset val="204"/>
      </rPr>
      <t xml:space="preserve">якість </t>
    </r>
    <r>
      <rPr>
        <b/>
        <sz val="10"/>
        <color indexed="10"/>
        <rFont val="Times New Roman"/>
        <family val="1"/>
        <charset val="204"/>
      </rPr>
      <t>програмного коду</t>
    </r>
  </si>
  <si>
    <r>
      <t>8.</t>
    </r>
    <r>
      <rPr>
        <sz val="7"/>
        <color indexed="8"/>
        <rFont val="Times New Roman"/>
        <family val="1"/>
        <charset val="204"/>
      </rPr>
      <t xml:space="preserve">       </t>
    </r>
    <r>
      <rPr>
        <sz val="10"/>
        <color indexed="8"/>
        <rFont val="Times New Roman"/>
        <family val="1"/>
        <charset val="204"/>
      </rPr>
      <t>Аналіз ризиків проекту</t>
    </r>
  </si>
  <si>
    <r>
      <t>a.</t>
    </r>
    <r>
      <rPr>
        <sz val="7"/>
        <color indexed="8"/>
        <rFont val="Times New Roman"/>
        <family val="1"/>
        <charset val="204"/>
      </rPr>
      <t xml:space="preserve">       </t>
    </r>
    <r>
      <rPr>
        <sz val="10"/>
        <color indexed="8"/>
        <rFont val="Times New Roman"/>
        <family val="1"/>
        <charset val="204"/>
      </rPr>
      <t>Перелік, класифікація та обґрунтування ризиків</t>
    </r>
  </si>
  <si>
    <r>
      <t>b.</t>
    </r>
    <r>
      <rPr>
        <sz val="7"/>
        <color indexed="8"/>
        <rFont val="Times New Roman"/>
        <family val="1"/>
        <charset val="204"/>
      </rPr>
      <t xml:space="preserve">       </t>
    </r>
    <r>
      <rPr>
        <sz val="10"/>
        <color indexed="8"/>
        <rFont val="Times New Roman"/>
        <family val="1"/>
        <charset val="204"/>
      </rPr>
      <t>Оцінка ризиків</t>
    </r>
  </si>
  <si>
    <r>
      <t>c.</t>
    </r>
    <r>
      <rPr>
        <sz val="7"/>
        <color indexed="8"/>
        <rFont val="Times New Roman"/>
        <family val="1"/>
        <charset val="204"/>
      </rPr>
      <t xml:space="preserve">        </t>
    </r>
    <r>
      <rPr>
        <sz val="10"/>
        <color indexed="8"/>
        <rFont val="Times New Roman"/>
        <family val="1"/>
        <charset val="204"/>
      </rPr>
      <t>Заходи та засоби зменшення впливу ризиків</t>
    </r>
  </si>
  <si>
    <r>
      <t>a.</t>
    </r>
    <r>
      <rPr>
        <sz val="7"/>
        <color indexed="8"/>
        <rFont val="Times New Roman"/>
        <family val="1"/>
        <charset val="204"/>
      </rPr>
      <t xml:space="preserve">       </t>
    </r>
    <r>
      <rPr>
        <sz val="10"/>
        <color indexed="8"/>
        <rFont val="Times New Roman"/>
        <family val="1"/>
        <charset val="204"/>
      </rPr>
      <t xml:space="preserve">Заходи для пошук інвесторів  </t>
    </r>
  </si>
  <si>
    <r>
      <t>b.</t>
    </r>
    <r>
      <rPr>
        <sz val="7"/>
        <color indexed="8"/>
        <rFont val="Times New Roman"/>
        <family val="1"/>
        <charset val="204"/>
      </rPr>
      <t xml:space="preserve">       </t>
    </r>
    <r>
      <rPr>
        <sz val="10"/>
        <color indexed="8"/>
        <rFont val="Times New Roman"/>
        <family val="1"/>
        <charset val="204"/>
      </rPr>
      <t>План інноваційного впровадження проекту - Стартап проекту</t>
    </r>
  </si>
  <si>
    <r>
      <t>c.</t>
    </r>
    <r>
      <rPr>
        <sz val="7"/>
        <color indexed="8"/>
        <rFont val="Times New Roman"/>
        <family val="1"/>
        <charset val="204"/>
      </rPr>
      <t xml:space="preserve">        </t>
    </r>
    <r>
      <rPr>
        <sz val="10"/>
        <color indexed="8"/>
        <rFont val="Times New Roman"/>
        <family val="1"/>
        <charset val="204"/>
      </rPr>
      <t>Перспективи розвитку проекту (презентація проекту)</t>
    </r>
  </si>
  <si>
    <r>
      <t>9</t>
    </r>
    <r>
      <rPr>
        <sz val="7"/>
        <color indexed="8"/>
        <rFont val="Times New Roman"/>
        <family val="1"/>
        <charset val="204"/>
      </rPr>
      <t xml:space="preserve">      </t>
    </r>
    <r>
      <rPr>
        <sz val="10"/>
        <color indexed="8"/>
        <rFont val="Times New Roman"/>
        <family val="1"/>
        <charset val="204"/>
      </rPr>
      <t>Впровадження проекту</t>
    </r>
  </si>
  <si>
    <t>календарне 
планування - графік Ганта, сітьовий графік</t>
  </si>
  <si>
    <t xml:space="preserve"> опис бізнес-процесів (дерево бізнес-задач)</t>
  </si>
  <si>
    <t>ризики
 та заходи щодо їх запобіганню</t>
  </si>
  <si>
    <t>планування
 ресурсів (розрахунок собівартості=витрати)</t>
  </si>
  <si>
    <t xml:space="preserve"> презентація
роботи як стартапу</t>
  </si>
  <si>
    <t>команда:
перелік осіб</t>
  </si>
  <si>
    <t>командні
 цінності (5)</t>
  </si>
  <si>
    <t>Тема або своя, або
"Кластерна 
модель ІТ освіти"</t>
  </si>
  <si>
    <t>Типи 
особистостей членів команди</t>
  </si>
  <si>
    <t>матриця відповідальності</t>
  </si>
  <si>
    <t>кількість
відвідувань</t>
  </si>
  <si>
    <t>Андрощук Максим</t>
  </si>
  <si>
    <t>Базалицький Віталій</t>
  </si>
  <si>
    <t>Грабар Ігор</t>
  </si>
  <si>
    <t>Димченко Олексій</t>
  </si>
  <si>
    <t>Жиркова Анастасія</t>
  </si>
  <si>
    <t>Карайман Ольга</t>
  </si>
  <si>
    <t xml:space="preserve"> Кладько Ярослав</t>
  </si>
  <si>
    <t>Моренець Ігор</t>
  </si>
  <si>
    <t>Тарасенко Максим</t>
  </si>
  <si>
    <t>Тімофєєв Руслан</t>
  </si>
  <si>
    <t>Харько Валерій</t>
  </si>
  <si>
    <t>25.10.2019
СРС</t>
  </si>
  <si>
    <t>Список студентів МП КН 1-ого року навчання 2019-2020 н.р.</t>
  </si>
  <si>
    <t xml:space="preserve">
консульт</t>
  </si>
  <si>
    <t xml:space="preserve">
іспит 20.12.19</t>
  </si>
  <si>
    <t>тиждень</t>
  </si>
  <si>
    <t>ПІБ</t>
  </si>
  <si>
    <t>функціональні вимоги до ПЗ за стандартом IEEE830-1998</t>
  </si>
  <si>
    <t>вересень</t>
  </si>
  <si>
    <t>аналіз здійсненності проекту</t>
  </si>
  <si>
    <t>перерахунок в бали
70% практика+30%іспит</t>
  </si>
  <si>
    <t>Підсумкові бали  в триместрі</t>
  </si>
  <si>
    <t>відомість</t>
  </si>
  <si>
    <t>за екзам
 макс 30 балів</t>
  </si>
  <si>
    <t>перелік завдань</t>
  </si>
  <si>
    <t>бізнес-план 
проекту за Project business-plan template.docx</t>
  </si>
  <si>
    <t>штрафні санкції за порушення Deadline&gt;1 місяця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</si>
</sst>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_ ;[Red]\-0.00\ "/>
  </numFmts>
  <fonts count="40" x14ac:knownFonts="1">
    <font>
      <sz val="11"/>
      <color indexed="8"/>
      <name val="Calibri"/>
      <family val="2"/>
      <charset val="204"/>
    </font>
    <font>
      <sz val="11"/>
      <name val="Calibri"/>
      <family val="2"/>
      <charset val="204"/>
    </font>
    <font>
      <sz val="10"/>
      <color indexed="8"/>
      <name val="Calibri"/>
      <family val="2"/>
      <charset val="204"/>
    </font>
    <font>
      <b/>
      <sz val="10"/>
      <name val="Arial Cyr"/>
      <charset val="204"/>
    </font>
    <font>
      <b/>
      <sz val="10"/>
      <color indexed="10"/>
      <name val="Arial Cyr"/>
      <charset val="204"/>
    </font>
    <font>
      <b/>
      <sz val="10"/>
      <color indexed="12"/>
      <name val="Arial Cyr"/>
      <charset val="204"/>
    </font>
    <font>
      <b/>
      <sz val="10"/>
      <color indexed="57"/>
      <name val="Arial Cyr"/>
      <charset val="204"/>
    </font>
    <font>
      <sz val="11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1"/>
      <color indexed="9"/>
      <name val="Calibri"/>
      <family val="2"/>
      <charset val="204"/>
    </font>
    <font>
      <u/>
      <sz val="11"/>
      <color indexed="1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2"/>
      <name val="Calibri"/>
      <family val="2"/>
      <charset val="204"/>
    </font>
    <font>
      <sz val="10"/>
      <color indexed="12"/>
      <name val="Calibri"/>
      <family val="2"/>
      <charset val="204"/>
    </font>
    <font>
      <sz val="10"/>
      <color indexed="10"/>
      <name val="Calibri"/>
      <family val="2"/>
      <charset val="204"/>
    </font>
    <font>
      <b/>
      <sz val="10"/>
      <color indexed="48"/>
      <name val="Arial"/>
      <family val="2"/>
      <charset val="204"/>
    </font>
    <font>
      <b/>
      <sz val="12"/>
      <color indexed="10"/>
      <name val="Calibri"/>
      <family val="2"/>
      <charset val="204"/>
    </font>
    <font>
      <b/>
      <sz val="12"/>
      <color indexed="8"/>
      <name val="Times New Roman"/>
      <family val="1"/>
      <charset val="204"/>
    </font>
    <font>
      <b/>
      <sz val="7"/>
      <color indexed="8"/>
      <name val="Times New Roman"/>
      <family val="1"/>
      <charset val="204"/>
    </font>
    <font>
      <sz val="7"/>
      <color indexed="8"/>
      <name val="Times New Roman"/>
      <family val="1"/>
      <charset val="204"/>
    </font>
    <font>
      <b/>
      <sz val="10"/>
      <color indexed="10"/>
      <name val="Times New Roman"/>
      <family val="1"/>
      <charset val="204"/>
    </font>
    <font>
      <sz val="10"/>
      <name val="Arial"/>
      <family val="2"/>
      <charset val="204"/>
    </font>
    <font>
      <sz val="11"/>
      <color rgb="FF000000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9"/>
      <color rgb="FF000000"/>
      <name val="Arial"/>
      <family val="2"/>
      <charset val="204"/>
    </font>
    <font>
      <sz val="10"/>
      <color rgb="FF0000CC"/>
      <name val="Calibri"/>
      <family val="2"/>
      <charset val="204"/>
    </font>
    <font>
      <b/>
      <sz val="10"/>
      <color rgb="FF0000CC"/>
      <name val="Arial"/>
      <family val="2"/>
      <charset val="204"/>
    </font>
    <font>
      <sz val="11"/>
      <color rgb="FF0000CC"/>
      <name val="Calibri"/>
      <family val="2"/>
      <charset val="204"/>
    </font>
    <font>
      <sz val="11"/>
      <color rgb="FFFF0000"/>
      <name val="Calibri"/>
      <family val="2"/>
      <charset val="204"/>
    </font>
    <font>
      <sz val="8"/>
      <name val="Arial"/>
      <family val="2"/>
      <charset val="204"/>
    </font>
    <font>
      <sz val="9"/>
      <color rgb="FF0000CC"/>
      <name val="Arial"/>
      <family val="2"/>
      <charset val="204"/>
    </font>
    <font>
      <sz val="8"/>
      <name val="Times New Roman"/>
      <family val="1"/>
      <charset val="204"/>
    </font>
    <font>
      <sz val="10"/>
      <name val="Times New Roman"/>
      <family val="1"/>
      <charset val="204"/>
    </font>
    <font>
      <sz val="12"/>
      <name val="Calibri"/>
      <family val="2"/>
      <charset val="204"/>
    </font>
    <font>
      <sz val="9"/>
      <color rgb="FF0000CC"/>
      <name val="Calibri"/>
      <family val="2"/>
      <charset val="204"/>
    </font>
    <font>
      <sz val="10"/>
      <color rgb="FF0000CC"/>
      <name val="Arial"/>
      <family val="2"/>
      <charset val="204"/>
    </font>
    <font>
      <b/>
      <sz val="12"/>
      <color rgb="FF0000CC"/>
      <name val="Calibri"/>
      <family val="2"/>
      <charset val="204"/>
    </font>
    <font>
      <sz val="12"/>
      <color rgb="FF0000CC"/>
      <name val="Calibri"/>
      <family val="2"/>
      <charset val="204"/>
    </font>
    <font>
      <sz val="10"/>
      <color rgb="FFFF0000"/>
      <name val="Calibri"/>
      <family val="2"/>
      <charset val="204"/>
    </font>
    <font>
      <b/>
      <sz val="10"/>
      <color theme="0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CD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2" fillId="0" borderId="0"/>
    <xf numFmtId="0" fontId="23" fillId="0" borderId="0" applyNumberFormat="0" applyFill="0" applyBorder="0" applyAlignment="0" applyProtection="0"/>
  </cellStyleXfs>
  <cellXfs count="142">
    <xf numFmtId="0" fontId="0" fillId="0" borderId="0" xfId="0"/>
    <xf numFmtId="0" fontId="0" fillId="0" borderId="1" xfId="0" applyBorder="1"/>
    <xf numFmtId="16" fontId="2" fillId="0" borderId="1" xfId="0" applyNumberFormat="1" applyFont="1" applyBorder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16" fontId="2" fillId="0" borderId="1" xfId="0" applyNumberFormat="1" applyFont="1" applyBorder="1" applyAlignment="1">
      <alignment wrapText="1"/>
    </xf>
    <xf numFmtId="0" fontId="0" fillId="0" borderId="1" xfId="0" applyFill="1" applyBorder="1"/>
    <xf numFmtId="0" fontId="11" fillId="0" borderId="0" xfId="0" applyFont="1" applyFill="1"/>
    <xf numFmtId="0" fontId="12" fillId="0" borderId="1" xfId="0" applyFont="1" applyFill="1" applyBorder="1"/>
    <xf numFmtId="0" fontId="0" fillId="0" borderId="0" xfId="0" applyFill="1"/>
    <xf numFmtId="0" fontId="11" fillId="0" borderId="2" xfId="0" applyFont="1" applyFill="1" applyBorder="1"/>
    <xf numFmtId="0" fontId="0" fillId="0" borderId="2" xfId="0" applyFill="1" applyBorder="1"/>
    <xf numFmtId="0" fontId="7" fillId="0" borderId="1" xfId="0" applyFont="1" applyFill="1" applyBorder="1" applyAlignment="1">
      <alignment vertical="center"/>
    </xf>
    <xf numFmtId="16" fontId="2" fillId="2" borderId="1" xfId="0" applyNumberFormat="1" applyFont="1" applyFill="1" applyBorder="1" applyAlignment="1">
      <alignment wrapText="1"/>
    </xf>
    <xf numFmtId="0" fontId="2" fillId="0" borderId="0" xfId="0" applyFont="1"/>
    <xf numFmtId="0" fontId="13" fillId="0" borderId="1" xfId="0" applyFont="1" applyFill="1" applyBorder="1" applyAlignment="1">
      <alignment wrapText="1"/>
    </xf>
    <xf numFmtId="16" fontId="9" fillId="0" borderId="3" xfId="0" applyNumberFormat="1" applyFont="1" applyBorder="1" applyAlignment="1">
      <alignment wrapText="1"/>
    </xf>
    <xf numFmtId="0" fontId="9" fillId="0" borderId="1" xfId="0" applyFont="1" applyBorder="1" applyAlignment="1">
      <alignment wrapText="1"/>
    </xf>
    <xf numFmtId="16" fontId="2" fillId="0" borderId="1" xfId="0" applyNumberFormat="1" applyFont="1" applyFill="1" applyBorder="1" applyAlignment="1">
      <alignment wrapText="1"/>
    </xf>
    <xf numFmtId="16" fontId="2" fillId="0" borderId="1" xfId="0" applyNumberFormat="1" applyFont="1" applyFill="1" applyBorder="1"/>
    <xf numFmtId="0" fontId="17" fillId="0" borderId="0" xfId="0" applyFont="1" applyAlignment="1">
      <alignment horizontal="center" vertical="center"/>
    </xf>
    <xf numFmtId="0" fontId="8" fillId="0" borderId="0" xfId="0" applyFont="1" applyAlignment="1">
      <alignment horizontal="justify" vertical="center"/>
    </xf>
    <xf numFmtId="0" fontId="19" fillId="0" borderId="0" xfId="0" applyFont="1" applyAlignment="1">
      <alignment horizontal="justify" vertical="center"/>
    </xf>
    <xf numFmtId="0" fontId="8" fillId="0" borderId="0" xfId="0" applyFont="1" applyAlignment="1">
      <alignment horizontal="left" vertical="center" indent="4"/>
    </xf>
    <xf numFmtId="0" fontId="8" fillId="0" borderId="0" xfId="0" applyFont="1" applyAlignment="1">
      <alignment horizontal="left" vertical="center" indent="5"/>
    </xf>
    <xf numFmtId="0" fontId="21" fillId="0" borderId="1" xfId="0" applyFont="1" applyFill="1" applyBorder="1" applyAlignment="1">
      <alignment vertical="center" wrapText="1"/>
    </xf>
    <xf numFmtId="0" fontId="12" fillId="0" borderId="5" xfId="0" applyFont="1" applyFill="1" applyBorder="1" applyAlignment="1">
      <alignment horizontal="center"/>
    </xf>
    <xf numFmtId="0" fontId="13" fillId="0" borderId="3" xfId="0" applyFont="1" applyFill="1" applyBorder="1"/>
    <xf numFmtId="0" fontId="24" fillId="0" borderId="0" xfId="0" applyFont="1" applyFill="1" applyAlignment="1">
      <alignment horizontal="left" vertical="center" wrapText="1"/>
    </xf>
    <xf numFmtId="0" fontId="13" fillId="0" borderId="3" xfId="0" applyFont="1" applyFill="1" applyBorder="1" applyAlignment="1">
      <alignment wrapText="1"/>
    </xf>
    <xf numFmtId="0" fontId="13" fillId="0" borderId="1" xfId="0" applyFont="1" applyFill="1" applyBorder="1"/>
    <xf numFmtId="0" fontId="2" fillId="0" borderId="1" xfId="0" applyFont="1" applyFill="1" applyBorder="1" applyAlignment="1">
      <alignment wrapText="1"/>
    </xf>
    <xf numFmtId="0" fontId="3" fillId="0" borderId="0" xfId="0" applyFont="1" applyFill="1"/>
    <xf numFmtId="0" fontId="4" fillId="0" borderId="0" xfId="0" applyFont="1" applyFill="1"/>
    <xf numFmtId="14" fontId="0" fillId="0" borderId="0" xfId="0" applyNumberFormat="1" applyFill="1" applyAlignment="1">
      <alignment horizontal="left"/>
    </xf>
    <xf numFmtId="0" fontId="5" fillId="0" borderId="0" xfId="0" applyFont="1" applyFill="1"/>
    <xf numFmtId="0" fontId="0" fillId="0" borderId="0" xfId="0" applyFill="1" applyAlignment="1">
      <alignment horizontal="left"/>
    </xf>
    <xf numFmtId="0" fontId="6" fillId="0" borderId="0" xfId="0" applyFont="1" applyFill="1"/>
    <xf numFmtId="0" fontId="10" fillId="0" borderId="0" xfId="2" applyFont="1" applyFill="1"/>
    <xf numFmtId="0" fontId="0" fillId="0" borderId="0" xfId="0" applyFill="1" applyAlignment="1">
      <alignment horizontal="left" indent="1"/>
    </xf>
    <xf numFmtId="0" fontId="0" fillId="0" borderId="0" xfId="0" applyFill="1" applyBorder="1"/>
    <xf numFmtId="0" fontId="1" fillId="0" borderId="0" xfId="1" applyFont="1" applyFill="1" applyBorder="1"/>
    <xf numFmtId="0" fontId="7" fillId="0" borderId="0" xfId="0" applyFont="1" applyFill="1" applyBorder="1" applyAlignment="1">
      <alignment vertical="center"/>
    </xf>
    <xf numFmtId="0" fontId="8" fillId="0" borderId="0" xfId="0" applyFont="1" applyFill="1" applyBorder="1" applyAlignment="1">
      <alignment vertical="center"/>
    </xf>
    <xf numFmtId="1" fontId="1" fillId="0" borderId="0" xfId="0" applyNumberFormat="1" applyFont="1" applyFill="1" applyBorder="1"/>
    <xf numFmtId="2" fontId="14" fillId="0" borderId="0" xfId="0" applyNumberFormat="1" applyFont="1" applyFill="1" applyBorder="1" applyAlignment="1">
      <alignment wrapText="1"/>
    </xf>
    <xf numFmtId="2" fontId="16" fillId="0" borderId="0" xfId="0" applyNumberFormat="1" applyFont="1" applyFill="1" applyBorder="1"/>
    <xf numFmtId="164" fontId="27" fillId="0" borderId="0" xfId="0" applyNumberFormat="1" applyFont="1" applyFill="1" applyBorder="1"/>
    <xf numFmtId="0" fontId="27" fillId="0" borderId="0" xfId="0" applyFont="1" applyFill="1" applyBorder="1"/>
    <xf numFmtId="2" fontId="27" fillId="0" borderId="0" xfId="0" applyNumberFormat="1" applyFont="1" applyFill="1" applyBorder="1"/>
    <xf numFmtId="0" fontId="11" fillId="0" borderId="0" xfId="0" applyFont="1" applyFill="1" applyBorder="1"/>
    <xf numFmtId="1" fontId="0" fillId="0" borderId="1" xfId="0" applyNumberFormat="1" applyFill="1" applyBorder="1"/>
    <xf numFmtId="16" fontId="9" fillId="0" borderId="3" xfId="0" applyNumberFormat="1" applyFont="1" applyFill="1" applyBorder="1" applyAlignment="1">
      <alignment wrapText="1"/>
    </xf>
    <xf numFmtId="0" fontId="9" fillId="0" borderId="1" xfId="0" applyFont="1" applyFill="1" applyBorder="1" applyAlignment="1">
      <alignment wrapText="1"/>
    </xf>
    <xf numFmtId="0" fontId="2" fillId="0" borderId="1" xfId="0" applyFont="1" applyFill="1" applyBorder="1"/>
    <xf numFmtId="0" fontId="9" fillId="0" borderId="1" xfId="0" applyFont="1" applyFill="1" applyBorder="1"/>
    <xf numFmtId="0" fontId="28" fillId="0" borderId="0" xfId="0" applyFont="1" applyFill="1"/>
    <xf numFmtId="0" fontId="12" fillId="0" borderId="3" xfId="0" applyFont="1" applyFill="1" applyBorder="1" applyAlignment="1">
      <alignment wrapText="1"/>
    </xf>
    <xf numFmtId="0" fontId="29" fillId="0" borderId="1" xfId="0" applyFont="1" applyFill="1" applyBorder="1" applyAlignment="1">
      <alignment vertical="center" wrapText="1"/>
    </xf>
    <xf numFmtId="0" fontId="30" fillId="0" borderId="0" xfId="0" applyFont="1" applyFill="1" applyAlignment="1">
      <alignment horizontal="left" vertical="center" wrapText="1"/>
    </xf>
    <xf numFmtId="16" fontId="2" fillId="3" borderId="1" xfId="0" applyNumberFormat="1" applyFont="1" applyFill="1" applyBorder="1"/>
    <xf numFmtId="0" fontId="31" fillId="0" borderId="1" xfId="0" applyFont="1" applyFill="1" applyBorder="1" applyAlignment="1">
      <alignment vertical="center" wrapText="1"/>
    </xf>
    <xf numFmtId="0" fontId="32" fillId="0" borderId="1" xfId="0" applyFont="1" applyFill="1" applyBorder="1" applyAlignment="1">
      <alignment vertical="center" wrapText="1"/>
    </xf>
    <xf numFmtId="0" fontId="0" fillId="3" borderId="1" xfId="0" applyFill="1" applyBorder="1"/>
    <xf numFmtId="49" fontId="2" fillId="0" borderId="1" xfId="0" applyNumberFormat="1" applyFont="1" applyFill="1" applyBorder="1"/>
    <xf numFmtId="49" fontId="0" fillId="0" borderId="1" xfId="0" applyNumberFormat="1" applyFill="1" applyBorder="1"/>
    <xf numFmtId="49" fontId="2" fillId="0" borderId="1" xfId="0" applyNumberFormat="1" applyFont="1" applyFill="1" applyBorder="1" applyAlignment="1">
      <alignment wrapText="1"/>
    </xf>
    <xf numFmtId="0" fontId="1" fillId="0" borderId="1" xfId="1" applyFont="1" applyFill="1" applyBorder="1"/>
    <xf numFmtId="1" fontId="0" fillId="0" borderId="1" xfId="0" applyNumberFormat="1" applyBorder="1"/>
    <xf numFmtId="1" fontId="2" fillId="0" borderId="1" xfId="0" applyNumberFormat="1" applyFont="1" applyBorder="1"/>
    <xf numFmtId="1" fontId="2" fillId="0" borderId="1" xfId="0" applyNumberFormat="1" applyFont="1" applyFill="1" applyBorder="1"/>
    <xf numFmtId="1" fontId="2" fillId="0" borderId="1" xfId="0" applyNumberFormat="1" applyFont="1" applyBorder="1" applyAlignment="1">
      <alignment wrapText="1"/>
    </xf>
    <xf numFmtId="1" fontId="0" fillId="0" borderId="0" xfId="0" applyNumberFormat="1"/>
    <xf numFmtId="1" fontId="2" fillId="2" borderId="1" xfId="0" applyNumberFormat="1" applyFont="1" applyFill="1" applyBorder="1" applyAlignment="1">
      <alignment wrapText="1"/>
    </xf>
    <xf numFmtId="1" fontId="9" fillId="0" borderId="3" xfId="0" applyNumberFormat="1" applyFont="1" applyBorder="1" applyAlignment="1">
      <alignment wrapText="1"/>
    </xf>
    <xf numFmtId="1" fontId="9" fillId="0" borderId="1" xfId="0" applyNumberFormat="1" applyFont="1" applyBorder="1" applyAlignment="1">
      <alignment wrapText="1"/>
    </xf>
    <xf numFmtId="1" fontId="34" fillId="0" borderId="1" xfId="0" applyNumberFormat="1" applyFont="1" applyBorder="1"/>
    <xf numFmtId="0" fontId="27" fillId="0" borderId="1" xfId="0" applyFont="1" applyBorder="1"/>
    <xf numFmtId="0" fontId="27" fillId="0" borderId="0" xfId="0" applyFont="1" applyFill="1" applyAlignment="1">
      <alignment wrapText="1"/>
    </xf>
    <xf numFmtId="0" fontId="12" fillId="0" borderId="6" xfId="0" applyFont="1" applyFill="1" applyBorder="1" applyAlignment="1"/>
    <xf numFmtId="0" fontId="12" fillId="0" borderId="4" xfId="0" applyFont="1" applyFill="1" applyBorder="1" applyAlignment="1">
      <alignment horizontal="center"/>
    </xf>
    <xf numFmtId="0" fontId="2" fillId="0" borderId="0" xfId="0" applyFont="1" applyFill="1"/>
    <xf numFmtId="0" fontId="12" fillId="0" borderId="0" xfId="0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2" fontId="33" fillId="0" borderId="0" xfId="0" applyNumberFormat="1" applyFont="1" applyFill="1" applyBorder="1"/>
    <xf numFmtId="0" fontId="13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wrapText="1"/>
    </xf>
    <xf numFmtId="0" fontId="7" fillId="0" borderId="2" xfId="0" applyFont="1" applyFill="1" applyBorder="1" applyAlignment="1">
      <alignment vertical="center"/>
    </xf>
    <xf numFmtId="0" fontId="12" fillId="0" borderId="18" xfId="0" applyFont="1" applyFill="1" applyBorder="1" applyAlignment="1"/>
    <xf numFmtId="0" fontId="12" fillId="0" borderId="19" xfId="0" applyFont="1" applyFill="1" applyBorder="1" applyAlignment="1"/>
    <xf numFmtId="0" fontId="25" fillId="0" borderId="8" xfId="0" applyFont="1" applyFill="1" applyBorder="1" applyAlignment="1">
      <alignment horizontal="center"/>
    </xf>
    <xf numFmtId="0" fontId="25" fillId="0" borderId="10" xfId="0" applyFont="1" applyFill="1" applyBorder="1" applyAlignment="1">
      <alignment horizontal="center"/>
    </xf>
    <xf numFmtId="0" fontId="25" fillId="0" borderId="11" xfId="0" applyFont="1" applyFill="1" applyBorder="1" applyAlignment="1">
      <alignment horizontal="center"/>
    </xf>
    <xf numFmtId="0" fontId="25" fillId="0" borderId="12" xfId="0" applyFont="1" applyFill="1" applyBorder="1" applyAlignment="1">
      <alignment wrapText="1"/>
    </xf>
    <xf numFmtId="0" fontId="35" fillId="0" borderId="1" xfId="0" applyFont="1" applyFill="1" applyBorder="1" applyAlignment="1">
      <alignment wrapText="1"/>
    </xf>
    <xf numFmtId="0" fontId="35" fillId="0" borderId="13" xfId="0" applyFont="1" applyFill="1" applyBorder="1" applyAlignment="1">
      <alignment wrapText="1"/>
    </xf>
    <xf numFmtId="2" fontId="25" fillId="0" borderId="12" xfId="0" applyNumberFormat="1" applyFont="1" applyFill="1" applyBorder="1" applyAlignment="1">
      <alignment wrapText="1"/>
    </xf>
    <xf numFmtId="2" fontId="36" fillId="0" borderId="1" xfId="0" applyNumberFormat="1" applyFont="1" applyFill="1" applyBorder="1"/>
    <xf numFmtId="2" fontId="37" fillId="0" borderId="13" xfId="0" applyNumberFormat="1" applyFont="1" applyFill="1" applyBorder="1"/>
    <xf numFmtId="2" fontId="25" fillId="0" borderId="14" xfId="0" applyNumberFormat="1" applyFont="1" applyFill="1" applyBorder="1" applyAlignment="1">
      <alignment wrapText="1"/>
    </xf>
    <xf numFmtId="2" fontId="36" fillId="0" borderId="16" xfId="0" applyNumberFormat="1" applyFont="1" applyFill="1" applyBorder="1"/>
    <xf numFmtId="2" fontId="37" fillId="0" borderId="17" xfId="0" applyNumberFormat="1" applyFont="1" applyFill="1" applyBorder="1"/>
    <xf numFmtId="0" fontId="23" fillId="0" borderId="0" xfId="2" applyFill="1" applyBorder="1" applyAlignment="1">
      <alignment vertical="center" wrapText="1"/>
    </xf>
    <xf numFmtId="0" fontId="38" fillId="0" borderId="1" xfId="0" applyFont="1" applyFill="1" applyBorder="1" applyAlignment="1">
      <alignment wrapText="1"/>
    </xf>
    <xf numFmtId="0" fontId="12" fillId="0" borderId="0" xfId="0" applyFont="1" applyFill="1" applyBorder="1" applyAlignment="1">
      <alignment horizontal="center"/>
    </xf>
    <xf numFmtId="0" fontId="25" fillId="0" borderId="20" xfId="0" applyFont="1" applyFill="1" applyBorder="1" applyAlignment="1">
      <alignment wrapText="1"/>
    </xf>
    <xf numFmtId="0" fontId="30" fillId="0" borderId="20" xfId="0" applyFont="1" applyFill="1" applyBorder="1" applyAlignment="1">
      <alignment horizontal="left" vertical="center" wrapText="1"/>
    </xf>
    <xf numFmtId="0" fontId="13" fillId="0" borderId="20" xfId="0" applyFont="1" applyFill="1" applyBorder="1" applyAlignment="1">
      <alignment horizontal="center" wrapText="1"/>
    </xf>
    <xf numFmtId="14" fontId="39" fillId="4" borderId="2" xfId="0" applyNumberFormat="1" applyFont="1" applyFill="1" applyBorder="1" applyAlignment="1">
      <alignment horizontal="center"/>
    </xf>
    <xf numFmtId="0" fontId="39" fillId="4" borderId="6" xfId="0" applyFont="1" applyFill="1" applyBorder="1" applyAlignment="1">
      <alignment horizontal="center"/>
    </xf>
    <xf numFmtId="14" fontId="39" fillId="4" borderId="21" xfId="0" applyNumberFormat="1" applyFont="1" applyFill="1" applyBorder="1" applyAlignment="1">
      <alignment horizontal="center"/>
    </xf>
    <xf numFmtId="14" fontId="39" fillId="4" borderId="22" xfId="0" applyNumberFormat="1" applyFont="1" applyFill="1" applyBorder="1" applyAlignment="1">
      <alignment horizontal="center"/>
    </xf>
    <xf numFmtId="14" fontId="39" fillId="4" borderId="23" xfId="0" applyNumberFormat="1" applyFont="1" applyFill="1" applyBorder="1" applyAlignment="1">
      <alignment horizontal="center"/>
    </xf>
    <xf numFmtId="14" fontId="39" fillId="4" borderId="6" xfId="0" applyNumberFormat="1" applyFont="1" applyFill="1" applyBorder="1" applyAlignment="1">
      <alignment horizontal="center" wrapText="1"/>
    </xf>
    <xf numFmtId="14" fontId="39" fillId="4" borderId="7" xfId="0" applyNumberFormat="1" applyFont="1" applyFill="1" applyBorder="1" applyAlignment="1">
      <alignment wrapText="1"/>
    </xf>
    <xf numFmtId="14" fontId="39" fillId="4" borderId="24" xfId="0" applyNumberFormat="1" applyFont="1" applyFill="1" applyBorder="1" applyAlignment="1">
      <alignment horizontal="center" wrapText="1"/>
    </xf>
    <xf numFmtId="14" fontId="39" fillId="4" borderId="3" xfId="0" applyNumberFormat="1" applyFont="1" applyFill="1" applyBorder="1" applyAlignment="1">
      <alignment horizontal="center" wrapText="1"/>
    </xf>
    <xf numFmtId="14" fontId="39" fillId="4" borderId="1" xfId="0" applyNumberFormat="1" applyFont="1" applyFill="1" applyBorder="1" applyAlignment="1">
      <alignment wrapText="1"/>
    </xf>
    <xf numFmtId="0" fontId="39" fillId="4" borderId="1" xfId="0" applyFont="1" applyFill="1" applyBorder="1" applyAlignment="1">
      <alignment horizontal="center"/>
    </xf>
    <xf numFmtId="14" fontId="39" fillId="4" borderId="1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15" fillId="5" borderId="8" xfId="0" applyFont="1" applyFill="1" applyBorder="1" applyAlignment="1">
      <alignment wrapText="1"/>
    </xf>
    <xf numFmtId="0" fontId="25" fillId="5" borderId="9" xfId="0" applyFont="1" applyFill="1" applyBorder="1" applyAlignment="1">
      <alignment wrapText="1"/>
    </xf>
    <xf numFmtId="0" fontId="26" fillId="5" borderId="10" xfId="0" applyFont="1" applyFill="1" applyBorder="1" applyAlignment="1">
      <alignment wrapText="1"/>
    </xf>
    <xf numFmtId="0" fontId="26" fillId="5" borderId="10" xfId="0" applyFont="1" applyFill="1" applyBorder="1"/>
    <xf numFmtId="0" fontId="15" fillId="5" borderId="10" xfId="0" applyFont="1" applyFill="1" applyBorder="1"/>
    <xf numFmtId="0" fontId="15" fillId="5" borderId="11" xfId="0" applyFont="1" applyFill="1" applyBorder="1"/>
    <xf numFmtId="0" fontId="11" fillId="5" borderId="12" xfId="0" applyFont="1" applyFill="1" applyBorder="1"/>
    <xf numFmtId="164" fontId="27" fillId="5" borderId="2" xfId="0" applyNumberFormat="1" applyFont="1" applyFill="1" applyBorder="1"/>
    <xf numFmtId="0" fontId="27" fillId="5" borderId="1" xfId="0" applyFont="1" applyFill="1" applyBorder="1"/>
    <xf numFmtId="2" fontId="27" fillId="5" borderId="1" xfId="0" applyNumberFormat="1" applyFont="1" applyFill="1" applyBorder="1"/>
    <xf numFmtId="0" fontId="11" fillId="5" borderId="1" xfId="0" applyFont="1" applyFill="1" applyBorder="1"/>
    <xf numFmtId="0" fontId="11" fillId="5" borderId="13" xfId="0" applyFont="1" applyFill="1" applyBorder="1"/>
    <xf numFmtId="0" fontId="0" fillId="5" borderId="12" xfId="0" applyFill="1" applyBorder="1"/>
    <xf numFmtId="0" fontId="0" fillId="5" borderId="14" xfId="0" applyFill="1" applyBorder="1"/>
    <xf numFmtId="164" fontId="27" fillId="5" borderId="15" xfId="0" applyNumberFormat="1" applyFont="1" applyFill="1" applyBorder="1"/>
    <xf numFmtId="0" fontId="27" fillId="5" borderId="16" xfId="0" applyFont="1" applyFill="1" applyBorder="1"/>
    <xf numFmtId="2" fontId="27" fillId="5" borderId="16" xfId="0" applyNumberFormat="1" applyFont="1" applyFill="1" applyBorder="1"/>
    <xf numFmtId="0" fontId="11" fillId="5" borderId="16" xfId="0" applyFont="1" applyFill="1" applyBorder="1"/>
    <xf numFmtId="0" fontId="11" fillId="5" borderId="17" xfId="0" applyFont="1" applyFill="1" applyBorder="1"/>
  </cellXfs>
  <cellStyles count="3">
    <cellStyle name="Excel Built-in Normal 1" xfId="1"/>
    <cellStyle name="Гиперссылка" xfId="2" builtinId="8"/>
    <cellStyle name="Обычный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FFFFCD"/>
      <color rgb="FF0000CC"/>
      <color rgb="FFEECDFF"/>
      <color rgb="FFCC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6"/>
  <sheetViews>
    <sheetView topLeftCell="A7" zoomScale="115" zoomScaleNormal="115" workbookViewId="0">
      <pane xSplit="2" topLeftCell="J1" activePane="topRight" state="frozen"/>
      <selection pane="topRight" activeCell="B16" sqref="B16"/>
    </sheetView>
  </sheetViews>
  <sheetFormatPr defaultRowHeight="15" x14ac:dyDescent="0.25"/>
  <cols>
    <col min="1" max="1" width="7" customWidth="1"/>
    <col min="2" max="2" width="24.140625" customWidth="1"/>
    <col min="3" max="8" width="7.42578125" customWidth="1"/>
    <col min="9" max="9" width="9" customWidth="1"/>
    <col min="10" max="17" width="7.42578125" customWidth="1"/>
    <col min="18" max="18" width="8.85546875" customWidth="1"/>
    <col min="19" max="19" width="7.42578125" customWidth="1"/>
    <col min="20" max="20" width="10.140625" customWidth="1"/>
    <col min="21" max="21" width="11.42578125" customWidth="1"/>
    <col min="22" max="22" width="10.42578125" customWidth="1"/>
    <col min="23" max="23" width="11.28515625" customWidth="1"/>
    <col min="24" max="24" width="11.140625" customWidth="1"/>
    <col min="25" max="25" width="11.28515625" customWidth="1"/>
  </cols>
  <sheetData>
    <row r="1" spans="1:24" x14ac:dyDescent="0.25">
      <c r="E1" t="s">
        <v>113</v>
      </c>
    </row>
    <row r="2" spans="1:24" ht="39" x14ac:dyDescent="0.25">
      <c r="A2" s="1"/>
      <c r="B2" s="79" t="s">
        <v>117</v>
      </c>
      <c r="C2" s="2">
        <v>43721</v>
      </c>
      <c r="D2" s="21">
        <v>43728</v>
      </c>
      <c r="E2" s="2">
        <v>43735</v>
      </c>
      <c r="F2" s="21">
        <v>43742</v>
      </c>
      <c r="G2" s="2">
        <v>43749</v>
      </c>
      <c r="H2" s="21">
        <v>43756</v>
      </c>
      <c r="I2" s="7" t="s">
        <v>112</v>
      </c>
      <c r="J2" s="21">
        <v>43770</v>
      </c>
      <c r="K2" s="2">
        <v>43777</v>
      </c>
      <c r="L2" s="21">
        <v>43784</v>
      </c>
      <c r="M2" s="2">
        <v>43791</v>
      </c>
      <c r="N2" s="21">
        <v>43798</v>
      </c>
      <c r="O2" s="2">
        <v>43805</v>
      </c>
      <c r="P2" s="21">
        <v>43812</v>
      </c>
      <c r="Q2" s="20" t="s">
        <v>114</v>
      </c>
      <c r="R2" s="7" t="s">
        <v>100</v>
      </c>
      <c r="T2" s="15" t="s">
        <v>115</v>
      </c>
      <c r="U2" s="7"/>
      <c r="V2" s="7"/>
      <c r="W2" s="18" t="s">
        <v>26</v>
      </c>
      <c r="X2" s="19" t="s">
        <v>25</v>
      </c>
    </row>
    <row r="3" spans="1:24" s="74" customFormat="1" x14ac:dyDescent="0.25">
      <c r="A3" s="70"/>
      <c r="B3" s="78" t="s">
        <v>116</v>
      </c>
      <c r="C3" s="71">
        <v>2</v>
      </c>
      <c r="D3" s="72">
        <v>3</v>
      </c>
      <c r="E3" s="71">
        <v>4</v>
      </c>
      <c r="F3" s="72">
        <v>5</v>
      </c>
      <c r="G3" s="71">
        <v>6</v>
      </c>
      <c r="H3" s="72">
        <v>7</v>
      </c>
      <c r="I3" s="71">
        <v>8</v>
      </c>
      <c r="J3" s="72">
        <v>9</v>
      </c>
      <c r="K3" s="71">
        <v>10</v>
      </c>
      <c r="L3" s="72">
        <v>11</v>
      </c>
      <c r="M3" s="71">
        <v>12</v>
      </c>
      <c r="N3" s="72">
        <v>13</v>
      </c>
      <c r="O3" s="71">
        <v>14</v>
      </c>
      <c r="P3" s="72">
        <v>15</v>
      </c>
      <c r="Q3" s="71">
        <v>16</v>
      </c>
      <c r="R3" s="73"/>
      <c r="T3" s="75">
        <v>16</v>
      </c>
      <c r="U3" s="73"/>
      <c r="V3" s="73"/>
      <c r="W3" s="76"/>
      <c r="X3" s="77"/>
    </row>
    <row r="4" spans="1:24" s="11" customFormat="1" x14ac:dyDescent="0.25">
      <c r="A4" s="8">
        <v>1</v>
      </c>
      <c r="B4" s="27" t="s">
        <v>101</v>
      </c>
      <c r="C4" s="21"/>
      <c r="D4" s="21"/>
      <c r="E4" s="21"/>
      <c r="F4" s="21"/>
      <c r="G4" s="20"/>
      <c r="H4" s="21"/>
      <c r="I4" s="62"/>
      <c r="J4" s="21"/>
      <c r="K4" s="66"/>
      <c r="L4" s="66"/>
      <c r="M4" s="66"/>
      <c r="N4" s="66"/>
      <c r="O4" s="68"/>
      <c r="P4" s="68"/>
      <c r="Q4" s="68"/>
      <c r="R4" s="53">
        <f>COUNTIF(C4:P4,"+")</f>
        <v>0</v>
      </c>
      <c r="T4" s="20"/>
      <c r="U4" s="20"/>
      <c r="V4" s="20"/>
      <c r="W4" s="54"/>
      <c r="X4" s="55"/>
    </row>
    <row r="5" spans="1:24" s="11" customFormat="1" x14ac:dyDescent="0.25">
      <c r="A5" s="8">
        <v>2</v>
      </c>
      <c r="B5" s="27" t="s">
        <v>102</v>
      </c>
      <c r="C5" s="8"/>
      <c r="D5" s="21"/>
      <c r="E5" s="8"/>
      <c r="F5" s="8"/>
      <c r="G5" s="8"/>
      <c r="H5" s="8"/>
      <c r="I5" s="65"/>
      <c r="J5" s="8"/>
      <c r="K5" s="67"/>
      <c r="L5" s="8"/>
      <c r="M5" s="67"/>
      <c r="N5" s="67"/>
      <c r="O5" s="67"/>
      <c r="P5" s="67"/>
      <c r="Q5" s="67"/>
      <c r="R5" s="53">
        <f t="shared" ref="R4:R14" si="0">COUNTIF(C5:O5,"+")</f>
        <v>0</v>
      </c>
      <c r="T5" s="8"/>
      <c r="U5" s="56"/>
      <c r="V5" s="56"/>
      <c r="W5" s="57">
        <f t="shared" ref="W5:W10" si="1">COUNTIF(C5:T5,"=н")</f>
        <v>0</v>
      </c>
      <c r="X5" s="57">
        <f t="shared" ref="X5:X10" si="2">W5/15*100</f>
        <v>0</v>
      </c>
    </row>
    <row r="6" spans="1:24" s="11" customFormat="1" x14ac:dyDescent="0.25">
      <c r="A6" s="8">
        <v>3</v>
      </c>
      <c r="B6" s="27" t="s">
        <v>103</v>
      </c>
      <c r="C6" s="8"/>
      <c r="D6" s="21"/>
      <c r="E6" s="8"/>
      <c r="F6" s="8"/>
      <c r="G6" s="8"/>
      <c r="H6" s="8"/>
      <c r="I6" s="65"/>
      <c r="J6" s="8"/>
      <c r="K6" s="67"/>
      <c r="L6" s="67"/>
      <c r="M6" s="67"/>
      <c r="N6" s="67"/>
      <c r="O6" s="67"/>
      <c r="P6" s="67"/>
      <c r="Q6" s="67"/>
      <c r="R6" s="53">
        <f t="shared" si="0"/>
        <v>0</v>
      </c>
      <c r="T6" s="56"/>
      <c r="U6" s="56"/>
      <c r="V6" s="56"/>
      <c r="W6" s="57">
        <f t="shared" si="1"/>
        <v>0</v>
      </c>
      <c r="X6" s="57">
        <f t="shared" si="2"/>
        <v>0</v>
      </c>
    </row>
    <row r="7" spans="1:24" s="11" customFormat="1" x14ac:dyDescent="0.25">
      <c r="A7" s="8">
        <v>4</v>
      </c>
      <c r="B7" s="27" t="s">
        <v>104</v>
      </c>
      <c r="C7" s="8"/>
      <c r="D7" s="21"/>
      <c r="E7" s="8"/>
      <c r="F7" s="8"/>
      <c r="G7" s="8"/>
      <c r="H7" s="8"/>
      <c r="I7" s="65"/>
      <c r="J7" s="8"/>
      <c r="K7" s="67"/>
      <c r="L7" s="8"/>
      <c r="M7" s="67"/>
      <c r="N7" s="67"/>
      <c r="O7" s="67"/>
      <c r="P7" s="67"/>
      <c r="Q7" s="67"/>
      <c r="R7" s="53">
        <f t="shared" si="0"/>
        <v>0</v>
      </c>
      <c r="T7" s="8"/>
      <c r="U7" s="56"/>
      <c r="V7" s="56"/>
      <c r="W7" s="57">
        <f t="shared" si="1"/>
        <v>0</v>
      </c>
      <c r="X7" s="57">
        <f t="shared" si="2"/>
        <v>0</v>
      </c>
    </row>
    <row r="8" spans="1:24" s="11" customFormat="1" x14ac:dyDescent="0.25">
      <c r="A8" s="8">
        <v>5</v>
      </c>
      <c r="B8" s="27" t="s">
        <v>105</v>
      </c>
      <c r="C8" s="8"/>
      <c r="D8" s="21"/>
      <c r="E8" s="8"/>
      <c r="F8" s="8"/>
      <c r="G8" s="8"/>
      <c r="H8" s="8"/>
      <c r="I8" s="65"/>
      <c r="J8" s="8"/>
      <c r="K8" s="67"/>
      <c r="L8" s="8"/>
      <c r="M8" s="67"/>
      <c r="N8" s="67"/>
      <c r="O8" s="67"/>
      <c r="P8" s="67"/>
      <c r="Q8" s="67"/>
      <c r="R8" s="53">
        <f t="shared" si="0"/>
        <v>0</v>
      </c>
      <c r="T8" s="8"/>
      <c r="U8" s="56"/>
      <c r="V8" s="56"/>
      <c r="W8" s="57">
        <f t="shared" si="1"/>
        <v>0</v>
      </c>
      <c r="X8" s="57">
        <f t="shared" si="2"/>
        <v>0</v>
      </c>
    </row>
    <row r="9" spans="1:24" s="11" customFormat="1" x14ac:dyDescent="0.25">
      <c r="A9" s="8">
        <v>6</v>
      </c>
      <c r="B9" s="69" t="s">
        <v>106</v>
      </c>
      <c r="C9" s="8"/>
      <c r="D9" s="21"/>
      <c r="E9" s="8"/>
      <c r="F9" s="8"/>
      <c r="G9" s="8"/>
      <c r="H9" s="8"/>
      <c r="I9" s="65"/>
      <c r="J9" s="8"/>
      <c r="K9" s="67"/>
      <c r="L9" s="8"/>
      <c r="M9" s="67"/>
      <c r="N9" s="67"/>
      <c r="O9" s="67"/>
      <c r="P9" s="67"/>
      <c r="Q9" s="67"/>
      <c r="R9" s="53">
        <f t="shared" si="0"/>
        <v>0</v>
      </c>
      <c r="T9" s="56"/>
      <c r="U9" s="56"/>
      <c r="V9" s="56"/>
      <c r="W9" s="57">
        <f t="shared" si="1"/>
        <v>0</v>
      </c>
      <c r="X9" s="57">
        <f t="shared" si="2"/>
        <v>0</v>
      </c>
    </row>
    <row r="10" spans="1:24" s="11" customFormat="1" x14ac:dyDescent="0.25">
      <c r="A10" s="8">
        <v>7</v>
      </c>
      <c r="B10" s="27" t="s">
        <v>107</v>
      </c>
      <c r="C10" s="8"/>
      <c r="D10" s="21"/>
      <c r="E10" s="8"/>
      <c r="F10" s="8"/>
      <c r="G10" s="8"/>
      <c r="H10" s="8"/>
      <c r="I10" s="65"/>
      <c r="J10" s="8"/>
      <c r="K10" s="67"/>
      <c r="L10" s="8"/>
      <c r="M10" s="67"/>
      <c r="N10" s="67"/>
      <c r="O10" s="67"/>
      <c r="P10" s="67"/>
      <c r="Q10" s="67"/>
      <c r="R10" s="53">
        <f t="shared" si="0"/>
        <v>0</v>
      </c>
      <c r="T10" s="8"/>
      <c r="U10" s="56"/>
      <c r="V10" s="56"/>
      <c r="W10" s="57">
        <f t="shared" si="1"/>
        <v>0</v>
      </c>
      <c r="X10" s="57">
        <f t="shared" si="2"/>
        <v>0</v>
      </c>
    </row>
    <row r="11" spans="1:24" s="11" customFormat="1" x14ac:dyDescent="0.25">
      <c r="A11" s="8">
        <v>8</v>
      </c>
      <c r="B11" s="27" t="s">
        <v>108</v>
      </c>
      <c r="C11" s="8"/>
      <c r="D11" s="21"/>
      <c r="E11" s="8"/>
      <c r="F11" s="8"/>
      <c r="G11" s="8"/>
      <c r="H11" s="8"/>
      <c r="I11" s="65"/>
      <c r="J11" s="8"/>
      <c r="K11" s="67"/>
      <c r="L11" s="8"/>
      <c r="M11" s="67"/>
      <c r="N11" s="67"/>
      <c r="O11" s="67"/>
      <c r="P11" s="67"/>
      <c r="Q11" s="67"/>
      <c r="R11" s="53">
        <f t="shared" si="0"/>
        <v>0</v>
      </c>
      <c r="T11" s="8"/>
      <c r="U11" s="8"/>
      <c r="V11" s="8"/>
      <c r="W11" s="8"/>
      <c r="X11" s="8"/>
    </row>
    <row r="12" spans="1:24" s="11" customFormat="1" x14ac:dyDescent="0.25">
      <c r="A12" s="8">
        <v>9</v>
      </c>
      <c r="B12" s="27" t="s">
        <v>109</v>
      </c>
      <c r="C12" s="8"/>
      <c r="D12" s="21"/>
      <c r="E12" s="8"/>
      <c r="F12" s="8"/>
      <c r="G12" s="8"/>
      <c r="H12" s="8"/>
      <c r="I12" s="65"/>
      <c r="J12" s="8"/>
      <c r="K12" s="67"/>
      <c r="L12" s="67"/>
      <c r="M12" s="67"/>
      <c r="N12" s="67"/>
      <c r="O12" s="67"/>
      <c r="P12" s="67"/>
      <c r="Q12" s="67"/>
      <c r="R12" s="53">
        <f t="shared" si="0"/>
        <v>0</v>
      </c>
      <c r="T12" s="8"/>
      <c r="U12" s="8"/>
      <c r="V12" s="8"/>
      <c r="W12" s="8"/>
      <c r="X12" s="8"/>
    </row>
    <row r="13" spans="1:24" s="11" customFormat="1" x14ac:dyDescent="0.25">
      <c r="A13" s="8">
        <v>10</v>
      </c>
      <c r="B13" s="27" t="s">
        <v>110</v>
      </c>
      <c r="C13" s="8"/>
      <c r="D13" s="21"/>
      <c r="E13" s="8"/>
      <c r="F13" s="8"/>
      <c r="G13" s="8"/>
      <c r="H13" s="8"/>
      <c r="I13" s="65"/>
      <c r="J13" s="8"/>
      <c r="K13" s="67"/>
      <c r="L13" s="8"/>
      <c r="M13" s="67"/>
      <c r="N13" s="67"/>
      <c r="O13" s="67"/>
      <c r="P13" s="67"/>
      <c r="Q13" s="67"/>
      <c r="R13" s="53">
        <f t="shared" si="0"/>
        <v>0</v>
      </c>
      <c r="T13" s="8"/>
      <c r="U13" s="8"/>
      <c r="V13" s="8"/>
      <c r="W13" s="8"/>
      <c r="X13" s="8"/>
    </row>
    <row r="14" spans="1:24" s="11" customFormat="1" x14ac:dyDescent="0.25">
      <c r="A14" s="8">
        <v>11</v>
      </c>
      <c r="B14" s="27" t="s">
        <v>111</v>
      </c>
      <c r="C14" s="8"/>
      <c r="D14" s="21"/>
      <c r="E14" s="8"/>
      <c r="F14" s="8"/>
      <c r="G14" s="8"/>
      <c r="H14" s="8"/>
      <c r="I14" s="65"/>
      <c r="J14" s="8"/>
      <c r="K14" s="67"/>
      <c r="L14" s="8"/>
      <c r="M14" s="67"/>
      <c r="N14" s="67"/>
      <c r="O14" s="67"/>
      <c r="P14" s="67"/>
      <c r="Q14" s="67"/>
      <c r="R14" s="53">
        <f t="shared" si="0"/>
        <v>0</v>
      </c>
      <c r="T14" s="8"/>
      <c r="U14" s="8"/>
      <c r="V14" s="8"/>
      <c r="W14" s="8"/>
      <c r="X14" s="8"/>
    </row>
    <row r="16" spans="1:24" x14ac:dyDescent="0.25">
      <c r="B16" s="104" t="s">
        <v>125</v>
      </c>
    </row>
    <row r="20" spans="3:5" x14ac:dyDescent="0.25">
      <c r="C20" s="4" t="s">
        <v>5</v>
      </c>
      <c r="D20" s="4" t="s">
        <v>6</v>
      </c>
      <c r="E20" s="4" t="s">
        <v>7</v>
      </c>
    </row>
    <row r="21" spans="3:5" x14ac:dyDescent="0.25">
      <c r="C21" s="5" t="s">
        <v>8</v>
      </c>
      <c r="D21" s="5" t="s">
        <v>9</v>
      </c>
      <c r="E21" s="5" t="s">
        <v>10</v>
      </c>
    </row>
    <row r="22" spans="3:5" x14ac:dyDescent="0.25">
      <c r="C22" s="5" t="s">
        <v>11</v>
      </c>
      <c r="D22" s="5" t="s">
        <v>12</v>
      </c>
      <c r="E22" s="5" t="s">
        <v>10</v>
      </c>
    </row>
    <row r="23" spans="3:5" x14ac:dyDescent="0.25">
      <c r="C23" s="6" t="s">
        <v>13</v>
      </c>
      <c r="D23" s="6" t="s">
        <v>14</v>
      </c>
      <c r="E23" s="6" t="s">
        <v>15</v>
      </c>
    </row>
    <row r="24" spans="3:5" x14ac:dyDescent="0.25">
      <c r="C24" s="6" t="s">
        <v>16</v>
      </c>
      <c r="D24" s="6" t="s">
        <v>17</v>
      </c>
      <c r="E24" s="6" t="s">
        <v>15</v>
      </c>
    </row>
    <row r="25" spans="3:5" x14ac:dyDescent="0.25">
      <c r="C25" s="3" t="s">
        <v>18</v>
      </c>
      <c r="D25" s="3" t="s">
        <v>19</v>
      </c>
      <c r="E25" s="3" t="s">
        <v>20</v>
      </c>
    </row>
    <row r="26" spans="3:5" x14ac:dyDescent="0.25">
      <c r="C26" s="3" t="s">
        <v>21</v>
      </c>
      <c r="D26" s="3" t="s">
        <v>19</v>
      </c>
      <c r="E26" s="3" t="s">
        <v>20</v>
      </c>
    </row>
  </sheetData>
  <phoneticPr fontId="0" type="noConversion"/>
  <hyperlinks>
    <hyperlink ref="B16" location="завдання!A1" display="перелік завдань"/>
  </hyperlinks>
  <pageMargins left="0.7" right="0.7" top="0.75" bottom="0.75" header="0.3" footer="0.3"/>
  <pageSetup paperSize="9" orientation="portrait" horizont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5"/>
  <sheetViews>
    <sheetView tabSelected="1" zoomScale="115" zoomScaleNormal="115" workbookViewId="0">
      <pane xSplit="2" topLeftCell="C1" activePane="topRight" state="frozen"/>
      <selection pane="topRight" activeCell="AD28" sqref="AD28"/>
    </sheetView>
  </sheetViews>
  <sheetFormatPr defaultRowHeight="15" outlineLevelRow="1" x14ac:dyDescent="0.25"/>
  <cols>
    <col min="1" max="1" width="4.5703125" style="11" customWidth="1"/>
    <col min="2" max="2" width="21.42578125" style="11" customWidth="1"/>
    <col min="3" max="3" width="16" style="11" customWidth="1"/>
    <col min="4" max="4" width="10.140625" style="11" customWidth="1"/>
    <col min="5" max="5" width="18.85546875" style="11" hidden="1" customWidth="1"/>
    <col min="6" max="6" width="11.7109375" style="11" customWidth="1"/>
    <col min="7" max="7" width="9.28515625" style="11" customWidth="1"/>
    <col min="8" max="8" width="10.7109375" style="11" customWidth="1"/>
    <col min="9" max="10" width="11.42578125" style="11" customWidth="1"/>
    <col min="11" max="12" width="10.140625" style="11" customWidth="1"/>
    <col min="13" max="13" width="9.140625" style="11"/>
    <col min="14" max="14" width="11.42578125" style="11" customWidth="1"/>
    <col min="15" max="15" width="10" style="11" customWidth="1"/>
    <col min="16" max="16" width="8.5703125" style="11" customWidth="1"/>
    <col min="17" max="17" width="12.42578125" style="11" customWidth="1"/>
    <col min="18" max="19" width="10.7109375" style="11" customWidth="1"/>
    <col min="20" max="20" width="10" style="11" customWidth="1"/>
    <col min="21" max="21" width="9.7109375" style="11" customWidth="1"/>
    <col min="22" max="24" width="11" style="11" customWidth="1"/>
    <col min="25" max="25" width="8.42578125" style="11" customWidth="1"/>
    <col min="26" max="27" width="9.5703125" style="11" customWidth="1"/>
    <col min="28" max="28" width="5.7109375" style="11" customWidth="1"/>
    <col min="29" max="29" width="9.140625" style="11" customWidth="1"/>
    <col min="30" max="30" width="8.7109375" style="11" customWidth="1"/>
    <col min="31" max="32" width="9.140625" style="11"/>
    <col min="33" max="33" width="12.42578125" style="11" customWidth="1"/>
    <col min="34" max="34" width="9.140625" style="11"/>
  </cols>
  <sheetData>
    <row r="1" spans="1:35" ht="15" customHeight="1" thickBot="1" x14ac:dyDescent="0.3">
      <c r="D1" s="82" t="s">
        <v>31</v>
      </c>
      <c r="E1" s="82"/>
      <c r="F1" s="82"/>
      <c r="G1" s="82"/>
      <c r="H1" s="106"/>
      <c r="I1" s="106"/>
      <c r="J1" s="106"/>
      <c r="K1" s="82"/>
      <c r="L1" s="82"/>
      <c r="M1" s="82"/>
      <c r="N1" s="106"/>
      <c r="O1" s="82"/>
      <c r="P1" s="82"/>
      <c r="Q1" s="81"/>
      <c r="R1" s="81"/>
      <c r="S1" s="81"/>
      <c r="T1" s="81"/>
      <c r="U1" s="81"/>
      <c r="V1" s="81"/>
      <c r="W1" s="81"/>
      <c r="X1" s="81"/>
      <c r="Y1" s="90"/>
      <c r="Z1" s="91"/>
      <c r="AA1" s="28"/>
      <c r="AB1" s="84"/>
      <c r="AC1" s="122" t="s">
        <v>123</v>
      </c>
      <c r="AD1" s="122"/>
      <c r="AE1" s="122"/>
      <c r="AF1" s="122"/>
      <c r="AG1" s="122"/>
      <c r="AH1" s="122"/>
    </row>
    <row r="2" spans="1:35" s="16" customFormat="1" ht="21" customHeight="1" thickBot="1" x14ac:dyDescent="0.25">
      <c r="A2" s="83"/>
      <c r="B2" s="83"/>
      <c r="C2" s="110">
        <v>43735</v>
      </c>
      <c r="D2" s="111"/>
      <c r="E2" s="111"/>
      <c r="F2" s="111"/>
      <c r="G2" s="111"/>
      <c r="H2" s="112">
        <v>43756</v>
      </c>
      <c r="I2" s="113"/>
      <c r="J2" s="114"/>
      <c r="K2" s="115">
        <v>43770</v>
      </c>
      <c r="L2" s="115"/>
      <c r="M2" s="115"/>
      <c r="N2" s="116">
        <v>43777</v>
      </c>
      <c r="O2" s="117">
        <v>43784</v>
      </c>
      <c r="P2" s="115"/>
      <c r="Q2" s="118"/>
      <c r="R2" s="119">
        <v>43791</v>
      </c>
      <c r="S2" s="119">
        <v>43798</v>
      </c>
      <c r="T2" s="120" t="s">
        <v>119</v>
      </c>
      <c r="U2" s="121">
        <v>43805</v>
      </c>
      <c r="V2" s="120"/>
      <c r="W2" s="120"/>
      <c r="X2" s="87"/>
      <c r="Y2" s="92"/>
      <c r="Z2" s="93"/>
      <c r="AA2" s="94"/>
      <c r="AB2" s="85"/>
      <c r="AC2" s="122"/>
      <c r="AD2" s="122"/>
      <c r="AE2" s="122"/>
      <c r="AF2" s="122"/>
      <c r="AG2" s="122"/>
      <c r="AH2" s="122"/>
    </row>
    <row r="3" spans="1:35" ht="77.25" customHeight="1" x14ac:dyDescent="0.25">
      <c r="A3" s="10" t="s">
        <v>23</v>
      </c>
      <c r="B3" s="10" t="s">
        <v>24</v>
      </c>
      <c r="C3" s="59" t="s">
        <v>97</v>
      </c>
      <c r="D3" s="59" t="s">
        <v>95</v>
      </c>
      <c r="E3" s="29" t="s">
        <v>0</v>
      </c>
      <c r="F3" s="17" t="s">
        <v>96</v>
      </c>
      <c r="G3" s="80" t="s">
        <v>98</v>
      </c>
      <c r="H3" s="107" t="s">
        <v>30</v>
      </c>
      <c r="I3" s="61" t="s">
        <v>91</v>
      </c>
      <c r="J3" s="108" t="s">
        <v>118</v>
      </c>
      <c r="K3" s="31" t="s">
        <v>28</v>
      </c>
      <c r="L3" s="17" t="s">
        <v>29</v>
      </c>
      <c r="M3" s="31" t="s">
        <v>99</v>
      </c>
      <c r="N3" s="109" t="s">
        <v>90</v>
      </c>
      <c r="O3" s="17" t="s">
        <v>93</v>
      </c>
      <c r="P3" s="17" t="s">
        <v>32</v>
      </c>
      <c r="Q3" s="105" t="s">
        <v>126</v>
      </c>
      <c r="R3" s="17" t="s">
        <v>92</v>
      </c>
      <c r="S3" s="33" t="s">
        <v>120</v>
      </c>
      <c r="T3" s="17" t="s">
        <v>36</v>
      </c>
      <c r="U3" s="32" t="s">
        <v>1</v>
      </c>
      <c r="V3" s="33" t="s">
        <v>27</v>
      </c>
      <c r="W3" s="33" t="s">
        <v>94</v>
      </c>
      <c r="X3" s="88" t="s">
        <v>127</v>
      </c>
      <c r="Y3" s="95" t="s">
        <v>2</v>
      </c>
      <c r="Z3" s="96" t="s">
        <v>121</v>
      </c>
      <c r="AA3" s="97" t="s">
        <v>37</v>
      </c>
      <c r="AC3" s="123" t="s">
        <v>22</v>
      </c>
      <c r="AD3" s="124" t="s">
        <v>122</v>
      </c>
      <c r="AE3" s="125" t="s">
        <v>124</v>
      </c>
      <c r="AF3" s="126" t="s">
        <v>33</v>
      </c>
      <c r="AG3" s="127" t="s">
        <v>34</v>
      </c>
      <c r="AH3" s="128" t="s">
        <v>35</v>
      </c>
      <c r="AI3" s="16"/>
    </row>
    <row r="4" spans="1:35" s="9" customFormat="1" ht="19.5" customHeight="1" outlineLevel="1" x14ac:dyDescent="0.25">
      <c r="A4" s="12">
        <v>1</v>
      </c>
      <c r="B4" s="27" t="s">
        <v>101</v>
      </c>
      <c r="C4" s="63"/>
      <c r="D4" s="14">
        <v>0</v>
      </c>
      <c r="E4" s="14">
        <v>0</v>
      </c>
      <c r="F4" s="14">
        <v>0</v>
      </c>
      <c r="G4" s="14">
        <v>0</v>
      </c>
      <c r="H4" s="14">
        <v>0</v>
      </c>
      <c r="I4" s="14">
        <v>0</v>
      </c>
      <c r="J4" s="14">
        <v>0</v>
      </c>
      <c r="K4" s="14">
        <v>0</v>
      </c>
      <c r="L4" s="14">
        <v>0</v>
      </c>
      <c r="M4" s="14">
        <v>0</v>
      </c>
      <c r="N4" s="14">
        <v>0</v>
      </c>
      <c r="O4" s="14">
        <v>0</v>
      </c>
      <c r="P4" s="14">
        <v>0</v>
      </c>
      <c r="Q4" s="14">
        <v>0</v>
      </c>
      <c r="R4" s="14">
        <v>0</v>
      </c>
      <c r="S4" s="14">
        <v>0</v>
      </c>
      <c r="T4" s="14">
        <v>0</v>
      </c>
      <c r="U4" s="14">
        <v>0</v>
      </c>
      <c r="V4" s="14">
        <v>0</v>
      </c>
      <c r="W4" s="14">
        <v>0</v>
      </c>
      <c r="X4" s="89">
        <v>0</v>
      </c>
      <c r="Y4" s="98">
        <f>AVERAGE(D4:W4)-X4</f>
        <v>0</v>
      </c>
      <c r="Z4" s="99">
        <f>Y4*70/100</f>
        <v>0</v>
      </c>
      <c r="AA4" s="100">
        <f>'КН2019 1курс'!R4</f>
        <v>0</v>
      </c>
      <c r="AB4" s="86"/>
      <c r="AC4" s="129"/>
      <c r="AD4" s="130">
        <f>ROUND(Z4+AA4,0)</f>
        <v>0</v>
      </c>
      <c r="AE4" s="131"/>
      <c r="AF4" s="132">
        <f>ROUND(AD4+AE4,0)</f>
        <v>0</v>
      </c>
      <c r="AG4" s="133" t="str">
        <f>IF(AND(AF4&gt;=91,AF4&lt;=100),"відмінно",IF(AND(AF4&gt;=81,AF4&lt;=90),"добре",IF(AND(AF4&gt;=71,AF4&lt;=80),"добре",IF(AND(AF4&gt;=66,AF4&lt;=70),"задовільно",IF(AND(AF4&gt;=60,AF4&lt;=65),"задовільно","не допущен")))))</f>
        <v>не допущен</v>
      </c>
      <c r="AH4" s="134" t="str">
        <f>IF(AND(AF4&gt;=91,AF4&lt;=100),"A",IF(AND(AF4&gt;=81,AF4&lt;=90),"B",IF(AND(AF4&gt;=71,AF4&lt;=80),"C",IF(AND(AF4&gt;=65,AF4&lt;=70),"D",IF(AND(AF4&gt;=60,AF4&lt;=64),"E","F")))))</f>
        <v>F</v>
      </c>
    </row>
    <row r="5" spans="1:35" s="11" customFormat="1" ht="15.75" customHeight="1" outlineLevel="1" x14ac:dyDescent="0.25">
      <c r="A5" s="13">
        <v>2</v>
      </c>
      <c r="B5" s="27" t="s">
        <v>102</v>
      </c>
      <c r="C5" s="63"/>
      <c r="D5" s="14">
        <v>0</v>
      </c>
      <c r="E5" s="14">
        <v>0</v>
      </c>
      <c r="F5" s="14">
        <v>0</v>
      </c>
      <c r="G5" s="14">
        <v>0</v>
      </c>
      <c r="H5" s="14">
        <v>0</v>
      </c>
      <c r="I5" s="14">
        <v>0</v>
      </c>
      <c r="J5" s="14">
        <v>0</v>
      </c>
      <c r="K5" s="14">
        <v>0</v>
      </c>
      <c r="L5" s="14">
        <v>0</v>
      </c>
      <c r="M5" s="14">
        <v>0</v>
      </c>
      <c r="N5" s="14">
        <v>0</v>
      </c>
      <c r="O5" s="14">
        <v>0</v>
      </c>
      <c r="P5" s="14">
        <v>0</v>
      </c>
      <c r="Q5" s="14">
        <v>0</v>
      </c>
      <c r="R5" s="14">
        <v>0</v>
      </c>
      <c r="S5" s="14">
        <v>0</v>
      </c>
      <c r="T5" s="14">
        <v>0</v>
      </c>
      <c r="U5" s="14">
        <v>0</v>
      </c>
      <c r="V5" s="14">
        <v>0</v>
      </c>
      <c r="W5" s="14">
        <v>0</v>
      </c>
      <c r="X5" s="89">
        <v>0</v>
      </c>
      <c r="Y5" s="98">
        <f>AVERAGE(D5:W5)-X5</f>
        <v>0</v>
      </c>
      <c r="Z5" s="99">
        <f t="shared" ref="Z5:Z14" si="0">Y5*70/100</f>
        <v>0</v>
      </c>
      <c r="AA5" s="100">
        <f>'КН2019 1курс'!R5</f>
        <v>0</v>
      </c>
      <c r="AB5" s="86"/>
      <c r="AC5" s="135"/>
      <c r="AD5" s="130">
        <f>ROUND(Z5+AA5,0)</f>
        <v>0</v>
      </c>
      <c r="AE5" s="131"/>
      <c r="AF5" s="132">
        <f>ROUND(AD5+AE5,0)</f>
        <v>0</v>
      </c>
      <c r="AG5" s="133" t="str">
        <f>IF(AND(AF5&gt;=91,AF5&lt;=100),"відмінно",IF(AND(AF5&gt;=81,AF5&lt;=90),"добре",IF(AND(AF5&gt;=71,AF5&lt;=80),"добре",IF(AND(AF5&gt;=66,AF5&lt;=70),"задовільно",IF(AND(AF5&gt;=60,AF5&lt;=65),"задовільно","не допущен")))))</f>
        <v>не допущен</v>
      </c>
      <c r="AH5" s="134" t="str">
        <f>IF(AND(AF5&gt;=91,AF5&lt;=100),"A",IF(AND(AF5&gt;=81,AF5&lt;=90),"B",IF(AND(AF5&gt;=71,AF5&lt;=80),"C",IF(AND(AF5&gt;=65,AF5&lt;=70),"D",IF(AND(AF5&gt;=60,AF5&lt;=64),"E","F")))))</f>
        <v>F</v>
      </c>
    </row>
    <row r="6" spans="1:35" s="11" customFormat="1" ht="21.75" customHeight="1" x14ac:dyDescent="0.25">
      <c r="A6" s="12">
        <v>3</v>
      </c>
      <c r="B6" s="27" t="s">
        <v>103</v>
      </c>
      <c r="C6" s="63"/>
      <c r="D6" s="14">
        <v>0</v>
      </c>
      <c r="E6" s="14">
        <v>0</v>
      </c>
      <c r="F6" s="14">
        <v>0</v>
      </c>
      <c r="G6" s="14">
        <v>0</v>
      </c>
      <c r="H6" s="14">
        <v>0</v>
      </c>
      <c r="I6" s="14">
        <v>0</v>
      </c>
      <c r="J6" s="14">
        <v>0</v>
      </c>
      <c r="K6" s="14">
        <v>0</v>
      </c>
      <c r="L6" s="14">
        <v>0</v>
      </c>
      <c r="M6" s="14">
        <v>0</v>
      </c>
      <c r="N6" s="14">
        <v>0</v>
      </c>
      <c r="O6" s="14">
        <v>0</v>
      </c>
      <c r="P6" s="14">
        <v>0</v>
      </c>
      <c r="Q6" s="14">
        <v>0</v>
      </c>
      <c r="R6" s="14">
        <v>0</v>
      </c>
      <c r="S6" s="14">
        <v>0</v>
      </c>
      <c r="T6" s="14">
        <v>0</v>
      </c>
      <c r="U6" s="14">
        <v>0</v>
      </c>
      <c r="V6" s="14">
        <v>0</v>
      </c>
      <c r="W6" s="14">
        <v>0</v>
      </c>
      <c r="X6" s="89">
        <v>0</v>
      </c>
      <c r="Y6" s="98">
        <f>AVERAGE(D6:W6)-X6</f>
        <v>0</v>
      </c>
      <c r="Z6" s="99">
        <f t="shared" si="0"/>
        <v>0</v>
      </c>
      <c r="AA6" s="100">
        <f>'КН2019 1курс'!R6</f>
        <v>0</v>
      </c>
      <c r="AB6" s="86"/>
      <c r="AC6" s="135"/>
      <c r="AD6" s="130">
        <f>ROUND(Z6+AA6,0)</f>
        <v>0</v>
      </c>
      <c r="AE6" s="131"/>
      <c r="AF6" s="132">
        <f>ROUND(AD6+AE6,0)</f>
        <v>0</v>
      </c>
      <c r="AG6" s="133" t="str">
        <f>IF(AND(AF6&gt;=91,AF6&lt;=100),"відмінно",IF(AND(AF6&gt;=81,AF6&lt;=90),"добре",IF(AND(AF6&gt;=71,AF6&lt;=80),"добре",IF(AND(AF6&gt;=66,AF6&lt;=70),"задовільно",IF(AND(AF6&gt;=60,AF6&lt;=65),"задовільно","не допущен")))))</f>
        <v>не допущен</v>
      </c>
      <c r="AH6" s="134" t="str">
        <f>IF(AND(AF6&gt;=91,AF6&lt;=100),"A",IF(AND(AF6&gt;=81,AF6&lt;=90),"B",IF(AND(AF6&gt;=71,AF6&lt;=80),"C",IF(AND(AF6&gt;=65,AF6&lt;=70),"D",IF(AND(AF6&gt;=60,AF6&lt;=64),"E","F")))))</f>
        <v>F</v>
      </c>
    </row>
    <row r="7" spans="1:35" s="11" customFormat="1" ht="15.75" customHeight="1" outlineLevel="1" x14ac:dyDescent="0.25">
      <c r="A7" s="13">
        <v>4</v>
      </c>
      <c r="B7" s="27" t="s">
        <v>104</v>
      </c>
      <c r="C7" s="63"/>
      <c r="D7" s="14">
        <v>0</v>
      </c>
      <c r="E7" s="14">
        <v>0</v>
      </c>
      <c r="F7" s="14">
        <v>0</v>
      </c>
      <c r="G7" s="14">
        <v>0</v>
      </c>
      <c r="H7" s="14">
        <v>0</v>
      </c>
      <c r="I7" s="14">
        <v>0</v>
      </c>
      <c r="J7" s="14">
        <v>0</v>
      </c>
      <c r="K7" s="14">
        <v>0</v>
      </c>
      <c r="L7" s="14">
        <v>0</v>
      </c>
      <c r="M7" s="14">
        <v>0</v>
      </c>
      <c r="N7" s="14">
        <v>0</v>
      </c>
      <c r="O7" s="14">
        <v>0</v>
      </c>
      <c r="P7" s="14">
        <v>0</v>
      </c>
      <c r="Q7" s="14">
        <v>0</v>
      </c>
      <c r="R7" s="14">
        <v>0</v>
      </c>
      <c r="S7" s="14">
        <v>0</v>
      </c>
      <c r="T7" s="14">
        <v>0</v>
      </c>
      <c r="U7" s="14">
        <v>0</v>
      </c>
      <c r="V7" s="14">
        <v>0</v>
      </c>
      <c r="W7" s="14">
        <v>0</v>
      </c>
      <c r="X7" s="89">
        <v>0</v>
      </c>
      <c r="Y7" s="98">
        <f>AVERAGE(D7:W7)-X7</f>
        <v>0</v>
      </c>
      <c r="Z7" s="99">
        <f t="shared" si="0"/>
        <v>0</v>
      </c>
      <c r="AA7" s="100">
        <f>'КН2019 1курс'!R7</f>
        <v>0</v>
      </c>
      <c r="AB7" s="86"/>
      <c r="AC7" s="135"/>
      <c r="AD7" s="130">
        <f>ROUND(Z7+AA7,0)</f>
        <v>0</v>
      </c>
      <c r="AE7" s="131"/>
      <c r="AF7" s="132">
        <f>ROUND(AD7+AE7,0)</f>
        <v>0</v>
      </c>
      <c r="AG7" s="133" t="str">
        <f t="shared" ref="AG7:AG14" si="1">IF(AND(AF7&gt;=91,AF7&lt;=100),"відмінно",IF(AND(AF7&gt;=81,AF7&lt;=90),"добре",IF(AND(AF7&gt;=71,AF7&lt;=80),"добре",IF(AND(AF7&gt;=66,AF7&lt;=70),"задовільно",IF(AND(AF7&gt;=60,AF7&lt;=65),"задовільно","не допущен")))))</f>
        <v>не допущен</v>
      </c>
      <c r="AH7" s="134" t="str">
        <f t="shared" ref="AH7:AH14" si="2">IF(AND(AF7&gt;=91,AF7&lt;=100),"A",IF(AND(AF7&gt;=81,AF7&lt;=90),"B",IF(AND(AF7&gt;=71,AF7&lt;=80),"C",IF(AND(AF7&gt;=65,AF7&lt;=70),"D",IF(AND(AF7&gt;=60,AF7&lt;=64),"E","F")))))</f>
        <v>F</v>
      </c>
    </row>
    <row r="8" spans="1:35" s="9" customFormat="1" ht="15" customHeight="1" outlineLevel="1" x14ac:dyDescent="0.25">
      <c r="A8" s="12">
        <v>5</v>
      </c>
      <c r="B8" s="27" t="s">
        <v>105</v>
      </c>
      <c r="C8" s="63"/>
      <c r="D8" s="14">
        <v>0</v>
      </c>
      <c r="E8" s="14">
        <v>0</v>
      </c>
      <c r="F8" s="14">
        <v>0</v>
      </c>
      <c r="G8" s="14">
        <v>0</v>
      </c>
      <c r="H8" s="14">
        <v>0</v>
      </c>
      <c r="I8" s="14">
        <v>0</v>
      </c>
      <c r="J8" s="14">
        <v>0</v>
      </c>
      <c r="K8" s="14">
        <v>0</v>
      </c>
      <c r="L8" s="14">
        <v>0</v>
      </c>
      <c r="M8" s="14">
        <v>0</v>
      </c>
      <c r="N8" s="14">
        <v>0</v>
      </c>
      <c r="O8" s="14">
        <v>0</v>
      </c>
      <c r="P8" s="14">
        <v>0</v>
      </c>
      <c r="Q8" s="14">
        <v>0</v>
      </c>
      <c r="R8" s="14">
        <v>0</v>
      </c>
      <c r="S8" s="14">
        <v>0</v>
      </c>
      <c r="T8" s="14">
        <v>0</v>
      </c>
      <c r="U8" s="14">
        <v>0</v>
      </c>
      <c r="V8" s="14">
        <v>0</v>
      </c>
      <c r="W8" s="14">
        <v>0</v>
      </c>
      <c r="X8" s="89">
        <v>0</v>
      </c>
      <c r="Y8" s="98">
        <f>AVERAGE(D8:W8)-X8</f>
        <v>0</v>
      </c>
      <c r="Z8" s="99">
        <f t="shared" si="0"/>
        <v>0</v>
      </c>
      <c r="AA8" s="100">
        <f>'КН2019 1курс'!R8</f>
        <v>0</v>
      </c>
      <c r="AB8" s="86"/>
      <c r="AC8" s="129"/>
      <c r="AD8" s="130">
        <f>ROUND(Z8+AA8,0)</f>
        <v>0</v>
      </c>
      <c r="AE8" s="131"/>
      <c r="AF8" s="132">
        <f>ROUND(AD8+AE8,0)</f>
        <v>0</v>
      </c>
      <c r="AG8" s="133" t="str">
        <f>IF(AND(AF8&gt;=91,AF8&lt;=100),"відмінно",IF(AND(AF8&gt;=81,AF8&lt;=90),"добре",IF(AND(AF8&gt;=71,AF8&lt;=80),"добре",IF(AND(AF8&gt;=66,AF8&lt;=70),"задовільно",IF(AND(AF8&gt;=60,AF8&lt;=65),"задовільно","не допущен")))))</f>
        <v>не допущен</v>
      </c>
      <c r="AH8" s="134" t="str">
        <f>IF(AND(AF8&gt;=91,AF8&lt;=100),"A",IF(AND(AF8&gt;=81,AF8&lt;=90),"B",IF(AND(AF8&gt;=71,AF8&lt;=80),"C",IF(AND(AF8&gt;=65,AF8&lt;=70),"D",IF(AND(AF8&gt;=60,AF8&lt;=64),"E","F")))))</f>
        <v>F</v>
      </c>
    </row>
    <row r="9" spans="1:35" s="11" customFormat="1" ht="17.25" customHeight="1" x14ac:dyDescent="0.25">
      <c r="A9" s="13">
        <v>6</v>
      </c>
      <c r="B9" s="69" t="s">
        <v>106</v>
      </c>
      <c r="C9" s="63"/>
      <c r="D9" s="14">
        <v>0</v>
      </c>
      <c r="E9" s="14">
        <v>0</v>
      </c>
      <c r="F9" s="14">
        <v>0</v>
      </c>
      <c r="G9" s="14">
        <v>0</v>
      </c>
      <c r="H9" s="14">
        <v>0</v>
      </c>
      <c r="I9" s="14">
        <v>0</v>
      </c>
      <c r="J9" s="14">
        <v>0</v>
      </c>
      <c r="K9" s="14">
        <v>0</v>
      </c>
      <c r="L9" s="14">
        <v>0</v>
      </c>
      <c r="M9" s="14">
        <v>0</v>
      </c>
      <c r="N9" s="14">
        <v>0</v>
      </c>
      <c r="O9" s="14">
        <v>0</v>
      </c>
      <c r="P9" s="14">
        <v>0</v>
      </c>
      <c r="Q9" s="14">
        <v>0</v>
      </c>
      <c r="R9" s="14">
        <v>0</v>
      </c>
      <c r="S9" s="14">
        <v>0</v>
      </c>
      <c r="T9" s="14">
        <v>0</v>
      </c>
      <c r="U9" s="14">
        <v>0</v>
      </c>
      <c r="V9" s="14">
        <v>0</v>
      </c>
      <c r="W9" s="14">
        <v>0</v>
      </c>
      <c r="X9" s="89">
        <v>0</v>
      </c>
      <c r="Y9" s="98">
        <f>AVERAGE(D9:W9)-X9</f>
        <v>0</v>
      </c>
      <c r="Z9" s="99">
        <f t="shared" si="0"/>
        <v>0</v>
      </c>
      <c r="AA9" s="100">
        <f>'КН2019 1курс'!R9</f>
        <v>0</v>
      </c>
      <c r="AB9" s="86"/>
      <c r="AC9" s="135"/>
      <c r="AD9" s="130">
        <f>ROUND(Z9+AA9,0)</f>
        <v>0</v>
      </c>
      <c r="AE9" s="131"/>
      <c r="AF9" s="132">
        <f>ROUND(AD9+AE9,0)</f>
        <v>0</v>
      </c>
      <c r="AG9" s="133" t="str">
        <f>IF(AND(AF9&gt;=91,AF9&lt;=100),"відмінно",IF(AND(AF9&gt;=81,AF9&lt;=90),"добре",IF(AND(AF9&gt;=71,AF9&lt;=80),"добре",IF(AND(AF9&gt;=66,AF9&lt;=70),"задовільно",IF(AND(AF9&gt;=60,AF9&lt;=65),"задовільно","не допущен")))))</f>
        <v>не допущен</v>
      </c>
      <c r="AH9" s="134" t="str">
        <f>IF(AND(AF9&gt;=91,AF9&lt;=100),"A",IF(AND(AF9&gt;=81,AF9&lt;=90),"B",IF(AND(AF9&gt;=71,AF9&lt;=80),"C",IF(AND(AF9&gt;=65,AF9&lt;=70),"D",IF(AND(AF9&gt;=60,AF9&lt;=64),"E","F")))))</f>
        <v>F</v>
      </c>
    </row>
    <row r="10" spans="1:35" s="11" customFormat="1" ht="15.75" x14ac:dyDescent="0.25">
      <c r="A10" s="12">
        <v>7</v>
      </c>
      <c r="B10" s="27" t="s">
        <v>107</v>
      </c>
      <c r="C10" s="60"/>
      <c r="D10" s="14">
        <v>0</v>
      </c>
      <c r="E10" s="14">
        <v>0</v>
      </c>
      <c r="F10" s="14">
        <v>0</v>
      </c>
      <c r="G10" s="14">
        <v>0</v>
      </c>
      <c r="H10" s="14">
        <v>0</v>
      </c>
      <c r="I10" s="14">
        <v>0</v>
      </c>
      <c r="J10" s="14">
        <v>0</v>
      </c>
      <c r="K10" s="14">
        <v>0</v>
      </c>
      <c r="L10" s="14">
        <v>0</v>
      </c>
      <c r="M10" s="14">
        <v>0</v>
      </c>
      <c r="N10" s="14">
        <v>0</v>
      </c>
      <c r="O10" s="14">
        <v>0</v>
      </c>
      <c r="P10" s="14">
        <v>0</v>
      </c>
      <c r="Q10" s="14">
        <v>0</v>
      </c>
      <c r="R10" s="14">
        <v>0</v>
      </c>
      <c r="S10" s="14">
        <v>0</v>
      </c>
      <c r="T10" s="14">
        <v>0</v>
      </c>
      <c r="U10" s="14">
        <v>0</v>
      </c>
      <c r="V10" s="14">
        <v>0</v>
      </c>
      <c r="W10" s="14">
        <v>0</v>
      </c>
      <c r="X10" s="89">
        <v>0</v>
      </c>
      <c r="Y10" s="98">
        <f>AVERAGE(D10:W10)-X10</f>
        <v>0</v>
      </c>
      <c r="Z10" s="99">
        <f t="shared" si="0"/>
        <v>0</v>
      </c>
      <c r="AA10" s="100">
        <f>'КН2019 1курс'!R10</f>
        <v>0</v>
      </c>
      <c r="AB10" s="86"/>
      <c r="AC10" s="135"/>
      <c r="AD10" s="130">
        <f>ROUND(Z10+AA10,0)</f>
        <v>0</v>
      </c>
      <c r="AE10" s="131"/>
      <c r="AF10" s="132">
        <f>ROUND(AD10+AE10,0)</f>
        <v>0</v>
      </c>
      <c r="AG10" s="133" t="str">
        <f>IF(AND(AF10&gt;=91,AF10&lt;=100),"відмінно",IF(AND(AF10&gt;=81,AF10&lt;=90),"добре",IF(AND(AF10&gt;=71,AF10&lt;=80),"добре",IF(AND(AF10&gt;=66,AF10&lt;=70),"задовільно",IF(AND(AF10&gt;=60,AF10&lt;=65),"задовільно","не допущен")))))</f>
        <v>не допущен</v>
      </c>
      <c r="AH10" s="134" t="str">
        <f>IF(AND(AF10&gt;=91,AF10&lt;=100),"A",IF(AND(AF10&gt;=81,AF10&lt;=90),"B",IF(AND(AF10&gt;=71,AF10&lt;=80),"C",IF(AND(AF10&gt;=65,AF10&lt;=70),"D",IF(AND(AF10&gt;=60,AF10&lt;=64),"E","F")))))</f>
        <v>F</v>
      </c>
    </row>
    <row r="11" spans="1:35" s="11" customFormat="1" ht="22.5" customHeight="1" x14ac:dyDescent="0.25">
      <c r="A11" s="13">
        <v>8</v>
      </c>
      <c r="B11" s="27" t="s">
        <v>108</v>
      </c>
      <c r="C11" s="64"/>
      <c r="D11" s="14">
        <v>0</v>
      </c>
      <c r="E11" s="14">
        <v>0</v>
      </c>
      <c r="F11" s="14">
        <v>0</v>
      </c>
      <c r="G11" s="14">
        <v>0</v>
      </c>
      <c r="H11" s="14">
        <v>0</v>
      </c>
      <c r="I11" s="14">
        <v>0</v>
      </c>
      <c r="J11" s="14">
        <v>0</v>
      </c>
      <c r="K11" s="14">
        <v>0</v>
      </c>
      <c r="L11" s="14">
        <v>0</v>
      </c>
      <c r="M11" s="14">
        <v>0</v>
      </c>
      <c r="N11" s="14">
        <v>0</v>
      </c>
      <c r="O11" s="14">
        <v>0</v>
      </c>
      <c r="P11" s="14">
        <v>0</v>
      </c>
      <c r="Q11" s="14">
        <v>0</v>
      </c>
      <c r="R11" s="14">
        <v>0</v>
      </c>
      <c r="S11" s="14">
        <v>0</v>
      </c>
      <c r="T11" s="14">
        <v>0</v>
      </c>
      <c r="U11" s="14">
        <v>0</v>
      </c>
      <c r="V11" s="14">
        <v>0</v>
      </c>
      <c r="W11" s="14">
        <v>0</v>
      </c>
      <c r="X11" s="89">
        <v>0</v>
      </c>
      <c r="Y11" s="98">
        <f>AVERAGE(D11:W11)-X11</f>
        <v>0</v>
      </c>
      <c r="Z11" s="99">
        <f t="shared" si="0"/>
        <v>0</v>
      </c>
      <c r="AA11" s="100">
        <f>'КН2019 1курс'!R11</f>
        <v>0</v>
      </c>
      <c r="AB11" s="86"/>
      <c r="AC11" s="135"/>
      <c r="AD11" s="130">
        <f>ROUND(Z11+AA11,0)</f>
        <v>0</v>
      </c>
      <c r="AE11" s="131"/>
      <c r="AF11" s="132">
        <f>ROUND(AD11+AE11,0)</f>
        <v>0</v>
      </c>
      <c r="AG11" s="133" t="str">
        <f>IF(AND(AF11&gt;=91,AF11&lt;=100),"відмінно",IF(AND(AF11&gt;=81,AF11&lt;=90),"добре",IF(AND(AF11&gt;=71,AF11&lt;=80),"добре",IF(AND(AF11&gt;=66,AF11&lt;=70),"задовільно",IF(AND(AF11&gt;=60,AF11&lt;=65),"задовільно","не допущен")))))</f>
        <v>не допущен</v>
      </c>
      <c r="AH11" s="134" t="str">
        <f>IF(AND(AF11&gt;=91,AF11&lt;=100),"A",IF(AND(AF11&gt;=81,AF11&lt;=90),"B",IF(AND(AF11&gt;=71,AF11&lt;=80),"C",IF(AND(AF11&gt;=65,AF11&lt;=70),"D",IF(AND(AF11&gt;=60,AF11&lt;=64),"E","F")))))</f>
        <v>F</v>
      </c>
    </row>
    <row r="12" spans="1:35" s="9" customFormat="1" ht="19.5" customHeight="1" x14ac:dyDescent="0.25">
      <c r="A12" s="12">
        <v>9</v>
      </c>
      <c r="B12" s="27" t="s">
        <v>109</v>
      </c>
      <c r="C12" s="64"/>
      <c r="D12" s="14">
        <v>0</v>
      </c>
      <c r="E12" s="14">
        <v>0</v>
      </c>
      <c r="F12" s="14">
        <v>0</v>
      </c>
      <c r="G12" s="14">
        <v>0</v>
      </c>
      <c r="H12" s="14">
        <v>0</v>
      </c>
      <c r="I12" s="14">
        <v>0</v>
      </c>
      <c r="J12" s="14">
        <v>0</v>
      </c>
      <c r="K12" s="14">
        <v>0</v>
      </c>
      <c r="L12" s="14">
        <v>0</v>
      </c>
      <c r="M12" s="14">
        <v>0</v>
      </c>
      <c r="N12" s="14">
        <v>0</v>
      </c>
      <c r="O12" s="14">
        <v>0</v>
      </c>
      <c r="P12" s="14">
        <v>0</v>
      </c>
      <c r="Q12" s="14">
        <v>0</v>
      </c>
      <c r="R12" s="14">
        <v>0</v>
      </c>
      <c r="S12" s="14">
        <v>0</v>
      </c>
      <c r="T12" s="14">
        <v>0</v>
      </c>
      <c r="U12" s="14">
        <v>0</v>
      </c>
      <c r="V12" s="14">
        <v>0</v>
      </c>
      <c r="W12" s="14">
        <v>0</v>
      </c>
      <c r="X12" s="89">
        <v>0</v>
      </c>
      <c r="Y12" s="98">
        <f>AVERAGE(D12:W12)-X12</f>
        <v>0</v>
      </c>
      <c r="Z12" s="99">
        <f t="shared" si="0"/>
        <v>0</v>
      </c>
      <c r="AA12" s="100">
        <f>'КН2019 1курс'!R12</f>
        <v>0</v>
      </c>
      <c r="AB12" s="86"/>
      <c r="AC12" s="129"/>
      <c r="AD12" s="130">
        <f>ROUND(Z12+AA12,0)</f>
        <v>0</v>
      </c>
      <c r="AE12" s="131"/>
      <c r="AF12" s="132">
        <f>ROUND(AD12+AE12,0)</f>
        <v>0</v>
      </c>
      <c r="AG12" s="133" t="str">
        <f t="shared" si="1"/>
        <v>не допущен</v>
      </c>
      <c r="AH12" s="134" t="str">
        <f t="shared" si="2"/>
        <v>F</v>
      </c>
    </row>
    <row r="13" spans="1:35" s="11" customFormat="1" ht="19.5" customHeight="1" x14ac:dyDescent="0.25">
      <c r="A13" s="13">
        <v>10</v>
      </c>
      <c r="B13" s="27" t="s">
        <v>110</v>
      </c>
      <c r="C13" s="64"/>
      <c r="D13" s="14">
        <v>0</v>
      </c>
      <c r="E13" s="14">
        <v>0</v>
      </c>
      <c r="F13" s="14">
        <v>0</v>
      </c>
      <c r="G13" s="14">
        <v>0</v>
      </c>
      <c r="H13" s="14">
        <v>0</v>
      </c>
      <c r="I13" s="14">
        <v>0</v>
      </c>
      <c r="J13" s="14">
        <v>0</v>
      </c>
      <c r="K13" s="14">
        <v>0</v>
      </c>
      <c r="L13" s="14">
        <v>0</v>
      </c>
      <c r="M13" s="14">
        <v>0</v>
      </c>
      <c r="N13" s="14">
        <v>0</v>
      </c>
      <c r="O13" s="14">
        <v>0</v>
      </c>
      <c r="P13" s="14">
        <v>0</v>
      </c>
      <c r="Q13" s="14">
        <v>0</v>
      </c>
      <c r="R13" s="14">
        <v>0</v>
      </c>
      <c r="S13" s="14">
        <v>0</v>
      </c>
      <c r="T13" s="14">
        <v>0</v>
      </c>
      <c r="U13" s="14">
        <v>0</v>
      </c>
      <c r="V13" s="14">
        <v>0</v>
      </c>
      <c r="W13" s="14">
        <v>0</v>
      </c>
      <c r="X13" s="89">
        <v>0</v>
      </c>
      <c r="Y13" s="98">
        <f>AVERAGE(D13:W13)-X13</f>
        <v>0</v>
      </c>
      <c r="Z13" s="99">
        <f t="shared" si="0"/>
        <v>0</v>
      </c>
      <c r="AA13" s="100">
        <f>'КН2019 1курс'!R13</f>
        <v>0</v>
      </c>
      <c r="AB13" s="86"/>
      <c r="AC13" s="135"/>
      <c r="AD13" s="130">
        <f>ROUND(Z13+AA13,0)</f>
        <v>0</v>
      </c>
      <c r="AE13" s="131"/>
      <c r="AF13" s="132">
        <f>ROUND(AD13+AE13,0)</f>
        <v>0</v>
      </c>
      <c r="AG13" s="133" t="str">
        <f t="shared" si="1"/>
        <v>не допущен</v>
      </c>
      <c r="AH13" s="134" t="str">
        <f t="shared" si="2"/>
        <v>F</v>
      </c>
    </row>
    <row r="14" spans="1:35" s="11" customFormat="1" ht="20.25" customHeight="1" thickBot="1" x14ac:dyDescent="0.3">
      <c r="A14" s="12">
        <v>11</v>
      </c>
      <c r="B14" s="27" t="s">
        <v>111</v>
      </c>
      <c r="C14" s="64"/>
      <c r="D14" s="14">
        <v>0</v>
      </c>
      <c r="E14" s="14">
        <v>0</v>
      </c>
      <c r="F14" s="14">
        <v>0</v>
      </c>
      <c r="G14" s="14">
        <v>0</v>
      </c>
      <c r="H14" s="14">
        <v>0</v>
      </c>
      <c r="I14" s="14">
        <v>0</v>
      </c>
      <c r="J14" s="14">
        <v>0</v>
      </c>
      <c r="K14" s="14">
        <v>0</v>
      </c>
      <c r="L14" s="14">
        <v>0</v>
      </c>
      <c r="M14" s="14">
        <v>0</v>
      </c>
      <c r="N14" s="14">
        <v>0</v>
      </c>
      <c r="O14" s="14">
        <v>0</v>
      </c>
      <c r="P14" s="14">
        <v>0</v>
      </c>
      <c r="Q14" s="14">
        <v>0</v>
      </c>
      <c r="R14" s="14">
        <v>0</v>
      </c>
      <c r="S14" s="14">
        <v>0</v>
      </c>
      <c r="T14" s="14">
        <v>0</v>
      </c>
      <c r="U14" s="14">
        <v>0</v>
      </c>
      <c r="V14" s="14">
        <v>0</v>
      </c>
      <c r="W14" s="14">
        <v>0</v>
      </c>
      <c r="X14" s="89">
        <v>0</v>
      </c>
      <c r="Y14" s="101">
        <f>AVERAGE(D14:W14)-X14</f>
        <v>0</v>
      </c>
      <c r="Z14" s="102">
        <f t="shared" si="0"/>
        <v>0</v>
      </c>
      <c r="AA14" s="103">
        <f>'КН2019 1курс'!R14</f>
        <v>0</v>
      </c>
      <c r="AB14" s="86"/>
      <c r="AC14" s="136"/>
      <c r="AD14" s="137">
        <f>ROUND(Z14+AA14,0)</f>
        <v>0</v>
      </c>
      <c r="AE14" s="138"/>
      <c r="AF14" s="139">
        <f>ROUND(AD14+AE14,0)</f>
        <v>0</v>
      </c>
      <c r="AG14" s="140" t="str">
        <f t="shared" si="1"/>
        <v>не допущен</v>
      </c>
      <c r="AH14" s="141" t="str">
        <f t="shared" si="2"/>
        <v>F</v>
      </c>
    </row>
    <row r="16" spans="1:35" s="11" customFormat="1" ht="15.75" x14ac:dyDescent="0.25">
      <c r="A16" s="42"/>
      <c r="B16" s="58"/>
      <c r="C16" s="43"/>
      <c r="D16" s="44"/>
      <c r="E16" s="45"/>
      <c r="F16" s="45"/>
      <c r="G16" s="45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7"/>
      <c r="Z16" s="48"/>
      <c r="AA16" s="48"/>
      <c r="AB16" s="48"/>
      <c r="AC16" s="49"/>
      <c r="AD16" s="42"/>
      <c r="AE16" s="50"/>
      <c r="AF16" s="51"/>
      <c r="AG16" s="52"/>
      <c r="AH16" s="52"/>
    </row>
    <row r="17" spans="2:34" ht="24" customHeight="1" x14ac:dyDescent="0.25">
      <c r="B17" s="30"/>
      <c r="C17" s="30"/>
      <c r="Z17" s="11" t="s">
        <v>3</v>
      </c>
    </row>
    <row r="18" spans="2:34" ht="26.25" customHeight="1" x14ac:dyDescent="0.25">
      <c r="B18" s="30"/>
      <c r="C18" s="30"/>
      <c r="AF18" s="34" t="s">
        <v>4</v>
      </c>
      <c r="AG18" s="34"/>
    </row>
    <row r="19" spans="2:34" ht="33" customHeight="1" x14ac:dyDescent="0.25">
      <c r="B19" s="30"/>
      <c r="C19" s="30"/>
      <c r="AF19" s="35" t="s">
        <v>5</v>
      </c>
      <c r="AG19" s="35" t="s">
        <v>6</v>
      </c>
      <c r="AH19" s="35" t="s">
        <v>7</v>
      </c>
    </row>
    <row r="20" spans="2:34" ht="34.5" customHeight="1" x14ac:dyDescent="0.25">
      <c r="B20" s="30"/>
      <c r="C20" s="30"/>
      <c r="D20" s="36"/>
      <c r="AF20" s="37" t="s">
        <v>8</v>
      </c>
      <c r="AG20" s="37" t="s">
        <v>9</v>
      </c>
      <c r="AH20" s="37" t="s">
        <v>10</v>
      </c>
    </row>
    <row r="21" spans="2:34" x14ac:dyDescent="0.25">
      <c r="B21" s="30"/>
      <c r="C21" s="30"/>
      <c r="D21" s="38"/>
      <c r="AF21" s="37" t="s">
        <v>11</v>
      </c>
      <c r="AG21" s="37" t="s">
        <v>12</v>
      </c>
      <c r="AH21" s="37" t="s">
        <v>10</v>
      </c>
    </row>
    <row r="22" spans="2:34" x14ac:dyDescent="0.25">
      <c r="C22" s="58"/>
      <c r="D22" s="38"/>
      <c r="AF22" s="39" t="s">
        <v>13</v>
      </c>
      <c r="AG22" s="39" t="s">
        <v>14</v>
      </c>
      <c r="AH22" s="39" t="s">
        <v>15</v>
      </c>
    </row>
    <row r="23" spans="2:34" x14ac:dyDescent="0.25">
      <c r="B23" s="38"/>
      <c r="C23" s="38"/>
      <c r="D23" s="38"/>
      <c r="AF23" s="39" t="s">
        <v>16</v>
      </c>
      <c r="AG23" s="39" t="s">
        <v>17</v>
      </c>
      <c r="AH23" s="39" t="s">
        <v>15</v>
      </c>
    </row>
    <row r="24" spans="2:34" x14ac:dyDescent="0.25">
      <c r="B24" s="38"/>
      <c r="C24" s="38"/>
      <c r="D24" s="38"/>
      <c r="E24" s="40"/>
      <c r="F24" s="40"/>
      <c r="G24" s="40"/>
      <c r="AF24" s="34" t="s">
        <v>18</v>
      </c>
      <c r="AG24" s="34" t="s">
        <v>19</v>
      </c>
      <c r="AH24" s="34" t="s">
        <v>20</v>
      </c>
    </row>
    <row r="25" spans="2:34" x14ac:dyDescent="0.25">
      <c r="B25" s="38"/>
      <c r="C25" s="38"/>
      <c r="D25" s="38"/>
      <c r="AF25" s="34" t="s">
        <v>21</v>
      </c>
      <c r="AG25" s="34" t="s">
        <v>19</v>
      </c>
      <c r="AH25" s="34" t="s">
        <v>20</v>
      </c>
    </row>
    <row r="26" spans="2:34" x14ac:dyDescent="0.25">
      <c r="B26" s="38"/>
      <c r="C26" s="38"/>
      <c r="D26" s="38"/>
    </row>
    <row r="27" spans="2:34" x14ac:dyDescent="0.25">
      <c r="B27" s="38"/>
      <c r="C27" s="38"/>
      <c r="D27" s="38"/>
    </row>
    <row r="28" spans="2:34" x14ac:dyDescent="0.25">
      <c r="B28" s="36"/>
      <c r="C28" s="36"/>
      <c r="D28" s="36"/>
    </row>
    <row r="29" spans="2:34" x14ac:dyDescent="0.25">
      <c r="B29" s="38"/>
      <c r="C29" s="38"/>
      <c r="D29" s="38"/>
    </row>
    <row r="30" spans="2:34" x14ac:dyDescent="0.25">
      <c r="E30" s="41"/>
      <c r="F30" s="41"/>
      <c r="G30" s="41"/>
    </row>
    <row r="31" spans="2:34" x14ac:dyDescent="0.25">
      <c r="E31" s="41"/>
      <c r="F31" s="41"/>
      <c r="G31" s="41"/>
    </row>
    <row r="32" spans="2:34" x14ac:dyDescent="0.25">
      <c r="E32" s="41"/>
      <c r="F32" s="41"/>
      <c r="G32" s="41"/>
    </row>
    <row r="45" spans="29:29" x14ac:dyDescent="0.25">
      <c r="AC45" s="11" t="s">
        <v>3</v>
      </c>
    </row>
  </sheetData>
  <mergeCells count="6">
    <mergeCell ref="AC1:AH2"/>
    <mergeCell ref="O2:Q2"/>
    <mergeCell ref="C2:G2"/>
    <mergeCell ref="H2:J2"/>
    <mergeCell ref="K2:M2"/>
    <mergeCell ref="D1:P1"/>
  </mergeCells>
  <phoneticPr fontId="0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2"/>
  <sheetViews>
    <sheetView zoomScale="85" zoomScaleNormal="85" workbookViewId="0"/>
  </sheetViews>
  <sheetFormatPr defaultRowHeight="15" x14ac:dyDescent="0.25"/>
  <cols>
    <col min="1" max="1" width="109.42578125" customWidth="1"/>
  </cols>
  <sheetData>
    <row r="1" spans="1:1" ht="14.25" customHeight="1" x14ac:dyDescent="0.25">
      <c r="A1" s="22" t="s">
        <v>38</v>
      </c>
    </row>
    <row r="2" spans="1:1" ht="15.75" x14ac:dyDescent="0.25">
      <c r="A2" s="22" t="s">
        <v>39</v>
      </c>
    </row>
    <row r="3" spans="1:1" ht="15.75" x14ac:dyDescent="0.25">
      <c r="A3" s="22" t="s">
        <v>40</v>
      </c>
    </row>
    <row r="4" spans="1:1" x14ac:dyDescent="0.25">
      <c r="A4" s="23" t="s">
        <v>41</v>
      </c>
    </row>
    <row r="5" spans="1:1" x14ac:dyDescent="0.25">
      <c r="A5" s="23" t="s">
        <v>42</v>
      </c>
    </row>
    <row r="6" spans="1:1" x14ac:dyDescent="0.25">
      <c r="A6" s="23" t="s">
        <v>43</v>
      </c>
    </row>
    <row r="7" spans="1:1" x14ac:dyDescent="0.25">
      <c r="A7" s="26" t="s">
        <v>44</v>
      </c>
    </row>
    <row r="8" spans="1:1" x14ac:dyDescent="0.25">
      <c r="A8" s="26" t="s">
        <v>45</v>
      </c>
    </row>
    <row r="9" spans="1:1" x14ac:dyDescent="0.25">
      <c r="A9" s="26" t="s">
        <v>46</v>
      </c>
    </row>
    <row r="10" spans="1:1" x14ac:dyDescent="0.25">
      <c r="A10" s="26" t="s">
        <v>47</v>
      </c>
    </row>
    <row r="11" spans="1:1" x14ac:dyDescent="0.25">
      <c r="A11" s="23" t="s">
        <v>48</v>
      </c>
    </row>
    <row r="12" spans="1:1" x14ac:dyDescent="0.25">
      <c r="A12" s="26" t="s">
        <v>49</v>
      </c>
    </row>
    <row r="13" spans="1:1" x14ac:dyDescent="0.25">
      <c r="A13" s="26" t="s">
        <v>50</v>
      </c>
    </row>
    <row r="14" spans="1:1" x14ac:dyDescent="0.25">
      <c r="A14" s="26" t="s">
        <v>51</v>
      </c>
    </row>
    <row r="15" spans="1:1" x14ac:dyDescent="0.25">
      <c r="A15" s="26" t="s">
        <v>52</v>
      </c>
    </row>
    <row r="16" spans="1:1" x14ac:dyDescent="0.25">
      <c r="A16" s="23" t="s">
        <v>53</v>
      </c>
    </row>
    <row r="17" spans="1:1" x14ac:dyDescent="0.25">
      <c r="A17" s="26" t="s">
        <v>54</v>
      </c>
    </row>
    <row r="18" spans="1:1" x14ac:dyDescent="0.25">
      <c r="A18" s="26" t="s">
        <v>55</v>
      </c>
    </row>
    <row r="19" spans="1:1" x14ac:dyDescent="0.25">
      <c r="A19" s="26" t="s">
        <v>56</v>
      </c>
    </row>
    <row r="20" spans="1:1" x14ac:dyDescent="0.25">
      <c r="A20" s="23" t="s">
        <v>57</v>
      </c>
    </row>
    <row r="21" spans="1:1" x14ac:dyDescent="0.25">
      <c r="A21" s="26" t="s">
        <v>58</v>
      </c>
    </row>
    <row r="22" spans="1:1" x14ac:dyDescent="0.25">
      <c r="A22" s="26" t="s">
        <v>59</v>
      </c>
    </row>
    <row r="23" spans="1:1" x14ac:dyDescent="0.25">
      <c r="A23" s="23" t="s">
        <v>60</v>
      </c>
    </row>
    <row r="24" spans="1:1" x14ac:dyDescent="0.25">
      <c r="A24" s="23" t="s">
        <v>61</v>
      </c>
    </row>
    <row r="25" spans="1:1" x14ac:dyDescent="0.25">
      <c r="A25" s="24" t="s">
        <v>62</v>
      </c>
    </row>
    <row r="26" spans="1:1" x14ac:dyDescent="0.25">
      <c r="A26" s="24" t="s">
        <v>63</v>
      </c>
    </row>
    <row r="27" spans="1:1" x14ac:dyDescent="0.25">
      <c r="A27" s="24" t="s">
        <v>64</v>
      </c>
    </row>
    <row r="28" spans="1:1" x14ac:dyDescent="0.25">
      <c r="A28" s="24" t="s">
        <v>65</v>
      </c>
    </row>
    <row r="29" spans="1:1" x14ac:dyDescent="0.25">
      <c r="A29" s="23" t="s">
        <v>66</v>
      </c>
    </row>
    <row r="30" spans="1:1" x14ac:dyDescent="0.25">
      <c r="A30" s="24" t="s">
        <v>67</v>
      </c>
    </row>
    <row r="31" spans="1:1" x14ac:dyDescent="0.25">
      <c r="A31" s="24" t="s">
        <v>68</v>
      </c>
    </row>
    <row r="32" spans="1:1" x14ac:dyDescent="0.25">
      <c r="A32" s="24" t="s">
        <v>69</v>
      </c>
    </row>
    <row r="33" spans="1:1" x14ac:dyDescent="0.25">
      <c r="A33" s="24" t="s">
        <v>70</v>
      </c>
    </row>
    <row r="34" spans="1:1" x14ac:dyDescent="0.25">
      <c r="A34" s="24" t="s">
        <v>71</v>
      </c>
    </row>
    <row r="35" spans="1:1" x14ac:dyDescent="0.25">
      <c r="A35" s="24" t="s">
        <v>72</v>
      </c>
    </row>
    <row r="36" spans="1:1" x14ac:dyDescent="0.25">
      <c r="A36" s="24" t="s">
        <v>73</v>
      </c>
    </row>
    <row r="37" spans="1:1" x14ac:dyDescent="0.25">
      <c r="A37" s="24" t="s">
        <v>74</v>
      </c>
    </row>
    <row r="38" spans="1:1" x14ac:dyDescent="0.25">
      <c r="A38" s="23" t="s">
        <v>75</v>
      </c>
    </row>
    <row r="39" spans="1:1" x14ac:dyDescent="0.25">
      <c r="A39" s="24" t="s">
        <v>76</v>
      </c>
    </row>
    <row r="40" spans="1:1" x14ac:dyDescent="0.25">
      <c r="A40" s="24" t="s">
        <v>77</v>
      </c>
    </row>
    <row r="41" spans="1:1" x14ac:dyDescent="0.25">
      <c r="A41" s="23" t="s">
        <v>78</v>
      </c>
    </row>
    <row r="42" spans="1:1" x14ac:dyDescent="0.25">
      <c r="A42" s="24" t="s">
        <v>79</v>
      </c>
    </row>
    <row r="43" spans="1:1" x14ac:dyDescent="0.25">
      <c r="A43" s="24" t="s">
        <v>80</v>
      </c>
    </row>
    <row r="44" spans="1:1" x14ac:dyDescent="0.25">
      <c r="A44" s="24" t="s">
        <v>81</v>
      </c>
    </row>
    <row r="45" spans="1:1" x14ac:dyDescent="0.25">
      <c r="A45" s="23" t="s">
        <v>82</v>
      </c>
    </row>
    <row r="46" spans="1:1" x14ac:dyDescent="0.25">
      <c r="A46" s="26" t="s">
        <v>83</v>
      </c>
    </row>
    <row r="47" spans="1:1" x14ac:dyDescent="0.25">
      <c r="A47" s="26" t="s">
        <v>84</v>
      </c>
    </row>
    <row r="48" spans="1:1" x14ac:dyDescent="0.25">
      <c r="A48" s="26" t="s">
        <v>85</v>
      </c>
    </row>
    <row r="49" spans="1:1" x14ac:dyDescent="0.25">
      <c r="A49" s="23" t="s">
        <v>89</v>
      </c>
    </row>
    <row r="50" spans="1:1" x14ac:dyDescent="0.25">
      <c r="A50" s="25" t="s">
        <v>86</v>
      </c>
    </row>
    <row r="51" spans="1:1" x14ac:dyDescent="0.25">
      <c r="A51" s="25" t="s">
        <v>87</v>
      </c>
    </row>
    <row r="52" spans="1:1" x14ac:dyDescent="0.25">
      <c r="A52" s="25" t="s">
        <v>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КН2019 1курс</vt:lpstr>
      <vt:lpstr>Лаб+екзамУпрПП</vt:lpstr>
      <vt:lpstr>завдання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Teacher</cp:lastModifiedBy>
  <dcterms:created xsi:type="dcterms:W3CDTF">2012-09-07T08:38:11Z</dcterms:created>
  <dcterms:modified xsi:type="dcterms:W3CDTF">2019-11-01T14:30:21Z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f00c4c9c-833e-4099-9529-1f5c9a4bee25</vt:lpwstr>
  </property>
</Properties>
</file>