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Kovalyuk500\!!NAUKMA\!Управление программными проектами\2021\"/>
    </mc:Choice>
  </mc:AlternateContent>
  <bookViews>
    <workbookView xWindow="480" yWindow="195" windowWidth="17400" windowHeight="11700" tabRatio="483" activeTab="1"/>
  </bookViews>
  <sheets>
    <sheet name="Перелік тем" sheetId="5" r:id="rId1"/>
    <sheet name="Лаб+екзамУпрПП" sheetId="3" r:id="rId2"/>
    <sheet name="маг1курсвідвідування" sheetId="1" r:id="rId3"/>
    <sheet name="завдання" sheetId="4" r:id="rId4"/>
  </sheets>
  <calcPr calcId="152511"/>
</workbook>
</file>

<file path=xl/calcChain.xml><?xml version="1.0" encoding="utf-8"?>
<calcChain xmlns="http://schemas.openxmlformats.org/spreadsheetml/2006/main">
  <c r="AA6" i="3" l="1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6" i="3"/>
  <c r="AA27" i="3"/>
  <c r="AA28" i="3"/>
  <c r="AA29" i="3"/>
  <c r="AA30" i="3"/>
  <c r="Z6" i="3"/>
  <c r="Z7" i="3"/>
  <c r="AB7" i="3" s="1"/>
  <c r="Z8" i="3"/>
  <c r="AB8" i="3" s="1"/>
  <c r="Z9" i="3"/>
  <c r="Z10" i="3"/>
  <c r="AB10" i="3" s="1"/>
  <c r="AC10" i="3" s="1"/>
  <c r="AD10" i="3" s="1"/>
  <c r="AE10" i="3" s="1"/>
  <c r="Z11" i="3"/>
  <c r="AB11" i="3" s="1"/>
  <c r="AC11" i="3" s="1"/>
  <c r="Z12" i="3"/>
  <c r="Z13" i="3"/>
  <c r="Z14" i="3"/>
  <c r="Z15" i="3"/>
  <c r="AB15" i="3" s="1"/>
  <c r="Z16" i="3"/>
  <c r="AB16" i="3" s="1"/>
  <c r="Z17" i="3"/>
  <c r="AB17" i="3" s="1"/>
  <c r="Z18" i="3"/>
  <c r="AB18" i="3" s="1"/>
  <c r="AC18" i="3" s="1"/>
  <c r="AD18" i="3" s="1"/>
  <c r="AE18" i="3" s="1"/>
  <c r="Z19" i="3"/>
  <c r="AB19" i="3" s="1"/>
  <c r="AC19" i="3" s="1"/>
  <c r="AD19" i="3" s="1"/>
  <c r="AE19" i="3" s="1"/>
  <c r="Z20" i="3"/>
  <c r="AB20" i="3" s="1"/>
  <c r="AC20" i="3" s="1"/>
  <c r="Z21" i="3"/>
  <c r="Z22" i="3"/>
  <c r="Z23" i="3"/>
  <c r="AB23" i="3" s="1"/>
  <c r="Z24" i="3"/>
  <c r="Z26" i="3"/>
  <c r="Z27" i="3"/>
  <c r="AB27" i="3" s="1"/>
  <c r="AC27" i="3" s="1"/>
  <c r="AD27" i="3" s="1"/>
  <c r="AE27" i="3" s="1"/>
  <c r="Z28" i="3"/>
  <c r="AB28" i="3" s="1"/>
  <c r="AC28" i="3" s="1"/>
  <c r="AD28" i="3" s="1"/>
  <c r="AE28" i="3" s="1"/>
  <c r="Z29" i="3"/>
  <c r="AB29" i="3" s="1"/>
  <c r="AC29" i="3" s="1"/>
  <c r="AD29" i="3" s="1"/>
  <c r="AE29" i="3" s="1"/>
  <c r="Z30" i="3"/>
  <c r="AB30" i="3" s="1"/>
  <c r="AC30" i="3" s="1"/>
  <c r="AD30" i="3" l="1"/>
  <c r="AE30" i="3" s="1"/>
  <c r="AD20" i="3"/>
  <c r="AE20" i="3" s="1"/>
  <c r="AD11" i="3"/>
  <c r="AE11" i="3" s="1"/>
  <c r="AB26" i="3"/>
  <c r="AC26" i="3" s="1"/>
  <c r="AD26" i="3" s="1"/>
  <c r="AE26" i="3" s="1"/>
  <c r="AB9" i="3"/>
  <c r="AC9" i="3" s="1"/>
  <c r="AD9" i="3" s="1"/>
  <c r="AE9" i="3" s="1"/>
  <c r="AB22" i="3"/>
  <c r="AC22" i="3" s="1"/>
  <c r="AD22" i="3" s="1"/>
  <c r="AE22" i="3" s="1"/>
  <c r="AB14" i="3"/>
  <c r="AC14" i="3" s="1"/>
  <c r="AD14" i="3" s="1"/>
  <c r="AE14" i="3" s="1"/>
  <c r="AB6" i="3"/>
  <c r="AC6" i="3" s="1"/>
  <c r="AD6" i="3" s="1"/>
  <c r="AE6" i="3" s="1"/>
  <c r="AC23" i="3"/>
  <c r="AD23" i="3" s="1"/>
  <c r="AE23" i="3" s="1"/>
  <c r="AB21" i="3"/>
  <c r="AC21" i="3" s="1"/>
  <c r="AD21" i="3" s="1"/>
  <c r="AE21" i="3" s="1"/>
  <c r="AB13" i="3"/>
  <c r="AC13" i="3" s="1"/>
  <c r="AD13" i="3" s="1"/>
  <c r="AE13" i="3" s="1"/>
  <c r="AB12" i="3"/>
  <c r="AC12" i="3" s="1"/>
  <c r="AD12" i="3" s="1"/>
  <c r="AE12" i="3" s="1"/>
  <c r="AC17" i="3"/>
  <c r="AD17" i="3" s="1"/>
  <c r="AE17" i="3" s="1"/>
  <c r="AC8" i="3"/>
  <c r="AD8" i="3" s="1"/>
  <c r="AE8" i="3" s="1"/>
  <c r="AC16" i="3"/>
  <c r="AD16" i="3" s="1"/>
  <c r="AE16" i="3" s="1"/>
  <c r="AC7" i="3"/>
  <c r="AD7" i="3" s="1"/>
  <c r="AE7" i="3" s="1"/>
  <c r="AB24" i="3"/>
  <c r="AC24" i="3" s="1"/>
  <c r="AD24" i="3" s="1"/>
  <c r="AE24" i="3" s="1"/>
  <c r="AC15" i="3"/>
  <c r="AD15" i="3" s="1"/>
  <c r="AE15" i="3" s="1"/>
  <c r="Z5" i="3"/>
  <c r="W21" i="1"/>
  <c r="W4" i="1" l="1"/>
  <c r="W5" i="1"/>
  <c r="W6" i="1"/>
  <c r="AA5" i="3" s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3" i="1"/>
  <c r="AB5" i="3" l="1"/>
  <c r="AC5" i="3" s="1"/>
  <c r="AD5" i="3" s="1"/>
  <c r="AE5" i="3" l="1"/>
  <c r="AB4" i="1"/>
  <c r="AC4" i="1" s="1"/>
  <c r="AB5" i="1"/>
  <c r="AC5" i="1" s="1"/>
  <c r="AB6" i="1"/>
  <c r="AC6" i="1" s="1"/>
  <c r="AB7" i="1"/>
  <c r="AC7" i="1" s="1"/>
  <c r="AB8" i="1"/>
  <c r="AC8" i="1" s="1"/>
  <c r="AB9" i="1"/>
  <c r="AC9" i="1" s="1"/>
</calcChain>
</file>

<file path=xl/comments1.xml><?xml version="1.0" encoding="utf-8"?>
<comments xmlns="http://schemas.openxmlformats.org/spreadsheetml/2006/main">
  <authors>
    <author>tetyana</author>
  </authors>
  <commentList>
    <comment ref="I5" authorId="0" shapeId="0">
      <text>
        <r>
          <rPr>
            <b/>
            <sz val="8"/>
            <color indexed="81"/>
            <rFont val="Tahoma"/>
            <charset val="1"/>
          </rPr>
          <t>tetyana:</t>
        </r>
        <r>
          <rPr>
            <sz val="8"/>
            <color indexed="81"/>
            <rFont val="Tahoma"/>
            <charset val="1"/>
          </rPr>
          <t xml:space="preserve">
https://www.16personalities.com/uk </t>
        </r>
      </text>
    </comment>
    <comment ref="V5" authorId="0" shapeId="0">
      <text>
        <r>
          <rPr>
            <b/>
            <sz val="8"/>
            <color indexed="81"/>
            <rFont val="Tahoma"/>
            <charset val="1"/>
          </rPr>
          <t>tetyana:</t>
        </r>
        <r>
          <rPr>
            <sz val="8"/>
            <color indexed="81"/>
            <rFont val="Tahoma"/>
            <charset val="1"/>
          </rPr>
          <t xml:space="preserve">
https://gitlab.com/serhiio/practicaledu.git </t>
        </r>
      </text>
    </comment>
    <comment ref="H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див презенцію</t>
        </r>
      </text>
    </comment>
    <comment ref="O9" authorId="0" shapeId="0">
      <text>
        <r>
          <rPr>
            <b/>
            <sz val="8"/>
            <color indexed="81"/>
            <rFont val="Tahoma"/>
            <charset val="1"/>
          </rPr>
          <t>tetyana:</t>
        </r>
        <r>
          <rPr>
            <sz val="8"/>
            <color indexed="81"/>
            <rFont val="Tahoma"/>
            <charset val="1"/>
          </rPr>
          <t xml:space="preserve">
тех розробки софта</t>
        </r>
      </text>
    </comment>
    <comment ref="V1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https://github.com/SandraRadz/UniversitySearchSystem - посилання на код програми</t>
        </r>
      </text>
    </comment>
    <comment ref="V1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https://github.com/Med-Dead/med-dead-proxy
https://github.com/Med-Dead/med-front</t>
        </r>
      </text>
    </comment>
  </commentList>
</comments>
</file>

<file path=xl/sharedStrings.xml><?xml version="1.0" encoding="utf-8"?>
<sst xmlns="http://schemas.openxmlformats.org/spreadsheetml/2006/main" count="198" uniqueCount="172">
  <si>
    <t>середнє у %</t>
  </si>
  <si>
    <t xml:space="preserve"> </t>
  </si>
  <si>
    <t>критерії оцінювання</t>
  </si>
  <si>
    <t>91-100</t>
  </si>
  <si>
    <t>A</t>
  </si>
  <si>
    <t>відмінно</t>
  </si>
  <si>
    <t>81-90</t>
  </si>
  <si>
    <t>B</t>
  </si>
  <si>
    <t>добре</t>
  </si>
  <si>
    <t>71-80</t>
  </si>
  <si>
    <t>C</t>
  </si>
  <si>
    <t>66-70</t>
  </si>
  <si>
    <t>D</t>
  </si>
  <si>
    <t>задовільно</t>
  </si>
  <si>
    <t>60-65</t>
  </si>
  <si>
    <t>E</t>
  </si>
  <si>
    <t>30-59</t>
  </si>
  <si>
    <t>F</t>
  </si>
  <si>
    <t>незадовільно</t>
  </si>
  <si>
    <t>0-29</t>
  </si>
  <si>
    <t>№білета</t>
  </si>
  <si>
    <t>N п.п</t>
  </si>
  <si>
    <t>% 
пропусків</t>
  </si>
  <si>
    <t>total 
пропусків</t>
  </si>
  <si>
    <t>документація
коду</t>
  </si>
  <si>
    <t>WBS
структурна декомпоз робіт</t>
  </si>
  <si>
    <t>OBS -
організаційна структура проекту</t>
  </si>
  <si>
    <t>дерево 
цілей проекту</t>
  </si>
  <si>
    <t>бюджет
 проекту</t>
  </si>
  <si>
    <t>разом</t>
  </si>
  <si>
    <t>нац оцінка</t>
  </si>
  <si>
    <t>ЄКТС</t>
  </si>
  <si>
    <t xml:space="preserve">тести по project management  </t>
  </si>
  <si>
    <t>заохочення за присутність</t>
  </si>
  <si>
    <t>бали разом  в триместрі</t>
  </si>
  <si>
    <t>з лабораторного  практикуму з дисципліни «Управління програмними проектами»</t>
  </si>
  <si>
    <r>
      <t>1.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Актуальність, класифікація та структуризація проекту</t>
    </r>
  </si>
  <si>
    <r>
      <t>2.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Дерево цілей проекту: явні та неявні цілі. Структура цілей</t>
    </r>
  </si>
  <si>
    <r>
      <t>3.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 xml:space="preserve">Перелік задач проекту для досягнення цілей: </t>
    </r>
  </si>
  <si>
    <r>
      <t>a.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Декомпозиція задач проекту: ієрархічна структура робіт (задач)</t>
    </r>
  </si>
  <si>
    <r>
      <t>b.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 xml:space="preserve">Інформаційні взаємозв’язки між задачами. </t>
    </r>
  </si>
  <si>
    <r>
      <t>c.</t>
    </r>
    <r>
      <rPr>
        <sz val="7"/>
        <color indexed="8"/>
        <rFont val="Times New Roman"/>
        <family val="1"/>
        <charset val="204"/>
      </rPr>
      <t xml:space="preserve">        </t>
    </r>
    <r>
      <rPr>
        <sz val="10"/>
        <color indexed="8"/>
        <rFont val="Times New Roman"/>
        <family val="1"/>
        <charset val="204"/>
      </rPr>
      <t>Часові зв’язки задач проекту. Тривалість задач</t>
    </r>
  </si>
  <si>
    <r>
      <t>d.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Вехи проекту, критичні дати</t>
    </r>
  </si>
  <si>
    <r>
      <t>4.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Команда проекту:</t>
    </r>
  </si>
  <si>
    <r>
      <t>a.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Учасники проекту та їх ролі</t>
    </r>
  </si>
  <si>
    <r>
      <t>b.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Матриця відповідальностей учасників проекту</t>
    </r>
  </si>
  <si>
    <r>
      <t>c.</t>
    </r>
    <r>
      <rPr>
        <sz val="7"/>
        <color indexed="8"/>
        <rFont val="Times New Roman"/>
        <family val="1"/>
        <charset val="204"/>
      </rPr>
      <t xml:space="preserve">        </t>
    </r>
    <r>
      <rPr>
        <sz val="10"/>
        <color indexed="8"/>
        <rFont val="Times New Roman"/>
        <family val="1"/>
        <charset val="204"/>
      </rPr>
      <t>Компетенції ролей та компетентності учасників</t>
    </r>
  </si>
  <si>
    <r>
      <t>d.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Командні цінності. Обґрунтування, визначення та відповідність учасників</t>
    </r>
  </si>
  <si>
    <r>
      <t>5.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Ресурси проекту</t>
    </r>
  </si>
  <si>
    <r>
      <t>a.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Призначення та використання ресурсів задачами проекту</t>
    </r>
  </si>
  <si>
    <r>
      <t>b.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Особливості трудових, матеріальних, часові і фінансових ресурсів</t>
    </r>
  </si>
  <si>
    <r>
      <t>c.</t>
    </r>
    <r>
      <rPr>
        <sz val="7"/>
        <color indexed="8"/>
        <rFont val="Times New Roman"/>
        <family val="1"/>
        <charset val="204"/>
      </rPr>
      <t xml:space="preserve">        </t>
    </r>
    <r>
      <rPr>
        <sz val="10"/>
        <color indexed="8"/>
        <rFont val="Times New Roman"/>
        <family val="1"/>
        <charset val="204"/>
      </rPr>
      <t>Бізнес-план проекту</t>
    </r>
  </si>
  <si>
    <r>
      <t>6.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 xml:space="preserve">Фінанси проекту. </t>
    </r>
  </si>
  <si>
    <r>
      <t>a.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Бюджет проекту</t>
    </r>
  </si>
  <si>
    <r>
      <t>b.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Витрати грошових коштів на різних стадіях виконання проекту</t>
    </r>
  </si>
  <si>
    <r>
      <t>7.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Аналіз реалізуємості проекту:</t>
    </r>
  </si>
  <si>
    <r>
      <t>a.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Часова реалізуємість проекту</t>
    </r>
  </si>
  <si>
    <r>
      <t xml:space="preserve">      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i.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>Кількість часу, що потребує проект</t>
    </r>
  </si>
  <si>
    <r>
      <t xml:space="preserve">     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ii.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>Загальний обсяг робіт проекту</t>
    </r>
  </si>
  <si>
    <r>
      <t xml:space="preserve">   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iii.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 xml:space="preserve">Сітьова модель проекту (графік Ганта): часові резерви робіт, критичні роботи </t>
    </r>
  </si>
  <si>
    <r>
      <t xml:space="preserve">   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iv.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>Налаштування календаря, які використовувались під час планування та виконання робіт проекту</t>
    </r>
  </si>
  <si>
    <r>
      <t>b.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Фінансова реалізуємість</t>
    </r>
  </si>
  <si>
    <r>
      <t xml:space="preserve">      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i.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>Прогнозний звіт про фінансовий стан проекту</t>
    </r>
  </si>
  <si>
    <r>
      <t xml:space="preserve">     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ii.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 xml:space="preserve">Прогнозний звіт про прибутки та видатки проекту </t>
    </r>
  </si>
  <si>
    <r>
      <t xml:space="preserve">   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iii.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>Обсяг продажів (прогноз маркетингових досліджень)</t>
    </r>
  </si>
  <si>
    <r>
      <t xml:space="preserve">   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iv.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>Персонал та заробітна платня</t>
    </r>
  </si>
  <si>
    <r>
      <t xml:space="preserve">    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v.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>Поточні, загальновиробничі, адміністративні витрати</t>
    </r>
  </si>
  <si>
    <r>
      <t xml:space="preserve">   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vi.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 xml:space="preserve">Собівартість одиниці продукту (собівартість розробки, налаштування, розгортання </t>
    </r>
    <r>
      <rPr>
        <b/>
        <sz val="10"/>
        <color indexed="10"/>
        <rFont val="Times New Roman"/>
        <family val="1"/>
        <charset val="204"/>
      </rPr>
      <t>програмного коду</t>
    </r>
    <r>
      <rPr>
        <sz val="10"/>
        <color indexed="8"/>
        <rFont val="Times New Roman"/>
        <family val="1"/>
        <charset val="204"/>
      </rPr>
      <t>)</t>
    </r>
  </si>
  <si>
    <r>
      <t xml:space="preserve"> 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vii.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>Нематеріальні активи та основні засоби</t>
    </r>
  </si>
  <si>
    <r>
      <t xml:space="preserve">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viii.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>Джерела фінансування</t>
    </r>
  </si>
  <si>
    <r>
      <t>c.</t>
    </r>
    <r>
      <rPr>
        <sz val="7"/>
        <color indexed="8"/>
        <rFont val="Times New Roman"/>
        <family val="1"/>
        <charset val="204"/>
      </rPr>
      <t xml:space="preserve">        </t>
    </r>
    <r>
      <rPr>
        <sz val="10"/>
        <color indexed="8"/>
        <rFont val="Times New Roman"/>
        <family val="1"/>
        <charset val="204"/>
      </rPr>
      <t>Ресурсна реалізуємість проекту</t>
    </r>
  </si>
  <si>
    <r>
      <t xml:space="preserve">      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i.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>Наявність ресурсів</t>
    </r>
  </si>
  <si>
    <r>
      <t xml:space="preserve">     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ii.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>Звіт про використання ресурсів</t>
    </r>
  </si>
  <si>
    <r>
      <t>d.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 xml:space="preserve">Якість проекту: </t>
    </r>
  </si>
  <si>
    <r>
      <t xml:space="preserve">      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i.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 xml:space="preserve">чинники якості проекту, </t>
    </r>
  </si>
  <si>
    <r>
      <t xml:space="preserve">     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ii.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 xml:space="preserve">виміри якості, </t>
    </r>
  </si>
  <si>
    <r>
      <t xml:space="preserve">                                                            </t>
    </r>
    <r>
      <rPr>
        <sz val="10"/>
        <color indexed="8"/>
        <rFont val="Times New Roman"/>
        <family val="1"/>
        <charset val="204"/>
      </rPr>
      <t>iii.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 xml:space="preserve">якість </t>
    </r>
    <r>
      <rPr>
        <b/>
        <sz val="10"/>
        <color indexed="10"/>
        <rFont val="Times New Roman"/>
        <family val="1"/>
        <charset val="204"/>
      </rPr>
      <t>програмного коду</t>
    </r>
  </si>
  <si>
    <r>
      <t>8.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Аналіз ризиків проекту</t>
    </r>
  </si>
  <si>
    <r>
      <t>a.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Перелік, класифікація та обґрунтування ризиків</t>
    </r>
  </si>
  <si>
    <r>
      <t>b.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Оцінка ризиків</t>
    </r>
  </si>
  <si>
    <r>
      <t>c.</t>
    </r>
    <r>
      <rPr>
        <sz val="7"/>
        <color indexed="8"/>
        <rFont val="Times New Roman"/>
        <family val="1"/>
        <charset val="204"/>
      </rPr>
      <t xml:space="preserve">        </t>
    </r>
    <r>
      <rPr>
        <sz val="10"/>
        <color indexed="8"/>
        <rFont val="Times New Roman"/>
        <family val="1"/>
        <charset val="204"/>
      </rPr>
      <t>Заходи та засоби зменшення впливу ризиків</t>
    </r>
  </si>
  <si>
    <r>
      <t>a.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 xml:space="preserve">Заходи для пошук інвесторів  </t>
    </r>
  </si>
  <si>
    <r>
      <t>b.</t>
    </r>
    <r>
      <rPr>
        <sz val="7"/>
        <color indexed="8"/>
        <rFont val="Times New Roman"/>
        <family val="1"/>
        <charset val="204"/>
      </rPr>
      <t xml:space="preserve">       </t>
    </r>
    <r>
      <rPr>
        <sz val="10"/>
        <color indexed="8"/>
        <rFont val="Times New Roman"/>
        <family val="1"/>
        <charset val="204"/>
      </rPr>
      <t>План інноваційного впровадження проекту - Стартап проекту</t>
    </r>
  </si>
  <si>
    <r>
      <t>c.</t>
    </r>
    <r>
      <rPr>
        <sz val="7"/>
        <color indexed="8"/>
        <rFont val="Times New Roman"/>
        <family val="1"/>
        <charset val="204"/>
      </rPr>
      <t xml:space="preserve">        </t>
    </r>
    <r>
      <rPr>
        <sz val="10"/>
        <color indexed="8"/>
        <rFont val="Times New Roman"/>
        <family val="1"/>
        <charset val="204"/>
      </rPr>
      <t>Перспективи розвитку проекту (презентація проекту)</t>
    </r>
  </si>
  <si>
    <r>
      <t>9</t>
    </r>
    <r>
      <rPr>
        <sz val="7"/>
        <color indexed="8"/>
        <rFont val="Times New Roman"/>
        <family val="1"/>
        <charset val="204"/>
      </rPr>
      <t xml:space="preserve">      </t>
    </r>
    <r>
      <rPr>
        <sz val="10"/>
        <color indexed="8"/>
        <rFont val="Times New Roman"/>
        <family val="1"/>
        <charset val="204"/>
      </rPr>
      <t>Впровадження проекту</t>
    </r>
  </si>
  <si>
    <t>календарне 
планування - графік Ганта, сітьовий графік</t>
  </si>
  <si>
    <t>ризики
 та заходи щодо їх запобіганню</t>
  </si>
  <si>
    <t>планування
 ресурсів (розрахунок собівартості=витрати)</t>
  </si>
  <si>
    <t xml:space="preserve"> презентація
роботи як стартапу</t>
  </si>
  <si>
    <t>команда:
перелік осіб</t>
  </si>
  <si>
    <t>командні
 цінності (5)</t>
  </si>
  <si>
    <t>Типи 
особистостей членів команди</t>
  </si>
  <si>
    <t>функціональні вимоги IEEE830-1998</t>
  </si>
  <si>
    <t>матриця відповідальності</t>
  </si>
  <si>
    <t>бізнес-план</t>
  </si>
  <si>
    <t>кількість
відвідувань</t>
  </si>
  <si>
    <t>аналіз реалізуємості проекту</t>
  </si>
  <si>
    <t>план проекту (% виконання)</t>
  </si>
  <si>
    <t>code
 (200%)</t>
  </si>
  <si>
    <t>вибір програмних інструментів УПП</t>
  </si>
  <si>
    <t>назва проекту</t>
  </si>
  <si>
    <t>Список студентів МП ПЗС 1-ого року навчання 2020-2021 н.р.</t>
  </si>
  <si>
    <t>Тема проекту</t>
  </si>
  <si>
    <t>(70% від рейтингу)</t>
  </si>
  <si>
    <t>Інтелектуальний віртуальний підручник для студентів з ІТ спеціальностей</t>
  </si>
  <si>
    <t xml:space="preserve">Віртуальний помічник - програмний агент для виконання завдань чи послуг за командами користувача </t>
  </si>
  <si>
    <t>Автоматичне реферування множини текстів певної тематики</t>
  </si>
  <si>
    <t>Перелік завдань і звітів</t>
  </si>
  <si>
    <t>Веб-платформа для реалізації моделі "потрійної спіралі" (взаємодії університетів, компаній та
владних структур )</t>
  </si>
  <si>
    <t>Веб-платформа для підтримки стартап проектів та розробки бізнес-моделі (на прикладі моделі Canvas)</t>
  </si>
  <si>
    <t>Портал управління знаннями в організації (університетів)</t>
  </si>
  <si>
    <t>Обробка (відео)зображень для розпізнавання та ідентифікації об'єктів</t>
  </si>
  <si>
    <t>Нейромережевий аналіз мовного сигналу для розробки мовного інтерфейсу</t>
  </si>
  <si>
    <t>Обробка мотиваційних листів (резюме) претендентів для прогнозу їх працевлаштування в ІТ компанію</t>
  </si>
  <si>
    <t>за екзам
залік</t>
  </si>
  <si>
    <t>Платформа Освітньої екосистеми для цифрової трансформації суспільства</t>
  </si>
  <si>
    <t xml:space="preserve">Платформа Освітньо-виробничої кластерної моделі ІТ освіти та ІТ-індустрії  України </t>
  </si>
  <si>
    <t>Рекомендаційна система формування навчального контенту із застосуванням предметних онтологій</t>
  </si>
  <si>
    <t>Knowledge-based Recommender system для побудови індивідуального навчального плану студента та 
прогнозу його кар'єри</t>
  </si>
  <si>
    <t>Онтологічний портал для акредитації освітніх програм освітніх рівнів бакалавра і магістра</t>
  </si>
  <si>
    <t>Амінєв Тимур Нафісович</t>
  </si>
  <si>
    <t>EPAM</t>
  </si>
  <si>
    <t>Баранов Денис Олександрович</t>
  </si>
  <si>
    <t>d.baranov@ukma.edu.ua</t>
  </si>
  <si>
    <t>Бельо Андрій Олегович</t>
  </si>
  <si>
    <t>andrii.belo@ukma.edu.ua</t>
  </si>
  <si>
    <t>Бичек Олександр Ігорович</t>
  </si>
  <si>
    <t>Білошицький Святослав Сергійович</t>
  </si>
  <si>
    <t>sviatoslav.biloshytskyi@ukma.edu.ua</t>
  </si>
  <si>
    <t>Василенко Денис Тарасович</t>
  </si>
  <si>
    <t>flintojkee@gmail.com</t>
  </si>
  <si>
    <t>Василенко Олександр Сергійович</t>
  </si>
  <si>
    <t>olexandr.vasylenko257@gmail.com</t>
  </si>
  <si>
    <t>Коваль Сергій Миколайович</t>
  </si>
  <si>
    <t>serhii.koval@ukma.edu.ua</t>
  </si>
  <si>
    <t>Козопас Вікторія Олександрівна</t>
  </si>
  <si>
    <t>kozopasv@gmail.com</t>
  </si>
  <si>
    <t>Кролевець Вадим Ігорович</t>
  </si>
  <si>
    <t>Кушка Михайло Олександрович</t>
  </si>
  <si>
    <t>mykhailo.kushka@ukma.edu.ua</t>
  </si>
  <si>
    <t>Манжура Анна Володимирівна</t>
  </si>
  <si>
    <t>annemanzh@gmail.com</t>
  </si>
  <si>
    <t>Марчук Іоанна Юріївна</t>
  </si>
  <si>
    <t>i.marchuk@ukma.edu.ua</t>
  </si>
  <si>
    <t>Мусіяка Олександр Андрійович</t>
  </si>
  <si>
    <t>o.musiiaka@ukma.edu.ua</t>
  </si>
  <si>
    <t>Нгуєн Сан Бинь Ванович</t>
  </si>
  <si>
    <t>mr.sn5.kma@gmail.com</t>
  </si>
  <si>
    <t>Рєпкін Максим Сергійович</t>
  </si>
  <si>
    <t>Рибак Наталя Ярославівна</t>
  </si>
  <si>
    <t>natalya.rybak@gmail.com</t>
  </si>
  <si>
    <t>Рибальченко Максим Олександрович</t>
  </si>
  <si>
    <t>maksym.rybalchenko@ukma.edu.ua</t>
  </si>
  <si>
    <t>Семенюк Христина Романівна</t>
  </si>
  <si>
    <t>khrystynka.sem@gmail.com</t>
  </si>
  <si>
    <t>Стахурський Дмитро Васильович</t>
  </si>
  <si>
    <t>d.stakhursky@ukma.edu.ua</t>
  </si>
  <si>
    <t>Таранов Ярослав Андрійович</t>
  </si>
  <si>
    <t>Третьяков Денис Романович</t>
  </si>
  <si>
    <t>denys.tretiakov@ukma.edu.ua</t>
  </si>
  <si>
    <t>Тусменко Євгеній Дмитрович</t>
  </si>
  <si>
    <t>Черепина Єлизавета Олексіївна</t>
  </si>
  <si>
    <t>cherepinaliza@gmail.com</t>
  </si>
  <si>
    <t>Чомаков Костянтин Шевкетович</t>
  </si>
  <si>
    <t>kostiantyn.chomakov@ukma.edu.ua</t>
  </si>
  <si>
    <t>Шудра Ігор Олександрович</t>
  </si>
  <si>
    <t>ПІБ</t>
  </si>
  <si>
    <t>e-mail</t>
  </si>
  <si>
    <t>0-59</t>
  </si>
  <si>
    <t>Дерево проблем</t>
  </si>
  <si>
    <t>квітень</t>
  </si>
  <si>
    <t>травень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</si>
</sst>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 ;[Red]\-0.00\ "/>
  </numFmts>
  <fonts count="48" x14ac:knownFonts="1">
    <font>
      <sz val="11"/>
      <color indexed="8"/>
      <name val="Calibri"/>
      <family val="2"/>
      <charset val="204"/>
    </font>
    <font>
      <sz val="11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0"/>
      <name val="Arial Cyr"/>
      <charset val="204"/>
    </font>
    <font>
      <b/>
      <sz val="10"/>
      <color indexed="10"/>
      <name val="Arial Cyr"/>
      <charset val="204"/>
    </font>
    <font>
      <b/>
      <sz val="10"/>
      <color indexed="12"/>
      <name val="Arial Cyr"/>
      <charset val="204"/>
    </font>
    <font>
      <b/>
      <sz val="10"/>
      <color indexed="57"/>
      <name val="Arial Cyr"/>
      <charset val="204"/>
    </font>
    <font>
      <sz val="11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1"/>
      <color indexed="9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2"/>
      <name val="Calibri"/>
      <family val="2"/>
      <charset val="204"/>
    </font>
    <font>
      <sz val="10"/>
      <color indexed="10"/>
      <name val="Calibri"/>
      <family val="2"/>
      <charset val="204"/>
    </font>
    <font>
      <b/>
      <sz val="12"/>
      <color indexed="10"/>
      <name val="Calibri"/>
      <family val="2"/>
      <charset val="204"/>
    </font>
    <font>
      <b/>
      <sz val="12"/>
      <color indexed="8"/>
      <name val="Times New Roman"/>
      <family val="1"/>
      <charset val="204"/>
    </font>
    <font>
      <sz val="7"/>
      <color indexed="8"/>
      <name val="Times New Roman"/>
      <family val="1"/>
      <charset val="204"/>
    </font>
    <font>
      <b/>
      <sz val="10"/>
      <color indexed="10"/>
      <name val="Times New Roman"/>
      <family val="1"/>
      <charset val="204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9"/>
      <color rgb="FF000000"/>
      <name val="Arial"/>
      <family val="2"/>
      <charset val="204"/>
    </font>
    <font>
      <sz val="11"/>
      <color rgb="FF0000CC"/>
      <name val="Calibri"/>
      <family val="2"/>
      <charset val="204"/>
    </font>
    <font>
      <sz val="11"/>
      <color rgb="FFFF0000"/>
      <name val="Calibri"/>
      <family val="2"/>
      <charset val="204"/>
    </font>
    <font>
      <sz val="8"/>
      <name val="Arial"/>
      <family val="2"/>
      <charset val="204"/>
    </font>
    <font>
      <sz val="8"/>
      <name val="Times New Roman"/>
      <family val="1"/>
      <charset val="204"/>
    </font>
    <font>
      <sz val="10"/>
      <name val="Times New Roman"/>
      <family val="1"/>
      <charset val="204"/>
    </font>
    <font>
      <sz val="12"/>
      <name val="Calibri"/>
      <family val="2"/>
      <charset val="204"/>
    </font>
    <font>
      <sz val="10"/>
      <color rgb="FF000000"/>
      <name val="Arial"/>
      <family val="2"/>
      <charset val="204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b/>
      <sz val="12"/>
      <color indexed="12"/>
      <name val="Calibri"/>
      <family val="2"/>
      <charset val="204"/>
    </font>
    <font>
      <b/>
      <sz val="12"/>
      <color indexed="8"/>
      <name val="Calibri"/>
      <family val="2"/>
      <charset val="204"/>
    </font>
    <font>
      <b/>
      <sz val="12"/>
      <color rgb="FF0000CC"/>
      <name val="Calibri"/>
      <family val="2"/>
      <charset val="204"/>
    </font>
    <font>
      <b/>
      <sz val="12"/>
      <color rgb="FF0000CC"/>
      <name val="Arial"/>
      <family val="2"/>
      <charset val="204"/>
    </font>
    <font>
      <b/>
      <sz val="12"/>
      <name val="Calibri"/>
      <family val="2"/>
      <charset val="204"/>
    </font>
    <font>
      <b/>
      <sz val="12"/>
      <color rgb="FFFF0000"/>
      <name val="Calibri"/>
      <family val="2"/>
      <charset val="204"/>
    </font>
    <font>
      <b/>
      <sz val="12"/>
      <color indexed="10"/>
      <name val="Arial"/>
      <family val="2"/>
      <charset val="204"/>
    </font>
    <font>
      <b/>
      <sz val="12"/>
      <color indexed="48"/>
      <name val="Arial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11"/>
      <color theme="0" tint="-0.249977111117893"/>
      <name val="Calibri"/>
      <family val="2"/>
      <charset val="204"/>
    </font>
    <font>
      <sz val="8"/>
      <color theme="0" tint="-0.249977111117893"/>
      <name val="Times New Roman"/>
      <family val="1"/>
      <charset val="204"/>
    </font>
    <font>
      <sz val="11"/>
      <color rgb="FF333333"/>
      <name val="Arial"/>
      <family val="2"/>
      <charset val="204"/>
    </font>
    <font>
      <sz val="11"/>
      <name val="Arial"/>
      <family val="2"/>
      <charset val="204"/>
    </font>
    <font>
      <sz val="9"/>
      <color rgb="FF333333"/>
      <name val="Arial"/>
      <family val="2"/>
      <charset val="204"/>
    </font>
    <font>
      <sz val="9"/>
      <name val="Arial"/>
      <family val="2"/>
      <charset val="204"/>
    </font>
    <font>
      <u/>
      <sz val="10"/>
      <name val="Arial"/>
      <family val="2"/>
      <charset val="204"/>
    </font>
    <font>
      <b/>
      <sz val="10"/>
      <color rgb="FF0000CC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18" fillId="0" borderId="0"/>
    <xf numFmtId="0" fontId="19" fillId="0" borderId="0" applyNumberFormat="0" applyFill="0" applyBorder="0" applyAlignment="0" applyProtection="0"/>
  </cellStyleXfs>
  <cellXfs count="130">
    <xf numFmtId="0" fontId="0" fillId="0" borderId="0" xfId="0"/>
    <xf numFmtId="0" fontId="0" fillId="0" borderId="1" xfId="0" applyBorder="1"/>
    <xf numFmtId="16" fontId="2" fillId="0" borderId="1" xfId="0" applyNumberFormat="1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0" fillId="0" borderId="1" xfId="0" applyFont="1" applyFill="1" applyBorder="1"/>
    <xf numFmtId="16" fontId="2" fillId="0" borderId="1" xfId="0" applyNumberFormat="1" applyFont="1" applyBorder="1" applyAlignment="1">
      <alignment wrapText="1"/>
    </xf>
    <xf numFmtId="0" fontId="0" fillId="0" borderId="1" xfId="0" applyFill="1" applyBorder="1"/>
    <xf numFmtId="0" fontId="0" fillId="0" borderId="0" xfId="0" applyFill="1"/>
    <xf numFmtId="0" fontId="0" fillId="0" borderId="2" xfId="0" applyFill="1" applyBorder="1"/>
    <xf numFmtId="0" fontId="7" fillId="0" borderId="1" xfId="0" applyFont="1" applyFill="1" applyBorder="1" applyAlignment="1">
      <alignment vertical="center"/>
    </xf>
    <xf numFmtId="16" fontId="2" fillId="2" borderId="1" xfId="0" applyNumberFormat="1" applyFont="1" applyFill="1" applyBorder="1" applyAlignment="1">
      <alignment wrapText="1"/>
    </xf>
    <xf numFmtId="16" fontId="9" fillId="0" borderId="3" xfId="0" applyNumberFormat="1" applyFont="1" applyBorder="1" applyAlignment="1">
      <alignment wrapText="1"/>
    </xf>
    <xf numFmtId="0" fontId="9" fillId="0" borderId="1" xfId="0" applyFont="1" applyBorder="1" applyAlignment="1">
      <alignment wrapText="1"/>
    </xf>
    <xf numFmtId="2" fontId="21" fillId="0" borderId="1" xfId="0" applyNumberFormat="1" applyFont="1" applyFill="1" applyBorder="1"/>
    <xf numFmtId="0" fontId="21" fillId="0" borderId="1" xfId="0" applyFont="1" applyFill="1" applyBorder="1"/>
    <xf numFmtId="16" fontId="2" fillId="0" borderId="1" xfId="0" applyNumberFormat="1" applyFont="1" applyFill="1" applyBorder="1" applyAlignment="1">
      <alignment wrapText="1"/>
    </xf>
    <xf numFmtId="16" fontId="2" fillId="0" borderId="1" xfId="0" applyNumberFormat="1" applyFont="1" applyFill="1" applyBorder="1"/>
    <xf numFmtId="0" fontId="14" fillId="0" borderId="0" xfId="0" applyFont="1" applyAlignment="1">
      <alignment horizontal="center" vertical="center"/>
    </xf>
    <xf numFmtId="0" fontId="8" fillId="0" borderId="0" xfId="0" applyFont="1" applyAlignment="1">
      <alignment horizontal="justify" vertical="center"/>
    </xf>
    <xf numFmtId="0" fontId="15" fillId="0" borderId="0" xfId="0" applyFont="1" applyAlignment="1">
      <alignment horizontal="justify" vertical="center"/>
    </xf>
    <xf numFmtId="0" fontId="8" fillId="0" borderId="0" xfId="0" applyFont="1" applyAlignment="1">
      <alignment horizontal="left" vertical="center" indent="4"/>
    </xf>
    <xf numFmtId="0" fontId="8" fillId="0" borderId="0" xfId="0" applyFont="1" applyAlignment="1">
      <alignment horizontal="left" vertical="center" indent="5"/>
    </xf>
    <xf numFmtId="0" fontId="11" fillId="0" borderId="5" xfId="0" applyFont="1" applyFill="1" applyBorder="1" applyAlignment="1">
      <alignment horizontal="center"/>
    </xf>
    <xf numFmtId="0" fontId="0" fillId="0" borderId="4" xfId="0" applyFill="1" applyBorder="1" applyAlignment="1"/>
    <xf numFmtId="0" fontId="11" fillId="0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0" fillId="0" borderId="0" xfId="0" applyFont="1" applyFill="1" applyAlignment="1">
      <alignment horizontal="left" vertical="center" wrapText="1"/>
    </xf>
    <xf numFmtId="0" fontId="3" fillId="0" borderId="0" xfId="0" applyFont="1" applyFill="1"/>
    <xf numFmtId="0" fontId="4" fillId="0" borderId="0" xfId="0" applyFont="1" applyFill="1"/>
    <xf numFmtId="14" fontId="0" fillId="0" borderId="0" xfId="0" applyNumberFormat="1" applyFill="1" applyAlignment="1">
      <alignment horizontal="left"/>
    </xf>
    <xf numFmtId="0" fontId="5" fillId="0" borderId="0" xfId="0" applyFont="1" applyFill="1"/>
    <xf numFmtId="0" fontId="0" fillId="0" borderId="0" xfId="0" applyFill="1" applyAlignment="1">
      <alignment horizontal="left"/>
    </xf>
    <xf numFmtId="0" fontId="6" fillId="0" borderId="0" xfId="0" applyFont="1" applyFill="1"/>
    <xf numFmtId="0" fontId="0" fillId="0" borderId="0" xfId="0" applyFill="1" applyAlignment="1">
      <alignment horizontal="left" indent="1"/>
    </xf>
    <xf numFmtId="0" fontId="0" fillId="0" borderId="0" xfId="0" applyFill="1" applyBorder="1"/>
    <xf numFmtId="0" fontId="10" fillId="0" borderId="0" xfId="0" applyFont="1" applyFill="1" applyBorder="1"/>
    <xf numFmtId="1" fontId="0" fillId="0" borderId="1" xfId="0" applyNumberFormat="1" applyFill="1" applyBorder="1"/>
    <xf numFmtId="16" fontId="9" fillId="0" borderId="3" xfId="0" applyNumberFormat="1" applyFont="1" applyFill="1" applyBorder="1" applyAlignment="1">
      <alignment wrapText="1"/>
    </xf>
    <xf numFmtId="0" fontId="9" fillId="0" borderId="1" xfId="0" applyFont="1" applyFill="1" applyBorder="1" applyAlignment="1">
      <alignment wrapText="1"/>
    </xf>
    <xf numFmtId="0" fontId="2" fillId="0" borderId="1" xfId="0" applyFont="1" applyFill="1" applyBorder="1"/>
    <xf numFmtId="0" fontId="9" fillId="0" borderId="1" xfId="0" applyFont="1" applyFill="1" applyBorder="1"/>
    <xf numFmtId="0" fontId="22" fillId="0" borderId="0" xfId="0" applyFont="1" applyFill="1"/>
    <xf numFmtId="0" fontId="25" fillId="0" borderId="1" xfId="0" applyFont="1" applyFill="1" applyBorder="1" applyAlignment="1">
      <alignment vertical="center" wrapText="1"/>
    </xf>
    <xf numFmtId="49" fontId="0" fillId="0" borderId="1" xfId="0" applyNumberFormat="1" applyFill="1" applyBorder="1"/>
    <xf numFmtId="49" fontId="2" fillId="0" borderId="1" xfId="0" applyNumberFormat="1" applyFont="1" applyFill="1" applyBorder="1" applyAlignment="1">
      <alignment wrapText="1"/>
    </xf>
    <xf numFmtId="2" fontId="26" fillId="0" borderId="1" xfId="0" applyNumberFormat="1" applyFont="1" applyFill="1" applyBorder="1"/>
    <xf numFmtId="0" fontId="27" fillId="0" borderId="1" xfId="0" applyFont="1" applyFill="1" applyBorder="1" applyAlignment="1">
      <alignment wrapText="1"/>
    </xf>
    <xf numFmtId="0" fontId="20" fillId="0" borderId="1" xfId="0" applyFont="1" applyFill="1" applyBorder="1" applyAlignment="1">
      <alignment wrapText="1"/>
    </xf>
    <xf numFmtId="0" fontId="17" fillId="0" borderId="1" xfId="0" applyFont="1" applyFill="1" applyBorder="1" applyAlignment="1">
      <alignment wrapText="1"/>
    </xf>
    <xf numFmtId="1" fontId="2" fillId="0" borderId="1" xfId="0" applyNumberFormat="1" applyFont="1" applyFill="1" applyBorder="1"/>
    <xf numFmtId="16" fontId="2" fillId="3" borderId="1" xfId="0" applyNumberFormat="1" applyFont="1" applyFill="1" applyBorder="1"/>
    <xf numFmtId="0" fontId="27" fillId="0" borderId="7" xfId="0" applyFont="1" applyFill="1" applyBorder="1" applyAlignment="1">
      <alignment wrapText="1"/>
    </xf>
    <xf numFmtId="0" fontId="22" fillId="0" borderId="1" xfId="0" applyFont="1" applyFill="1" applyBorder="1"/>
    <xf numFmtId="49" fontId="1" fillId="0" borderId="1" xfId="0" applyNumberFormat="1" applyFont="1" applyFill="1" applyBorder="1"/>
    <xf numFmtId="0" fontId="27" fillId="0" borderId="0" xfId="0" applyFont="1" applyFill="1" applyAlignment="1">
      <alignment horizontal="left" vertical="center" wrapText="1"/>
    </xf>
    <xf numFmtId="0" fontId="30" fillId="0" borderId="1" xfId="0" applyFont="1" applyFill="1" applyBorder="1"/>
    <xf numFmtId="0" fontId="31" fillId="0" borderId="0" xfId="0" applyFont="1" applyFill="1"/>
    <xf numFmtId="0" fontId="41" fillId="0" borderId="1" xfId="0" applyFont="1" applyFill="1" applyBorder="1" applyAlignment="1">
      <alignment vertical="center" wrapText="1"/>
    </xf>
    <xf numFmtId="0" fontId="40" fillId="0" borderId="1" xfId="0" applyFont="1" applyFill="1" applyBorder="1"/>
    <xf numFmtId="0" fontId="40" fillId="0" borderId="0" xfId="0" applyFont="1" applyFill="1"/>
    <xf numFmtId="0" fontId="0" fillId="0" borderId="12" xfId="0" applyFill="1" applyBorder="1"/>
    <xf numFmtId="0" fontId="2" fillId="0" borderId="0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11" fillId="0" borderId="8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 wrapText="1"/>
    </xf>
    <xf numFmtId="0" fontId="11" fillId="0" borderId="3" xfId="0" applyFont="1" applyFill="1" applyBorder="1" applyAlignment="1">
      <alignment horizontal="center" wrapText="1"/>
    </xf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0" fillId="0" borderId="0" xfId="0" applyFont="1" applyFill="1"/>
    <xf numFmtId="2" fontId="12" fillId="0" borderId="1" xfId="0" applyNumberFormat="1" applyFont="1" applyFill="1" applyBorder="1" applyAlignment="1">
      <alignment wrapText="1"/>
    </xf>
    <xf numFmtId="164" fontId="21" fillId="0" borderId="1" xfId="0" applyNumberFormat="1" applyFont="1" applyFill="1" applyBorder="1"/>
    <xf numFmtId="0" fontId="30" fillId="0" borderId="11" xfId="0" applyFont="1" applyFill="1" applyBorder="1"/>
    <xf numFmtId="0" fontId="31" fillId="0" borderId="13" xfId="0" applyFont="1" applyFill="1" applyBorder="1" applyAlignment="1">
      <alignment wrapText="1"/>
    </xf>
    <xf numFmtId="0" fontId="36" fillId="0" borderId="11" xfId="0" applyFont="1" applyFill="1" applyBorder="1" applyAlignment="1">
      <alignment wrapText="1"/>
    </xf>
    <xf numFmtId="0" fontId="32" fillId="0" borderId="5" xfId="0" applyFont="1" applyFill="1" applyBorder="1" applyAlignment="1">
      <alignment wrapText="1"/>
    </xf>
    <xf numFmtId="0" fontId="37" fillId="0" borderId="11" xfId="0" applyFont="1" applyFill="1" applyBorder="1" applyAlignment="1">
      <alignment wrapText="1"/>
    </xf>
    <xf numFmtId="0" fontId="33" fillId="0" borderId="11" xfId="0" applyFont="1" applyFill="1" applyBorder="1" applyAlignment="1">
      <alignment wrapText="1"/>
    </xf>
    <xf numFmtId="0" fontId="33" fillId="0" borderId="11" xfId="0" applyFont="1" applyFill="1" applyBorder="1"/>
    <xf numFmtId="0" fontId="37" fillId="0" borderId="11" xfId="0" applyFont="1" applyFill="1" applyBorder="1"/>
    <xf numFmtId="0" fontId="24" fillId="0" borderId="1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vertical="center" wrapText="1"/>
    </xf>
    <xf numFmtId="0" fontId="1" fillId="0" borderId="1" xfId="0" applyFont="1" applyFill="1" applyBorder="1"/>
    <xf numFmtId="0" fontId="42" fillId="0" borderId="1" xfId="0" applyFont="1" applyBorder="1" applyAlignment="1">
      <alignment vertical="top"/>
    </xf>
    <xf numFmtId="0" fontId="43" fillId="0" borderId="1" xfId="0" applyFont="1" applyBorder="1" applyAlignment="1">
      <alignment horizontal="left" vertical="top"/>
    </xf>
    <xf numFmtId="0" fontId="44" fillId="0" borderId="1" xfId="0" applyFont="1" applyBorder="1" applyAlignment="1">
      <alignment vertical="top"/>
    </xf>
    <xf numFmtId="0" fontId="45" fillId="0" borderId="1" xfId="0" applyFont="1" applyBorder="1" applyAlignment="1">
      <alignment horizontal="left"/>
    </xf>
    <xf numFmtId="0" fontId="0" fillId="0" borderId="1" xfId="0" applyFont="1" applyBorder="1" applyAlignment="1"/>
    <xf numFmtId="0" fontId="46" fillId="0" borderId="1" xfId="2" applyFont="1" applyBorder="1" applyAlignment="1">
      <alignment horizontal="left" vertical="top"/>
    </xf>
    <xf numFmtId="0" fontId="27" fillId="0" borderId="1" xfId="0" applyFont="1" applyBorder="1" applyAlignment="1"/>
    <xf numFmtId="0" fontId="17" fillId="0" borderId="1" xfId="0" applyFont="1" applyBorder="1" applyAlignment="1">
      <alignment horizontal="left"/>
    </xf>
    <xf numFmtId="0" fontId="23" fillId="0" borderId="1" xfId="0" applyFont="1" applyFill="1" applyBorder="1" applyAlignment="1">
      <alignment vertical="center" wrapText="1"/>
    </xf>
    <xf numFmtId="0" fontId="1" fillId="0" borderId="1" xfId="1" applyFont="1" applyFill="1" applyBorder="1"/>
    <xf numFmtId="0" fontId="1" fillId="4" borderId="1" xfId="0" applyFont="1" applyFill="1" applyBorder="1"/>
    <xf numFmtId="0" fontId="42" fillId="4" borderId="1" xfId="0" applyFont="1" applyFill="1" applyBorder="1" applyAlignment="1">
      <alignment vertical="top"/>
    </xf>
    <xf numFmtId="0" fontId="17" fillId="4" borderId="1" xfId="0" applyFont="1" applyFill="1" applyBorder="1" applyAlignment="1">
      <alignment horizontal="left"/>
    </xf>
    <xf numFmtId="0" fontId="0" fillId="4" borderId="1" xfId="0" applyFont="1" applyFill="1" applyBorder="1" applyAlignment="1"/>
    <xf numFmtId="0" fontId="41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/>
    </xf>
    <xf numFmtId="2" fontId="12" fillId="4" borderId="1" xfId="0" applyNumberFormat="1" applyFont="1" applyFill="1" applyBorder="1" applyAlignment="1">
      <alignment wrapText="1"/>
    </xf>
    <xf numFmtId="2" fontId="26" fillId="4" borderId="1" xfId="0" applyNumberFormat="1" applyFont="1" applyFill="1" applyBorder="1"/>
    <xf numFmtId="164" fontId="21" fillId="4" borderId="1" xfId="0" applyNumberFormat="1" applyFont="1" applyFill="1" applyBorder="1"/>
    <xf numFmtId="2" fontId="21" fillId="4" borderId="1" xfId="0" applyNumberFormat="1" applyFont="1" applyFill="1" applyBorder="1"/>
    <xf numFmtId="0" fontId="40" fillId="4" borderId="1" xfId="0" applyFont="1" applyFill="1" applyBorder="1"/>
    <xf numFmtId="0" fontId="0" fillId="0" borderId="14" xfId="0" applyFill="1" applyBorder="1" applyAlignment="1">
      <alignment wrapText="1"/>
    </xf>
    <xf numFmtId="0" fontId="30" fillId="0" borderId="9" xfId="0" applyFont="1" applyFill="1" applyBorder="1" applyAlignment="1">
      <alignment wrapText="1"/>
    </xf>
    <xf numFmtId="0" fontId="30" fillId="0" borderId="15" xfId="0" applyFont="1" applyFill="1" applyBorder="1" applyAlignment="1">
      <alignment wrapText="1"/>
    </xf>
    <xf numFmtId="0" fontId="30" fillId="0" borderId="7" xfId="0" applyFont="1" applyFill="1" applyBorder="1" applyAlignment="1">
      <alignment wrapText="1"/>
    </xf>
    <xf numFmtId="0" fontId="30" fillId="0" borderId="10" xfId="0" applyFont="1" applyFill="1" applyBorder="1" applyAlignment="1">
      <alignment wrapText="1"/>
    </xf>
    <xf numFmtId="0" fontId="30" fillId="0" borderId="13" xfId="0" applyFont="1" applyFill="1" applyBorder="1" applyAlignment="1">
      <alignment wrapText="1"/>
    </xf>
    <xf numFmtId="0" fontId="30" fillId="0" borderId="15" xfId="0" applyFont="1" applyFill="1" applyBorder="1" applyAlignment="1">
      <alignment horizontal="center" wrapText="1"/>
    </xf>
    <xf numFmtId="0" fontId="34" fillId="0" borderId="7" xfId="0" applyFont="1" applyFill="1" applyBorder="1" applyAlignment="1">
      <alignment wrapText="1"/>
    </xf>
    <xf numFmtId="0" fontId="35" fillId="0" borderId="7" xfId="0" applyFont="1" applyFill="1" applyBorder="1" applyAlignment="1">
      <alignment wrapText="1"/>
    </xf>
    <xf numFmtId="0" fontId="31" fillId="0" borderId="7" xfId="0" applyFont="1" applyFill="1" applyBorder="1" applyAlignment="1">
      <alignment wrapText="1"/>
    </xf>
    <xf numFmtId="0" fontId="13" fillId="0" borderId="7" xfId="0" applyFont="1" applyFill="1" applyBorder="1" applyAlignment="1">
      <alignment wrapText="1"/>
    </xf>
    <xf numFmtId="14" fontId="0" fillId="0" borderId="1" xfId="0" applyNumberFormat="1" applyFill="1" applyBorder="1" applyAlignment="1"/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11" fillId="0" borderId="1" xfId="0" applyNumberFormat="1" applyFont="1" applyFill="1" applyBorder="1" applyAlignment="1">
      <alignment wrapText="1"/>
    </xf>
    <xf numFmtId="0" fontId="11" fillId="0" borderId="1" xfId="0" applyFont="1" applyFill="1" applyBorder="1" applyAlignment="1">
      <alignment wrapText="1"/>
    </xf>
    <xf numFmtId="0" fontId="32" fillId="0" borderId="10" xfId="0" applyFont="1" applyFill="1" applyBorder="1" applyAlignment="1">
      <alignment horizontal="center" vertical="center" wrapText="1"/>
    </xf>
    <xf numFmtId="0" fontId="47" fillId="0" borderId="16" xfId="0" applyFont="1" applyFill="1" applyBorder="1" applyAlignment="1">
      <alignment horizontal="left" vertical="center" wrapText="1"/>
    </xf>
    <xf numFmtId="0" fontId="31" fillId="0" borderId="0" xfId="0" applyFont="1" applyFill="1" applyBorder="1" applyAlignment="1">
      <alignment wrapText="1"/>
    </xf>
    <xf numFmtId="0" fontId="0" fillId="0" borderId="3" xfId="0" applyFill="1" applyBorder="1" applyAlignment="1">
      <alignment horizontal="center"/>
    </xf>
    <xf numFmtId="14" fontId="0" fillId="0" borderId="2" xfId="0" applyNumberFormat="1" applyFill="1" applyBorder="1" applyAlignment="1">
      <alignment horizontal="center"/>
    </xf>
    <xf numFmtId="14" fontId="11" fillId="0" borderId="2" xfId="0" applyNumberFormat="1" applyFont="1" applyFill="1" applyBorder="1" applyAlignment="1">
      <alignment horizontal="center" wrapText="1"/>
    </xf>
    <xf numFmtId="14" fontId="11" fillId="0" borderId="6" xfId="0" applyNumberFormat="1" applyFont="1" applyFill="1" applyBorder="1" applyAlignment="1">
      <alignment horizontal="center" wrapText="1"/>
    </xf>
    <xf numFmtId="14" fontId="11" fillId="0" borderId="3" xfId="0" applyNumberFormat="1" applyFont="1" applyFill="1" applyBorder="1" applyAlignment="1">
      <alignment horizontal="center" wrapText="1"/>
    </xf>
  </cellXfs>
  <cellStyles count="3">
    <cellStyle name="Excel Built-in Normal 1" xfId="1"/>
    <cellStyle name="Гиперссылка" xfId="2" builtinId="8"/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5FFFF"/>
      <color rgb="FFB9FFB9"/>
      <color rgb="FFFFE1FF"/>
      <color rgb="FFFFF2B9"/>
      <color rgb="FF66FF66"/>
      <color rgb="FFEECDFF"/>
      <color rgb="FFCC66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d.stakhursky@ukma.edu.ua" TargetMode="External"/><Relationship Id="rId3" Type="http://schemas.openxmlformats.org/officeDocument/2006/relationships/hyperlink" Target="mailto:mykhailo.kushka@ukma.edu.ua" TargetMode="External"/><Relationship Id="rId7" Type="http://schemas.openxmlformats.org/officeDocument/2006/relationships/hyperlink" Target="mailto:khrystynka.sem@gmail.com" TargetMode="External"/><Relationship Id="rId2" Type="http://schemas.openxmlformats.org/officeDocument/2006/relationships/hyperlink" Target="mailto:sviatoslav.biloshytskyi@ukma.edu.ua" TargetMode="External"/><Relationship Id="rId1" Type="http://schemas.openxmlformats.org/officeDocument/2006/relationships/hyperlink" Target="mailto:andrii.belo@ukma.edu.ua" TargetMode="External"/><Relationship Id="rId6" Type="http://schemas.openxmlformats.org/officeDocument/2006/relationships/hyperlink" Target="mailto:kostiantyn.chomakov@ukma.edu.ua" TargetMode="External"/><Relationship Id="rId11" Type="http://schemas.openxmlformats.org/officeDocument/2006/relationships/comments" Target="../comments1.xml"/><Relationship Id="rId5" Type="http://schemas.openxmlformats.org/officeDocument/2006/relationships/hyperlink" Target="mailto:maksym.rybalchenko@ukma.edu.ua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mailto:o.musiiaka@ukma.edu.ua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opLeftCell="A3" zoomScale="145" zoomScaleNormal="145" workbookViewId="0">
      <selection sqref="A1:A14"/>
    </sheetView>
  </sheetViews>
  <sheetFormatPr defaultRowHeight="15" x14ac:dyDescent="0.25"/>
  <cols>
    <col min="1" max="1" width="9.140625" style="71"/>
    <col min="2" max="2" width="98.85546875" style="71" customWidth="1"/>
  </cols>
  <sheetData>
    <row r="1" spans="1:2" ht="28.5" customHeight="1" x14ac:dyDescent="0.25">
      <c r="A1" s="69">
        <v>1</v>
      </c>
      <c r="B1" s="69" t="s">
        <v>113</v>
      </c>
    </row>
    <row r="2" spans="1:2" x14ac:dyDescent="0.25">
      <c r="A2" s="69">
        <v>2</v>
      </c>
      <c r="B2" s="69" t="s">
        <v>115</v>
      </c>
    </row>
    <row r="3" spans="1:2" ht="30" x14ac:dyDescent="0.25">
      <c r="A3" s="69">
        <v>3</v>
      </c>
      <c r="B3" s="70" t="s">
        <v>118</v>
      </c>
    </row>
    <row r="4" spans="1:2" x14ac:dyDescent="0.25">
      <c r="A4" s="69">
        <v>4</v>
      </c>
      <c r="B4" s="70" t="s">
        <v>117</v>
      </c>
    </row>
    <row r="5" spans="1:2" x14ac:dyDescent="0.25">
      <c r="A5" s="69">
        <v>5</v>
      </c>
      <c r="B5" s="69" t="s">
        <v>104</v>
      </c>
    </row>
    <row r="6" spans="1:2" x14ac:dyDescent="0.25">
      <c r="A6" s="69">
        <v>6</v>
      </c>
      <c r="B6" s="69" t="s">
        <v>116</v>
      </c>
    </row>
    <row r="7" spans="1:2" x14ac:dyDescent="0.25">
      <c r="A7" s="69">
        <v>7</v>
      </c>
      <c r="B7" s="69" t="s">
        <v>119</v>
      </c>
    </row>
    <row r="8" spans="1:2" x14ac:dyDescent="0.25">
      <c r="A8" s="69">
        <v>8</v>
      </c>
      <c r="B8" s="69" t="s">
        <v>110</v>
      </c>
    </row>
    <row r="9" spans="1:2" x14ac:dyDescent="0.25">
      <c r="A9" s="69">
        <v>9</v>
      </c>
      <c r="B9" s="69" t="s">
        <v>105</v>
      </c>
    </row>
    <row r="10" spans="1:2" x14ac:dyDescent="0.25">
      <c r="A10" s="69">
        <v>10</v>
      </c>
      <c r="B10" s="69" t="s">
        <v>111</v>
      </c>
    </row>
    <row r="11" spans="1:2" x14ac:dyDescent="0.25">
      <c r="A11" s="69">
        <v>11</v>
      </c>
      <c r="B11" s="69" t="s">
        <v>106</v>
      </c>
    </row>
    <row r="12" spans="1:2" x14ac:dyDescent="0.25">
      <c r="A12" s="69">
        <v>12</v>
      </c>
      <c r="B12" s="69" t="s">
        <v>112</v>
      </c>
    </row>
    <row r="13" spans="1:2" ht="31.5" customHeight="1" x14ac:dyDescent="0.25">
      <c r="A13" s="69">
        <v>13</v>
      </c>
      <c r="B13" s="70" t="s">
        <v>108</v>
      </c>
    </row>
    <row r="14" spans="1:2" x14ac:dyDescent="0.25">
      <c r="A14" s="69">
        <v>14</v>
      </c>
      <c r="B14" s="69" t="s">
        <v>109</v>
      </c>
    </row>
    <row r="15" spans="1:2" x14ac:dyDescent="0.25">
      <c r="A15" s="69"/>
      <c r="B15" s="69"/>
    </row>
    <row r="16" spans="1:2" ht="30" customHeight="1" x14ac:dyDescent="0.25">
      <c r="A16" s="69"/>
      <c r="B16" s="70"/>
    </row>
    <row r="17" spans="1:2" x14ac:dyDescent="0.25">
      <c r="A17" s="69"/>
      <c r="B17" s="69"/>
    </row>
    <row r="18" spans="1:2" x14ac:dyDescent="0.25">
      <c r="A18" s="69"/>
      <c r="B18" s="69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G58"/>
  <sheetViews>
    <sheetView tabSelected="1" topLeftCell="L1" zoomScaleNormal="100" workbookViewId="0">
      <pane ySplit="1" topLeftCell="A2" activePane="bottomLeft" state="frozen"/>
      <selection pane="bottomLeft" activeCell="Y7" sqref="Y7"/>
    </sheetView>
  </sheetViews>
  <sheetFormatPr defaultRowHeight="15" x14ac:dyDescent="0.25"/>
  <cols>
    <col min="1" max="1" width="4.5703125" style="10" customWidth="1"/>
    <col min="2" max="2" width="39.140625" style="10" customWidth="1"/>
    <col min="3" max="3" width="33" style="10" customWidth="1"/>
    <col min="4" max="4" width="8.5703125" style="10" customWidth="1"/>
    <col min="5" max="5" width="23.28515625" style="10" customWidth="1"/>
    <col min="6" max="6" width="7.42578125" style="10" customWidth="1"/>
    <col min="7" max="7" width="10.140625" style="10" customWidth="1"/>
    <col min="8" max="8" width="11.7109375" style="10" customWidth="1"/>
    <col min="9" max="10" width="9.28515625" style="10" customWidth="1"/>
    <col min="11" max="11" width="10.7109375" style="10" customWidth="1"/>
    <col min="12" max="12" width="10.140625" style="10" customWidth="1"/>
    <col min="13" max="13" width="11.85546875" style="10" customWidth="1"/>
    <col min="14" max="15" width="11.140625" style="10" customWidth="1"/>
    <col min="16" max="16" width="13.85546875" style="10" customWidth="1"/>
    <col min="17" max="17" width="13.42578125" style="10" customWidth="1"/>
    <col min="18" max="18" width="9.85546875" style="10" customWidth="1"/>
    <col min="19" max="19" width="12" style="10" customWidth="1"/>
    <col min="20" max="21" width="10" style="10" customWidth="1"/>
    <col min="22" max="22" width="8.28515625" style="10" customWidth="1"/>
    <col min="23" max="25" width="11" style="10" customWidth="1"/>
    <col min="26" max="26" width="12.85546875" style="10" customWidth="1"/>
    <col min="27" max="27" width="9.5703125" style="10" customWidth="1"/>
    <col min="28" max="28" width="9.140625" style="10" customWidth="1"/>
    <col min="29" max="29" width="9.42578125" style="10" customWidth="1"/>
    <col min="30" max="31" width="9.140625" style="10"/>
    <col min="32" max="32" width="15" style="10" customWidth="1"/>
    <col min="33" max="34" width="9.140625" style="10"/>
  </cols>
  <sheetData>
    <row r="1" spans="1:33" s="10" customFormat="1" ht="15" customHeight="1" x14ac:dyDescent="0.25">
      <c r="K1" s="66" t="s">
        <v>97</v>
      </c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25"/>
      <c r="AB1" s="64"/>
      <c r="AC1" s="26"/>
    </row>
    <row r="2" spans="1:33" s="10" customFormat="1" ht="21" customHeight="1" x14ac:dyDescent="0.25">
      <c r="E2" s="117"/>
      <c r="F2" s="117"/>
      <c r="G2" s="118">
        <v>44239</v>
      </c>
      <c r="H2" s="119"/>
      <c r="I2" s="119"/>
      <c r="J2" s="126">
        <v>44246</v>
      </c>
      <c r="K2" s="125"/>
      <c r="L2" s="127">
        <v>44253</v>
      </c>
      <c r="M2" s="128"/>
      <c r="N2" s="129"/>
      <c r="O2" s="121"/>
      <c r="P2" s="127">
        <v>44260</v>
      </c>
      <c r="Q2" s="67"/>
      <c r="R2" s="68"/>
      <c r="S2" s="120">
        <v>44274</v>
      </c>
      <c r="T2" s="121"/>
      <c r="U2" s="27" t="s">
        <v>170</v>
      </c>
      <c r="V2" s="27" t="s">
        <v>171</v>
      </c>
      <c r="W2" s="27"/>
      <c r="X2" s="27"/>
      <c r="Y2" s="27"/>
      <c r="Z2" s="27"/>
      <c r="AA2" s="27"/>
      <c r="AB2" s="65"/>
      <c r="AC2" s="28"/>
    </row>
    <row r="3" spans="1:33" s="59" customFormat="1" ht="102" customHeight="1" x14ac:dyDescent="0.25">
      <c r="A3" s="74" t="s">
        <v>21</v>
      </c>
      <c r="B3" s="58" t="s">
        <v>166</v>
      </c>
      <c r="C3" s="58" t="s">
        <v>167</v>
      </c>
      <c r="D3" s="58" t="s">
        <v>121</v>
      </c>
      <c r="E3" s="107" t="s">
        <v>102</v>
      </c>
      <c r="F3" s="123" t="s">
        <v>92</v>
      </c>
      <c r="G3" s="108" t="s">
        <v>89</v>
      </c>
      <c r="H3" s="109" t="s">
        <v>90</v>
      </c>
      <c r="I3" s="75" t="s">
        <v>91</v>
      </c>
      <c r="J3" s="124" t="s">
        <v>169</v>
      </c>
      <c r="K3" s="122" t="s">
        <v>27</v>
      </c>
      <c r="L3" s="110" t="s">
        <v>25</v>
      </c>
      <c r="M3" s="109" t="s">
        <v>26</v>
      </c>
      <c r="N3" s="111" t="s">
        <v>93</v>
      </c>
      <c r="O3" s="106" t="s">
        <v>99</v>
      </c>
      <c r="P3" s="112" t="s">
        <v>85</v>
      </c>
      <c r="Q3" s="109" t="s">
        <v>87</v>
      </c>
      <c r="R3" s="109" t="s">
        <v>28</v>
      </c>
      <c r="S3" s="109" t="s">
        <v>86</v>
      </c>
      <c r="T3" s="113" t="s">
        <v>94</v>
      </c>
      <c r="U3" s="109" t="s">
        <v>32</v>
      </c>
      <c r="V3" s="114" t="s">
        <v>98</v>
      </c>
      <c r="W3" s="115" t="s">
        <v>24</v>
      </c>
      <c r="X3" s="115" t="s">
        <v>88</v>
      </c>
      <c r="Y3" s="115" t="s">
        <v>96</v>
      </c>
      <c r="Z3" s="116" t="s">
        <v>0</v>
      </c>
      <c r="AA3" s="76" t="s">
        <v>33</v>
      </c>
      <c r="AB3" s="77" t="s">
        <v>34</v>
      </c>
      <c r="AC3" s="78" t="s">
        <v>20</v>
      </c>
      <c r="AD3" s="79" t="s">
        <v>114</v>
      </c>
      <c r="AE3" s="80" t="s">
        <v>29</v>
      </c>
      <c r="AF3" s="81" t="s">
        <v>30</v>
      </c>
      <c r="AG3" s="81" t="s">
        <v>31</v>
      </c>
    </row>
    <row r="4" spans="1:33" s="10" customFormat="1" ht="15.75" x14ac:dyDescent="0.25">
      <c r="A4" s="84">
        <v>1</v>
      </c>
      <c r="B4" s="85" t="s">
        <v>122</v>
      </c>
      <c r="C4" s="88" t="s">
        <v>123</v>
      </c>
      <c r="D4" s="89"/>
      <c r="E4" s="82"/>
      <c r="F4" s="8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72"/>
      <c r="AA4" s="48"/>
      <c r="AB4" s="73"/>
      <c r="AC4" s="9"/>
      <c r="AD4" s="17"/>
      <c r="AE4" s="16"/>
      <c r="AF4" s="7"/>
      <c r="AG4" s="7"/>
    </row>
    <row r="5" spans="1:33" s="37" customFormat="1" ht="22.5" customHeight="1" x14ac:dyDescent="0.25">
      <c r="A5" s="84">
        <v>2</v>
      </c>
      <c r="B5" s="85" t="s">
        <v>124</v>
      </c>
      <c r="C5" s="90" t="s">
        <v>125</v>
      </c>
      <c r="D5" s="89"/>
      <c r="E5" s="82"/>
      <c r="F5" s="82"/>
      <c r="G5" s="12">
        <v>0</v>
      </c>
      <c r="H5" s="12">
        <v>0</v>
      </c>
      <c r="I5" s="12">
        <v>0</v>
      </c>
      <c r="J5" s="12"/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72">
        <f>AVERAGE(G5:Y5)</f>
        <v>0</v>
      </c>
      <c r="AA5" s="48">
        <f>маг1курсвідвідування!W6</f>
        <v>0</v>
      </c>
      <c r="AB5" s="73">
        <f>ROUND(SUM(Z5,AA5),0)</f>
        <v>0</v>
      </c>
      <c r="AC5" s="16">
        <f t="shared" ref="AC5:AD20" si="0">ROUND(Z5+AB5,0)</f>
        <v>0</v>
      </c>
      <c r="AD5" s="16">
        <f t="shared" si="0"/>
        <v>0</v>
      </c>
      <c r="AE5" s="16">
        <f>ROUND(AB5+AD5,0)</f>
        <v>0</v>
      </c>
      <c r="AF5" s="7"/>
      <c r="AG5" s="7"/>
    </row>
    <row r="6" spans="1:33" s="37" customFormat="1" ht="15.75" x14ac:dyDescent="0.25">
      <c r="A6" s="84">
        <v>3</v>
      </c>
      <c r="B6" s="85" t="s">
        <v>126</v>
      </c>
      <c r="C6" s="86"/>
      <c r="D6" s="89"/>
      <c r="E6" s="82"/>
      <c r="F6" s="82"/>
      <c r="G6" s="12">
        <v>0</v>
      </c>
      <c r="H6" s="12">
        <v>0</v>
      </c>
      <c r="I6" s="12">
        <v>0</v>
      </c>
      <c r="J6" s="12"/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72">
        <f>AVERAGE(G6:Y6)</f>
        <v>0</v>
      </c>
      <c r="AA6" s="48">
        <f>маг1курсвідвідування!W7</f>
        <v>0</v>
      </c>
      <c r="AB6" s="73">
        <f t="shared" ref="AB6:AB30" si="1">ROUND(SUM(Z6,AA6),0)</f>
        <v>0</v>
      </c>
      <c r="AC6" s="16">
        <f t="shared" si="0"/>
        <v>0</v>
      </c>
      <c r="AD6" s="16">
        <f t="shared" si="0"/>
        <v>0</v>
      </c>
      <c r="AE6" s="16">
        <f t="shared" ref="AE6:AE30" si="2">ROUND(AB6+AD6,0)</f>
        <v>0</v>
      </c>
      <c r="AF6" s="7"/>
      <c r="AG6" s="7"/>
    </row>
    <row r="7" spans="1:33" s="37" customFormat="1" ht="19.5" customHeight="1" x14ac:dyDescent="0.25">
      <c r="A7" s="84">
        <v>4</v>
      </c>
      <c r="B7" s="85" t="s">
        <v>127</v>
      </c>
      <c r="C7" s="90" t="s">
        <v>128</v>
      </c>
      <c r="D7" s="89"/>
      <c r="E7" s="82"/>
      <c r="F7" s="82"/>
      <c r="G7" s="12">
        <v>0</v>
      </c>
      <c r="H7" s="12">
        <v>0</v>
      </c>
      <c r="I7" s="12">
        <v>0</v>
      </c>
      <c r="J7" s="12"/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72">
        <f>AVERAGE(G7:Y7)</f>
        <v>0</v>
      </c>
      <c r="AA7" s="48">
        <f>маг1курсвідвідування!W8</f>
        <v>0</v>
      </c>
      <c r="AB7" s="73">
        <f t="shared" si="1"/>
        <v>0</v>
      </c>
      <c r="AC7" s="16">
        <f t="shared" si="0"/>
        <v>0</v>
      </c>
      <c r="AD7" s="16">
        <f t="shared" si="0"/>
        <v>0</v>
      </c>
      <c r="AE7" s="16">
        <f t="shared" si="2"/>
        <v>0</v>
      </c>
      <c r="AF7" s="7"/>
      <c r="AG7" s="7"/>
    </row>
    <row r="8" spans="1:33" s="37" customFormat="1" ht="19.5" customHeight="1" x14ac:dyDescent="0.25">
      <c r="A8" s="84">
        <v>5</v>
      </c>
      <c r="B8" s="85" t="s">
        <v>129</v>
      </c>
      <c r="C8" s="88" t="s">
        <v>130</v>
      </c>
      <c r="D8" s="89"/>
      <c r="E8" s="9"/>
      <c r="F8" s="9"/>
      <c r="G8" s="12">
        <v>0</v>
      </c>
      <c r="H8" s="12">
        <v>0</v>
      </c>
      <c r="I8" s="12">
        <v>0</v>
      </c>
      <c r="J8" s="12"/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72">
        <f>AVERAGE(G8:Y8)</f>
        <v>0</v>
      </c>
      <c r="AA8" s="48">
        <f>маг1курсвідвідування!W9</f>
        <v>0</v>
      </c>
      <c r="AB8" s="73">
        <f t="shared" si="1"/>
        <v>0</v>
      </c>
      <c r="AC8" s="16">
        <f t="shared" si="0"/>
        <v>0</v>
      </c>
      <c r="AD8" s="16">
        <f t="shared" si="0"/>
        <v>0</v>
      </c>
      <c r="AE8" s="16">
        <f t="shared" si="2"/>
        <v>0</v>
      </c>
      <c r="AF8" s="9"/>
      <c r="AG8" s="9"/>
    </row>
    <row r="9" spans="1:33" s="37" customFormat="1" ht="22.5" customHeight="1" x14ac:dyDescent="0.25">
      <c r="A9" s="84">
        <v>6</v>
      </c>
      <c r="B9" s="85" t="s">
        <v>131</v>
      </c>
      <c r="C9" s="88" t="s">
        <v>132</v>
      </c>
      <c r="D9" s="89"/>
      <c r="E9" s="93"/>
      <c r="F9" s="93"/>
      <c r="G9" s="12">
        <v>0</v>
      </c>
      <c r="H9" s="12">
        <v>0</v>
      </c>
      <c r="I9" s="12">
        <v>0</v>
      </c>
      <c r="J9" s="12"/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72">
        <f>AVERAGE(G9:Y9)</f>
        <v>0</v>
      </c>
      <c r="AA9" s="48">
        <f>маг1курсвідвідування!W10</f>
        <v>0</v>
      </c>
      <c r="AB9" s="73">
        <f t="shared" si="1"/>
        <v>0</v>
      </c>
      <c r="AC9" s="16">
        <f t="shared" si="0"/>
        <v>0</v>
      </c>
      <c r="AD9" s="16">
        <f t="shared" si="0"/>
        <v>0</v>
      </c>
      <c r="AE9" s="16">
        <f t="shared" si="2"/>
        <v>0</v>
      </c>
      <c r="AF9" s="7"/>
      <c r="AG9" s="7"/>
    </row>
    <row r="10" spans="1:33" s="37" customFormat="1" ht="25.5" customHeight="1" x14ac:dyDescent="0.25">
      <c r="A10" s="84">
        <v>7</v>
      </c>
      <c r="B10" s="85" t="s">
        <v>135</v>
      </c>
      <c r="C10" s="88" t="s">
        <v>136</v>
      </c>
      <c r="D10" s="89"/>
      <c r="E10" s="93"/>
      <c r="F10" s="93"/>
      <c r="G10" s="12">
        <v>0</v>
      </c>
      <c r="H10" s="12">
        <v>0</v>
      </c>
      <c r="I10" s="12">
        <v>0</v>
      </c>
      <c r="J10" s="12"/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72">
        <f>AVERAGE(G10:Y10)</f>
        <v>0</v>
      </c>
      <c r="AA10" s="48">
        <f>маг1курсвідвідування!W11</f>
        <v>0</v>
      </c>
      <c r="AB10" s="73">
        <f t="shared" si="1"/>
        <v>0</v>
      </c>
      <c r="AC10" s="16">
        <f t="shared" si="0"/>
        <v>0</v>
      </c>
      <c r="AD10" s="16">
        <f t="shared" si="0"/>
        <v>0</v>
      </c>
      <c r="AE10" s="16">
        <f t="shared" si="2"/>
        <v>0</v>
      </c>
      <c r="AF10" s="7"/>
      <c r="AG10" s="7"/>
    </row>
    <row r="11" spans="1:33" s="37" customFormat="1" ht="20.25" customHeight="1" x14ac:dyDescent="0.25">
      <c r="A11" s="84">
        <v>8</v>
      </c>
      <c r="B11" s="85" t="s">
        <v>137</v>
      </c>
      <c r="C11" s="86"/>
      <c r="D11" s="89"/>
      <c r="E11" s="45"/>
      <c r="F11" s="45"/>
      <c r="G11" s="12">
        <v>0</v>
      </c>
      <c r="H11" s="12">
        <v>0</v>
      </c>
      <c r="I11" s="12">
        <v>0</v>
      </c>
      <c r="J11" s="12"/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72">
        <f>AVERAGE(G11:Y11)</f>
        <v>0</v>
      </c>
      <c r="AA11" s="48">
        <f>маг1курсвідвідування!W12</f>
        <v>0</v>
      </c>
      <c r="AB11" s="73">
        <f t="shared" si="1"/>
        <v>0</v>
      </c>
      <c r="AC11" s="16">
        <f t="shared" si="0"/>
        <v>0</v>
      </c>
      <c r="AD11" s="16">
        <f t="shared" si="0"/>
        <v>0</v>
      </c>
      <c r="AE11" s="16">
        <f t="shared" si="2"/>
        <v>0</v>
      </c>
      <c r="AF11" s="7"/>
      <c r="AG11" s="7"/>
    </row>
    <row r="12" spans="1:33" s="10" customFormat="1" ht="15.75" x14ac:dyDescent="0.25">
      <c r="A12" s="84">
        <v>9</v>
      </c>
      <c r="B12" s="85" t="s">
        <v>138</v>
      </c>
      <c r="C12" s="90" t="s">
        <v>139</v>
      </c>
      <c r="D12" s="89"/>
      <c r="E12" s="45"/>
      <c r="F12" s="45"/>
      <c r="G12" s="12">
        <v>0</v>
      </c>
      <c r="H12" s="12">
        <v>0</v>
      </c>
      <c r="I12" s="12">
        <v>0</v>
      </c>
      <c r="J12" s="12"/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72">
        <f>AVERAGE(G12:Y12)</f>
        <v>0</v>
      </c>
      <c r="AA12" s="48">
        <f>маг1курсвідвідування!W13</f>
        <v>0</v>
      </c>
      <c r="AB12" s="73">
        <f t="shared" si="1"/>
        <v>0</v>
      </c>
      <c r="AC12" s="16">
        <f t="shared" si="0"/>
        <v>0</v>
      </c>
      <c r="AD12" s="16">
        <f t="shared" si="0"/>
        <v>0</v>
      </c>
      <c r="AE12" s="16">
        <f t="shared" si="2"/>
        <v>0</v>
      </c>
      <c r="AF12" s="9"/>
      <c r="AG12" s="7"/>
    </row>
    <row r="13" spans="1:33" s="10" customFormat="1" ht="15.75" x14ac:dyDescent="0.25">
      <c r="A13" s="84">
        <v>10</v>
      </c>
      <c r="B13" s="85" t="s">
        <v>140</v>
      </c>
      <c r="C13" s="88" t="s">
        <v>141</v>
      </c>
      <c r="D13" s="89"/>
      <c r="E13" s="45"/>
      <c r="F13" s="45"/>
      <c r="G13" s="12">
        <v>0</v>
      </c>
      <c r="H13" s="12">
        <v>0</v>
      </c>
      <c r="I13" s="12">
        <v>0</v>
      </c>
      <c r="J13" s="12"/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72">
        <f>AVERAGE(G13:Y13)</f>
        <v>0</v>
      </c>
      <c r="AA13" s="48">
        <f>маг1курсвідвідування!W14</f>
        <v>0</v>
      </c>
      <c r="AB13" s="73">
        <f t="shared" si="1"/>
        <v>0</v>
      </c>
      <c r="AC13" s="16">
        <f t="shared" si="0"/>
        <v>0</v>
      </c>
      <c r="AD13" s="16">
        <f t="shared" si="0"/>
        <v>0</v>
      </c>
      <c r="AE13" s="16">
        <f t="shared" si="2"/>
        <v>0</v>
      </c>
      <c r="AF13" s="9"/>
      <c r="AG13" s="7"/>
    </row>
    <row r="14" spans="1:33" s="37" customFormat="1" ht="20.25" customHeight="1" x14ac:dyDescent="0.25">
      <c r="A14" s="84">
        <v>11</v>
      </c>
      <c r="B14" s="85" t="s">
        <v>142</v>
      </c>
      <c r="C14" s="88" t="s">
        <v>143</v>
      </c>
      <c r="D14" s="89"/>
      <c r="E14" s="45"/>
      <c r="F14" s="45"/>
      <c r="G14" s="12">
        <v>0</v>
      </c>
      <c r="H14" s="12">
        <v>0</v>
      </c>
      <c r="I14" s="12">
        <v>0</v>
      </c>
      <c r="J14" s="12"/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72">
        <f>AVERAGE(G14:Y14)</f>
        <v>0</v>
      </c>
      <c r="AA14" s="48">
        <f>маг1курсвідвідування!W15</f>
        <v>0</v>
      </c>
      <c r="AB14" s="73">
        <f t="shared" si="1"/>
        <v>0</v>
      </c>
      <c r="AC14" s="16">
        <f t="shared" si="0"/>
        <v>0</v>
      </c>
      <c r="AD14" s="16">
        <f t="shared" si="0"/>
        <v>0</v>
      </c>
      <c r="AE14" s="16">
        <f t="shared" si="2"/>
        <v>0</v>
      </c>
      <c r="AF14" s="9"/>
      <c r="AG14" s="7"/>
    </row>
    <row r="15" spans="1:33" s="37" customFormat="1" ht="15.75" x14ac:dyDescent="0.25">
      <c r="A15" s="84">
        <v>12</v>
      </c>
      <c r="B15" s="85" t="s">
        <v>146</v>
      </c>
      <c r="C15" s="88" t="s">
        <v>147</v>
      </c>
      <c r="D15" s="89"/>
      <c r="E15" s="9"/>
      <c r="F15" s="9"/>
      <c r="G15" s="12">
        <v>0</v>
      </c>
      <c r="H15" s="12">
        <v>0</v>
      </c>
      <c r="I15" s="12">
        <v>0</v>
      </c>
      <c r="J15" s="12"/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72">
        <f>AVERAGE(G15:Y15)</f>
        <v>0</v>
      </c>
      <c r="AA15" s="48">
        <f>маг1курсвідвідування!W16</f>
        <v>0</v>
      </c>
      <c r="AB15" s="73">
        <f t="shared" si="1"/>
        <v>0</v>
      </c>
      <c r="AC15" s="16">
        <f t="shared" si="0"/>
        <v>0</v>
      </c>
      <c r="AD15" s="16">
        <f t="shared" si="0"/>
        <v>0</v>
      </c>
      <c r="AE15" s="16">
        <f t="shared" si="2"/>
        <v>0</v>
      </c>
      <c r="AF15" s="9"/>
      <c r="AG15" s="9"/>
    </row>
    <row r="16" spans="1:33" s="37" customFormat="1" ht="17.25" customHeight="1" x14ac:dyDescent="0.25">
      <c r="A16" s="84">
        <v>13</v>
      </c>
      <c r="B16" s="85" t="s">
        <v>148</v>
      </c>
      <c r="C16" s="86"/>
      <c r="D16" s="89"/>
      <c r="E16" s="45"/>
      <c r="F16" s="45"/>
      <c r="G16" s="12">
        <v>0</v>
      </c>
      <c r="H16" s="12">
        <v>0</v>
      </c>
      <c r="I16" s="12">
        <v>0</v>
      </c>
      <c r="J16" s="12"/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72">
        <f>AVERAGE(G16:Y16)</f>
        <v>0</v>
      </c>
      <c r="AA16" s="48">
        <f>маг1курсвідвідування!W17</f>
        <v>0</v>
      </c>
      <c r="AB16" s="73">
        <f t="shared" si="1"/>
        <v>0</v>
      </c>
      <c r="AC16" s="16">
        <f t="shared" si="0"/>
        <v>0</v>
      </c>
      <c r="AD16" s="16">
        <f t="shared" si="0"/>
        <v>0</v>
      </c>
      <c r="AE16" s="16">
        <f t="shared" si="2"/>
        <v>0</v>
      </c>
      <c r="AF16" s="7"/>
      <c r="AG16" s="7"/>
    </row>
    <row r="17" spans="1:215" s="38" customFormat="1" ht="19.5" customHeight="1" x14ac:dyDescent="0.25">
      <c r="A17" s="84">
        <v>14</v>
      </c>
      <c r="B17" s="85" t="s">
        <v>149</v>
      </c>
      <c r="C17" s="88" t="s">
        <v>150</v>
      </c>
      <c r="D17" s="89"/>
      <c r="E17" s="45"/>
      <c r="F17" s="45"/>
      <c r="G17" s="12">
        <v>0</v>
      </c>
      <c r="H17" s="12">
        <v>0</v>
      </c>
      <c r="I17" s="12">
        <v>0</v>
      </c>
      <c r="J17" s="12"/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72">
        <f>AVERAGE(G17:Y17)</f>
        <v>0</v>
      </c>
      <c r="AA17" s="48">
        <f>маг1курсвідвідування!W18</f>
        <v>0</v>
      </c>
      <c r="AB17" s="73">
        <f t="shared" si="1"/>
        <v>0</v>
      </c>
      <c r="AC17" s="16">
        <f t="shared" si="0"/>
        <v>0</v>
      </c>
      <c r="AD17" s="16">
        <f t="shared" si="0"/>
        <v>0</v>
      </c>
      <c r="AE17" s="16">
        <f t="shared" si="2"/>
        <v>0</v>
      </c>
      <c r="AF17" s="7"/>
      <c r="AG17" s="7"/>
    </row>
    <row r="18" spans="1:215" s="10" customFormat="1" ht="15.75" x14ac:dyDescent="0.25">
      <c r="A18" s="84">
        <v>15</v>
      </c>
      <c r="B18" s="85" t="s">
        <v>151</v>
      </c>
      <c r="C18" s="90" t="s">
        <v>152</v>
      </c>
      <c r="D18" s="89"/>
      <c r="E18" s="45"/>
      <c r="F18" s="45"/>
      <c r="G18" s="12">
        <v>0</v>
      </c>
      <c r="H18" s="12">
        <v>0</v>
      </c>
      <c r="I18" s="12">
        <v>0</v>
      </c>
      <c r="J18" s="12"/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72">
        <f>AVERAGE(G18:Y18)</f>
        <v>0</v>
      </c>
      <c r="AA18" s="48">
        <f>маг1курсвідвідування!W19</f>
        <v>0</v>
      </c>
      <c r="AB18" s="73">
        <f t="shared" si="1"/>
        <v>0</v>
      </c>
      <c r="AC18" s="16">
        <f t="shared" si="0"/>
        <v>0</v>
      </c>
      <c r="AD18" s="16">
        <f t="shared" si="0"/>
        <v>0</v>
      </c>
      <c r="AE18" s="16">
        <f t="shared" si="2"/>
        <v>0</v>
      </c>
      <c r="AF18" s="7"/>
      <c r="AG18" s="7"/>
    </row>
    <row r="19" spans="1:215" s="10" customFormat="1" ht="16.5" thickBot="1" x14ac:dyDescent="0.3">
      <c r="A19" s="84">
        <v>16</v>
      </c>
      <c r="B19" s="85" t="s">
        <v>153</v>
      </c>
      <c r="C19" s="90" t="s">
        <v>154</v>
      </c>
      <c r="D19" s="89"/>
      <c r="E19" s="45"/>
      <c r="F19" s="45"/>
      <c r="G19" s="12">
        <v>0</v>
      </c>
      <c r="H19" s="12">
        <v>0</v>
      </c>
      <c r="I19" s="12">
        <v>0</v>
      </c>
      <c r="J19" s="12"/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72">
        <f>AVERAGE(G19:Y19)</f>
        <v>0</v>
      </c>
      <c r="AA19" s="48">
        <f>маг1курсвідвідування!W20</f>
        <v>0</v>
      </c>
      <c r="AB19" s="73">
        <f t="shared" si="1"/>
        <v>0</v>
      </c>
      <c r="AC19" s="16">
        <f t="shared" si="0"/>
        <v>0</v>
      </c>
      <c r="AD19" s="16">
        <f t="shared" si="0"/>
        <v>0</v>
      </c>
      <c r="AE19" s="16">
        <f t="shared" si="2"/>
        <v>0</v>
      </c>
      <c r="AF19" s="7"/>
      <c r="AG19" s="7"/>
    </row>
    <row r="20" spans="1:215" s="63" customFormat="1" ht="16.5" thickBot="1" x14ac:dyDescent="0.3">
      <c r="A20" s="84">
        <v>17</v>
      </c>
      <c r="B20" s="85" t="s">
        <v>155</v>
      </c>
      <c r="C20" s="90" t="s">
        <v>156</v>
      </c>
      <c r="D20" s="89"/>
      <c r="E20" s="9"/>
      <c r="F20" s="9"/>
      <c r="G20" s="12">
        <v>0</v>
      </c>
      <c r="H20" s="12">
        <v>0</v>
      </c>
      <c r="I20" s="12">
        <v>0</v>
      </c>
      <c r="J20" s="12"/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72">
        <f>AVERAGE(G20:Y20)</f>
        <v>0</v>
      </c>
      <c r="AA20" s="48">
        <f>маг1курсвідвідування!W21</f>
        <v>0</v>
      </c>
      <c r="AB20" s="73">
        <f t="shared" si="1"/>
        <v>0</v>
      </c>
      <c r="AC20" s="16">
        <f t="shared" si="0"/>
        <v>0</v>
      </c>
      <c r="AD20" s="16">
        <f t="shared" si="0"/>
        <v>0</v>
      </c>
      <c r="AE20" s="16">
        <f t="shared" si="2"/>
        <v>0</v>
      </c>
      <c r="AF20" s="9"/>
      <c r="AG20" s="11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  <c r="FF20" s="37"/>
      <c r="FG20" s="37"/>
      <c r="FH20" s="37"/>
      <c r="FI20" s="37"/>
      <c r="FJ20" s="37"/>
      <c r="FK20" s="37"/>
      <c r="FL20" s="37"/>
      <c r="FM20" s="37"/>
      <c r="FN20" s="37"/>
      <c r="FO20" s="37"/>
      <c r="FP20" s="37"/>
      <c r="FQ20" s="37"/>
      <c r="FR20" s="37"/>
      <c r="FS20" s="37"/>
      <c r="FT20" s="37"/>
      <c r="FU20" s="37"/>
      <c r="FV20" s="37"/>
      <c r="FW20" s="37"/>
      <c r="FX20" s="37"/>
      <c r="FY20" s="37"/>
      <c r="FZ20" s="37"/>
      <c r="GA20" s="37"/>
      <c r="GB20" s="37"/>
      <c r="GC20" s="37"/>
      <c r="GD20" s="37"/>
      <c r="GE20" s="37"/>
      <c r="GF20" s="37"/>
      <c r="GG20" s="37"/>
      <c r="GH20" s="37"/>
      <c r="GI20" s="37"/>
      <c r="GJ20" s="37"/>
      <c r="GK20" s="37"/>
      <c r="GL20" s="37"/>
      <c r="GM20" s="37"/>
      <c r="GN20" s="37"/>
      <c r="GO20" s="37"/>
      <c r="GP20" s="37"/>
      <c r="GQ20" s="37"/>
      <c r="GR20" s="37"/>
      <c r="GS20" s="37"/>
      <c r="GT20" s="37"/>
      <c r="GU20" s="37"/>
      <c r="GV20" s="37"/>
      <c r="GW20" s="37"/>
      <c r="GX20" s="37"/>
      <c r="GY20" s="37"/>
      <c r="GZ20" s="37"/>
      <c r="HA20" s="37"/>
      <c r="HB20" s="37"/>
      <c r="HC20" s="37"/>
      <c r="HD20" s="37"/>
      <c r="HE20" s="37"/>
      <c r="HF20" s="37"/>
      <c r="HG20" s="37"/>
    </row>
    <row r="21" spans="1:215" s="10" customFormat="1" ht="15.75" x14ac:dyDescent="0.25">
      <c r="A21" s="84">
        <v>18</v>
      </c>
      <c r="B21" s="85" t="s">
        <v>157</v>
      </c>
      <c r="C21" s="86"/>
      <c r="D21" s="89"/>
      <c r="E21" s="9"/>
      <c r="F21" s="9"/>
      <c r="G21" s="12">
        <v>0</v>
      </c>
      <c r="H21" s="12">
        <v>0</v>
      </c>
      <c r="I21" s="12">
        <v>0</v>
      </c>
      <c r="J21" s="12"/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72">
        <f>AVERAGE(G21:Y21)</f>
        <v>0</v>
      </c>
      <c r="AA21" s="48">
        <f>маг1курсвідвідування!W22</f>
        <v>0</v>
      </c>
      <c r="AB21" s="73">
        <f t="shared" si="1"/>
        <v>0</v>
      </c>
      <c r="AC21" s="16">
        <f t="shared" ref="AC21:AC30" si="3">ROUND(Z21+AB21,0)</f>
        <v>0</v>
      </c>
      <c r="AD21" s="16">
        <f t="shared" ref="AD21:AD30" si="4">ROUND(AA21+AC21,0)</f>
        <v>0</v>
      </c>
      <c r="AE21" s="16">
        <f t="shared" si="2"/>
        <v>0</v>
      </c>
      <c r="AF21" s="9"/>
      <c r="AG21" s="9"/>
    </row>
    <row r="22" spans="1:215" s="62" customFormat="1" ht="15.75" customHeight="1" x14ac:dyDescent="0.25">
      <c r="A22" s="84">
        <v>19</v>
      </c>
      <c r="B22" s="85" t="s">
        <v>158</v>
      </c>
      <c r="C22" s="88" t="s">
        <v>159</v>
      </c>
      <c r="D22" s="89"/>
      <c r="E22" s="83"/>
      <c r="F22" s="83"/>
      <c r="G22" s="12">
        <v>0</v>
      </c>
      <c r="H22" s="12">
        <v>0</v>
      </c>
      <c r="I22" s="12">
        <v>0</v>
      </c>
      <c r="J22" s="12"/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72">
        <f>AVERAGE(G22:Y22)</f>
        <v>0</v>
      </c>
      <c r="AA22" s="48">
        <f>маг1курсвідвідування!W23</f>
        <v>0</v>
      </c>
      <c r="AB22" s="73">
        <f t="shared" si="1"/>
        <v>0</v>
      </c>
      <c r="AC22" s="16">
        <f t="shared" si="3"/>
        <v>0</v>
      </c>
      <c r="AD22" s="16">
        <f t="shared" si="4"/>
        <v>0</v>
      </c>
      <c r="AE22" s="16">
        <f t="shared" si="2"/>
        <v>0</v>
      </c>
      <c r="AF22" s="7"/>
      <c r="AG22" s="7"/>
    </row>
    <row r="23" spans="1:215" s="62" customFormat="1" ht="15.75" customHeight="1" x14ac:dyDescent="0.25">
      <c r="A23" s="84">
        <v>20</v>
      </c>
      <c r="B23" s="85" t="s">
        <v>161</v>
      </c>
      <c r="C23" s="88" t="s">
        <v>162</v>
      </c>
      <c r="D23" s="89"/>
      <c r="E23" s="60"/>
      <c r="F23" s="60"/>
      <c r="G23" s="12">
        <v>0</v>
      </c>
      <c r="H23" s="12">
        <v>0</v>
      </c>
      <c r="I23" s="12">
        <v>0</v>
      </c>
      <c r="J23" s="12"/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72">
        <f>AVERAGE(G23:Y23)</f>
        <v>0</v>
      </c>
      <c r="AA23" s="48">
        <f>маг1курсвідвідування!W24</f>
        <v>0</v>
      </c>
      <c r="AB23" s="73">
        <f t="shared" si="1"/>
        <v>0</v>
      </c>
      <c r="AC23" s="16">
        <f t="shared" si="3"/>
        <v>0</v>
      </c>
      <c r="AD23" s="16">
        <f t="shared" si="4"/>
        <v>0</v>
      </c>
      <c r="AE23" s="16">
        <f t="shared" si="2"/>
        <v>0</v>
      </c>
      <c r="AF23" s="61"/>
      <c r="AG23" s="61"/>
    </row>
    <row r="24" spans="1:215" s="62" customFormat="1" ht="21.75" customHeight="1" x14ac:dyDescent="0.25">
      <c r="A24" s="84">
        <v>21</v>
      </c>
      <c r="B24" s="85" t="s">
        <v>165</v>
      </c>
      <c r="C24" s="92"/>
      <c r="D24" s="89"/>
      <c r="E24" s="60"/>
      <c r="F24" s="60"/>
      <c r="G24" s="12">
        <v>0</v>
      </c>
      <c r="H24" s="12">
        <v>0</v>
      </c>
      <c r="I24" s="12">
        <v>0</v>
      </c>
      <c r="J24" s="12"/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72">
        <f>AVERAGE(G24:Y24)</f>
        <v>0</v>
      </c>
      <c r="AA24" s="48">
        <f>маг1курсвідвідування!W25</f>
        <v>0</v>
      </c>
      <c r="AB24" s="73">
        <f t="shared" si="1"/>
        <v>0</v>
      </c>
      <c r="AC24" s="16">
        <f t="shared" si="3"/>
        <v>0</v>
      </c>
      <c r="AD24" s="16">
        <f t="shared" si="4"/>
        <v>0</v>
      </c>
      <c r="AE24" s="16">
        <f t="shared" si="2"/>
        <v>0</v>
      </c>
      <c r="AF24" s="61"/>
      <c r="AG24" s="61"/>
    </row>
    <row r="25" spans="1:215" s="62" customFormat="1" ht="15" customHeight="1" x14ac:dyDescent="0.25">
      <c r="A25" s="95"/>
      <c r="B25" s="96"/>
      <c r="C25" s="97"/>
      <c r="D25" s="98"/>
      <c r="E25" s="99"/>
      <c r="F25" s="99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1"/>
      <c r="AA25" s="102"/>
      <c r="AB25" s="103"/>
      <c r="AC25" s="104"/>
      <c r="AD25" s="104"/>
      <c r="AE25" s="104"/>
      <c r="AF25" s="105"/>
      <c r="AG25" s="105"/>
    </row>
    <row r="26" spans="1:215" s="10" customFormat="1" ht="15.75" x14ac:dyDescent="0.25">
      <c r="A26" s="84">
        <v>22</v>
      </c>
      <c r="B26" s="85" t="s">
        <v>120</v>
      </c>
      <c r="C26" s="86"/>
      <c r="D26" s="87" t="s">
        <v>121</v>
      </c>
      <c r="E26" s="83"/>
      <c r="F26" s="83"/>
      <c r="G26" s="12">
        <v>0</v>
      </c>
      <c r="H26" s="12">
        <v>0</v>
      </c>
      <c r="I26" s="12">
        <v>0</v>
      </c>
      <c r="J26" s="12"/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72">
        <f>AVERAGE(G26:Y26)</f>
        <v>0</v>
      </c>
      <c r="AA26" s="48">
        <f>маг1курсвідвідування!W27</f>
        <v>0</v>
      </c>
      <c r="AB26" s="73">
        <f t="shared" si="1"/>
        <v>0</v>
      </c>
      <c r="AC26" s="16">
        <f t="shared" si="3"/>
        <v>0</v>
      </c>
      <c r="AD26" s="16">
        <f t="shared" si="4"/>
        <v>0</v>
      </c>
      <c r="AE26" s="16">
        <f t="shared" si="2"/>
        <v>0</v>
      </c>
      <c r="AF26" s="7"/>
      <c r="AG26" s="7"/>
    </row>
    <row r="27" spans="1:215" s="10" customFormat="1" ht="15.75" x14ac:dyDescent="0.25">
      <c r="A27" s="84">
        <v>23</v>
      </c>
      <c r="B27" s="85" t="s">
        <v>133</v>
      </c>
      <c r="C27" s="88" t="s">
        <v>134</v>
      </c>
      <c r="D27" s="91" t="s">
        <v>121</v>
      </c>
      <c r="E27" s="83"/>
      <c r="F27" s="83"/>
      <c r="G27" s="12">
        <v>0</v>
      </c>
      <c r="H27" s="12">
        <v>0</v>
      </c>
      <c r="I27" s="12">
        <v>0</v>
      </c>
      <c r="J27" s="12"/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72">
        <f>AVERAGE(G27:Y27)</f>
        <v>0</v>
      </c>
      <c r="AA27" s="48">
        <f>маг1курсвідвідування!W28</f>
        <v>0</v>
      </c>
      <c r="AB27" s="73">
        <f t="shared" si="1"/>
        <v>0</v>
      </c>
      <c r="AC27" s="16">
        <f t="shared" si="3"/>
        <v>0</v>
      </c>
      <c r="AD27" s="16">
        <f t="shared" si="4"/>
        <v>0</v>
      </c>
      <c r="AE27" s="16">
        <f t="shared" si="2"/>
        <v>0</v>
      </c>
      <c r="AF27" s="7"/>
      <c r="AG27" s="7"/>
    </row>
    <row r="28" spans="1:215" s="10" customFormat="1" ht="15.75" x14ac:dyDescent="0.25">
      <c r="A28" s="84">
        <v>24</v>
      </c>
      <c r="B28" s="85" t="s">
        <v>144</v>
      </c>
      <c r="C28" s="90" t="s">
        <v>145</v>
      </c>
      <c r="D28" s="91" t="s">
        <v>121</v>
      </c>
      <c r="E28" s="83"/>
      <c r="F28" s="83"/>
      <c r="G28" s="12">
        <v>0</v>
      </c>
      <c r="H28" s="12">
        <v>0</v>
      </c>
      <c r="I28" s="12">
        <v>0</v>
      </c>
      <c r="J28" s="12"/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72">
        <f>AVERAGE(G28:Y28)</f>
        <v>0</v>
      </c>
      <c r="AA28" s="48">
        <f>маг1курсвідвідування!W29</f>
        <v>0</v>
      </c>
      <c r="AB28" s="73">
        <f t="shared" si="1"/>
        <v>0</v>
      </c>
      <c r="AC28" s="16">
        <f t="shared" si="3"/>
        <v>0</v>
      </c>
      <c r="AD28" s="16">
        <f t="shared" si="4"/>
        <v>0</v>
      </c>
      <c r="AE28" s="16">
        <f t="shared" si="2"/>
        <v>0</v>
      </c>
      <c r="AF28" s="7"/>
      <c r="AG28" s="7"/>
    </row>
    <row r="29" spans="1:215" ht="15.75" x14ac:dyDescent="0.25">
      <c r="A29" s="84">
        <v>25</v>
      </c>
      <c r="B29" s="85" t="s">
        <v>160</v>
      </c>
      <c r="C29" s="86"/>
      <c r="D29" s="91" t="s">
        <v>121</v>
      </c>
      <c r="E29" s="9"/>
      <c r="F29" s="9"/>
      <c r="G29" s="12">
        <v>0</v>
      </c>
      <c r="H29" s="12">
        <v>0</v>
      </c>
      <c r="I29" s="12">
        <v>0</v>
      </c>
      <c r="J29" s="12"/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72">
        <f>AVERAGE(G29:Y29)</f>
        <v>0</v>
      </c>
      <c r="AA29" s="48">
        <f>маг1курсвідвідування!W30</f>
        <v>0</v>
      </c>
      <c r="AB29" s="73">
        <f t="shared" si="1"/>
        <v>0</v>
      </c>
      <c r="AC29" s="16">
        <f t="shared" si="3"/>
        <v>0</v>
      </c>
      <c r="AD29" s="16">
        <f t="shared" si="4"/>
        <v>0</v>
      </c>
      <c r="AE29" s="16">
        <f t="shared" si="2"/>
        <v>0</v>
      </c>
      <c r="AF29" s="9"/>
      <c r="AG29" s="9"/>
    </row>
    <row r="30" spans="1:215" s="10" customFormat="1" ht="15.75" x14ac:dyDescent="0.25">
      <c r="A30" s="84">
        <v>26</v>
      </c>
      <c r="B30" s="85" t="s">
        <v>163</v>
      </c>
      <c r="C30" s="90" t="s">
        <v>164</v>
      </c>
      <c r="D30" s="91" t="s">
        <v>121</v>
      </c>
      <c r="E30" s="94"/>
      <c r="F30" s="94"/>
      <c r="G30" s="12">
        <v>0</v>
      </c>
      <c r="H30" s="12">
        <v>0</v>
      </c>
      <c r="I30" s="12">
        <v>0</v>
      </c>
      <c r="J30" s="12"/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72">
        <f>AVERAGE(G30:Y30)</f>
        <v>0</v>
      </c>
      <c r="AA30" s="48">
        <f>маг1курсвідвідування!W31</f>
        <v>0</v>
      </c>
      <c r="AB30" s="73">
        <f t="shared" si="1"/>
        <v>0</v>
      </c>
      <c r="AC30" s="16">
        <f t="shared" si="3"/>
        <v>0</v>
      </c>
      <c r="AD30" s="16">
        <f t="shared" si="4"/>
        <v>0</v>
      </c>
      <c r="AE30" s="16">
        <f t="shared" si="2"/>
        <v>0</v>
      </c>
      <c r="AF30" s="7"/>
      <c r="AG30" s="7"/>
    </row>
    <row r="31" spans="1:215" ht="24" customHeight="1" x14ac:dyDescent="0.25">
      <c r="B31" s="29"/>
      <c r="C31" s="29"/>
      <c r="D31" s="29"/>
      <c r="E31" s="29"/>
      <c r="F31" s="29"/>
    </row>
    <row r="32" spans="1:215" ht="26.25" customHeight="1" x14ac:dyDescent="0.25">
      <c r="B32" s="29"/>
      <c r="C32" s="29"/>
      <c r="D32" s="29"/>
      <c r="E32" s="29"/>
      <c r="F32" s="29"/>
      <c r="AE32" s="30" t="s">
        <v>2</v>
      </c>
      <c r="AF32" s="30"/>
    </row>
    <row r="33" spans="2:33" ht="33" customHeight="1" x14ac:dyDescent="0.25">
      <c r="B33" s="29"/>
      <c r="C33" s="29"/>
      <c r="D33" s="29"/>
      <c r="E33" s="29"/>
      <c r="F33" s="29"/>
      <c r="AE33" s="31" t="s">
        <v>3</v>
      </c>
      <c r="AF33" s="31" t="s">
        <v>4</v>
      </c>
      <c r="AG33" s="31" t="s">
        <v>5</v>
      </c>
    </row>
    <row r="34" spans="2:33" ht="20.25" customHeight="1" x14ac:dyDescent="0.25">
      <c r="B34" s="29"/>
      <c r="C34" s="29"/>
      <c r="D34" s="29"/>
      <c r="E34" s="29"/>
      <c r="F34" s="29"/>
      <c r="G34" s="32"/>
      <c r="AE34" s="33" t="s">
        <v>6</v>
      </c>
      <c r="AF34" s="33" t="s">
        <v>7</v>
      </c>
      <c r="AG34" s="33" t="s">
        <v>8</v>
      </c>
    </row>
    <row r="35" spans="2:33" x14ac:dyDescent="0.25">
      <c r="B35" s="29"/>
      <c r="C35" s="29"/>
      <c r="D35" s="29"/>
      <c r="E35" s="29"/>
      <c r="F35" s="29"/>
      <c r="G35" s="34"/>
      <c r="AE35" s="33" t="s">
        <v>9</v>
      </c>
      <c r="AF35" s="33" t="s">
        <v>10</v>
      </c>
      <c r="AG35" s="33" t="s">
        <v>8</v>
      </c>
    </row>
    <row r="36" spans="2:33" x14ac:dyDescent="0.25">
      <c r="E36" s="44"/>
      <c r="F36" s="44"/>
      <c r="G36" s="34"/>
      <c r="AE36" s="35" t="s">
        <v>11</v>
      </c>
      <c r="AF36" s="35" t="s">
        <v>12</v>
      </c>
      <c r="AG36" s="35" t="s">
        <v>13</v>
      </c>
    </row>
    <row r="37" spans="2:33" x14ac:dyDescent="0.25">
      <c r="B37" s="34"/>
      <c r="C37" s="34"/>
      <c r="D37" s="34"/>
      <c r="E37" s="34"/>
      <c r="F37" s="34"/>
      <c r="G37" s="34"/>
      <c r="AE37" s="35" t="s">
        <v>14</v>
      </c>
      <c r="AF37" s="35" t="s">
        <v>15</v>
      </c>
      <c r="AG37" s="35" t="s">
        <v>13</v>
      </c>
    </row>
    <row r="38" spans="2:33" x14ac:dyDescent="0.25">
      <c r="B38" s="34"/>
      <c r="C38" s="34"/>
      <c r="D38" s="34"/>
      <c r="E38" s="34"/>
      <c r="F38" s="34"/>
      <c r="G38" s="34"/>
      <c r="AE38" s="30" t="s">
        <v>168</v>
      </c>
      <c r="AF38" s="30" t="s">
        <v>17</v>
      </c>
      <c r="AG38" s="30" t="s">
        <v>18</v>
      </c>
    </row>
    <row r="39" spans="2:33" x14ac:dyDescent="0.25">
      <c r="B39" s="34"/>
      <c r="C39" s="34"/>
      <c r="D39" s="34"/>
      <c r="E39" s="34"/>
      <c r="F39" s="34"/>
      <c r="G39" s="34"/>
    </row>
    <row r="40" spans="2:33" x14ac:dyDescent="0.25">
      <c r="B40" s="34"/>
      <c r="C40" s="34"/>
      <c r="D40" s="34"/>
      <c r="E40" s="34"/>
      <c r="F40" s="34"/>
      <c r="G40" s="34"/>
    </row>
    <row r="41" spans="2:33" x14ac:dyDescent="0.25">
      <c r="B41" s="32"/>
      <c r="C41" s="32"/>
      <c r="D41" s="32"/>
      <c r="E41" s="32"/>
      <c r="F41" s="32"/>
      <c r="G41" s="32"/>
    </row>
    <row r="42" spans="2:33" x14ac:dyDescent="0.25">
      <c r="B42" s="34"/>
      <c r="C42" s="34"/>
      <c r="D42" s="34"/>
      <c r="E42" s="34"/>
      <c r="F42" s="34"/>
      <c r="G42" s="34"/>
    </row>
    <row r="43" spans="2:33" x14ac:dyDescent="0.25">
      <c r="H43" s="36"/>
      <c r="I43" s="36"/>
      <c r="J43" s="36"/>
    </row>
    <row r="44" spans="2:33" x14ac:dyDescent="0.25">
      <c r="H44" s="36"/>
      <c r="I44" s="36"/>
      <c r="J44" s="36"/>
    </row>
    <row r="45" spans="2:33" x14ac:dyDescent="0.25">
      <c r="H45" s="36"/>
      <c r="I45" s="36"/>
      <c r="J45" s="36"/>
    </row>
    <row r="58" spans="28:28" x14ac:dyDescent="0.25">
      <c r="AB58" s="10" t="s">
        <v>1</v>
      </c>
    </row>
  </sheetData>
  <sortState ref="B4:AG29">
    <sortCondition ref="D4:D29"/>
    <sortCondition ref="B4:B29"/>
  </sortState>
  <mergeCells count="6">
    <mergeCell ref="AB1:AB2"/>
    <mergeCell ref="K1:Z1"/>
    <mergeCell ref="G2:I2"/>
    <mergeCell ref="J2:K2"/>
    <mergeCell ref="L2:N2"/>
    <mergeCell ref="P2:R2"/>
  </mergeCells>
  <phoneticPr fontId="0" type="noConversion"/>
  <hyperlinks>
    <hyperlink ref="C5" r:id="rId1"/>
    <hyperlink ref="C7" r:id="rId2"/>
    <hyperlink ref="C12" r:id="rId3"/>
    <hyperlink ref="C28" r:id="rId4"/>
    <hyperlink ref="C18" r:id="rId5"/>
    <hyperlink ref="C30" r:id="rId6"/>
    <hyperlink ref="C19" r:id="rId7"/>
    <hyperlink ref="C20" r:id="rId8"/>
  </hyperlinks>
  <pageMargins left="0.7" right="0.7" top="0.75" bottom="0.75" header="0.3" footer="0.3"/>
  <pageSetup paperSize="9" orientation="portrait" r:id="rId9"/>
  <legacy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"/>
  <sheetViews>
    <sheetView zoomScale="85" zoomScaleNormal="85" workbookViewId="0">
      <pane xSplit="2" topLeftCell="C1" activePane="topRight" state="frozen"/>
      <selection pane="topRight" activeCell="B29" sqref="B29"/>
    </sheetView>
  </sheetViews>
  <sheetFormatPr defaultRowHeight="15" x14ac:dyDescent="0.25"/>
  <cols>
    <col min="1" max="1" width="7" customWidth="1"/>
    <col min="2" max="3" width="27.7109375" customWidth="1"/>
    <col min="4" max="21" width="7.42578125" customWidth="1"/>
    <col min="22" max="22" width="9.42578125" customWidth="1"/>
    <col min="23" max="23" width="8.85546875" customWidth="1"/>
    <col min="24" max="24" width="7.42578125" customWidth="1"/>
    <col min="25" max="25" width="10.140625" customWidth="1"/>
    <col min="26" max="26" width="11.42578125" customWidth="1"/>
    <col min="27" max="27" width="10.42578125" customWidth="1"/>
    <col min="28" max="28" width="11.28515625" customWidth="1"/>
    <col min="29" max="29" width="11.140625" customWidth="1"/>
    <col min="30" max="30" width="11.28515625" customWidth="1"/>
  </cols>
  <sheetData>
    <row r="1" spans="1:29" x14ac:dyDescent="0.25">
      <c r="F1" t="s">
        <v>101</v>
      </c>
    </row>
    <row r="2" spans="1:29" ht="39" x14ac:dyDescent="0.25">
      <c r="A2" s="1"/>
      <c r="B2" s="1"/>
      <c r="C2" s="1" t="s">
        <v>100</v>
      </c>
      <c r="D2" s="2">
        <v>44097</v>
      </c>
      <c r="E2" s="53">
        <v>44104</v>
      </c>
      <c r="F2" s="2">
        <v>44111</v>
      </c>
      <c r="G2" s="53">
        <v>44118</v>
      </c>
      <c r="H2" s="2">
        <v>44125</v>
      </c>
      <c r="I2" s="53">
        <v>44132</v>
      </c>
      <c r="J2" s="19">
        <v>44139</v>
      </c>
      <c r="K2" s="53">
        <v>44146</v>
      </c>
      <c r="L2" s="2">
        <v>44153</v>
      </c>
      <c r="M2" s="53">
        <v>44160</v>
      </c>
      <c r="N2" s="2">
        <v>44167</v>
      </c>
      <c r="O2" s="53">
        <v>44174</v>
      </c>
      <c r="P2" s="2">
        <v>44181</v>
      </c>
      <c r="Q2" s="53">
        <v>44188</v>
      </c>
      <c r="R2" s="2"/>
      <c r="S2" s="2"/>
      <c r="T2" s="2"/>
      <c r="U2" s="2"/>
      <c r="V2" s="18"/>
      <c r="W2" s="8" t="s">
        <v>95</v>
      </c>
      <c r="Y2" s="13"/>
      <c r="Z2" s="8"/>
      <c r="AA2" s="8"/>
      <c r="AB2" s="14" t="s">
        <v>23</v>
      </c>
      <c r="AC2" s="15" t="s">
        <v>22</v>
      </c>
    </row>
    <row r="3" spans="1:29" s="10" customFormat="1" x14ac:dyDescent="0.25">
      <c r="A3" s="9">
        <v>1</v>
      </c>
      <c r="B3" s="49"/>
      <c r="C3" s="49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47"/>
      <c r="W3" s="39">
        <f>COUNTIF(D3:O3,"+")</f>
        <v>0</v>
      </c>
      <c r="Y3" s="18"/>
      <c r="Z3" s="18"/>
      <c r="AA3" s="18"/>
      <c r="AB3" s="40"/>
      <c r="AC3" s="41"/>
    </row>
    <row r="4" spans="1:29" s="10" customFormat="1" x14ac:dyDescent="0.25">
      <c r="A4" s="9">
        <v>2</v>
      </c>
      <c r="B4" s="49"/>
      <c r="C4" s="49"/>
      <c r="D4" s="9"/>
      <c r="E4" s="19"/>
      <c r="F4" s="9"/>
      <c r="G4" s="9"/>
      <c r="H4" s="9"/>
      <c r="I4" s="9"/>
      <c r="J4" s="9"/>
      <c r="K4" s="9"/>
      <c r="L4" s="46"/>
      <c r="M4" s="9"/>
      <c r="N4" s="46"/>
      <c r="O4" s="46"/>
      <c r="P4" s="46"/>
      <c r="Q4" s="46"/>
      <c r="R4" s="46"/>
      <c r="S4" s="46"/>
      <c r="T4" s="46"/>
      <c r="U4" s="46"/>
      <c r="V4" s="46"/>
      <c r="W4" s="39">
        <f t="shared" ref="W4:W20" si="0">COUNTIF(D4:O4,"+")</f>
        <v>0</v>
      </c>
      <c r="Y4" s="9"/>
      <c r="Z4" s="42"/>
      <c r="AA4" s="42"/>
      <c r="AB4" s="43">
        <f t="shared" ref="AB4:AB9" si="1">COUNTIF(D4:Y4,"=н")</f>
        <v>0</v>
      </c>
      <c r="AC4" s="43">
        <f t="shared" ref="AC4:AC9" si="2">AB4/15*100</f>
        <v>0</v>
      </c>
    </row>
    <row r="5" spans="1:29" s="10" customFormat="1" x14ac:dyDescent="0.25">
      <c r="A5" s="9">
        <v>3</v>
      </c>
      <c r="B5" s="49"/>
      <c r="C5" s="49"/>
      <c r="D5" s="19"/>
      <c r="E5" s="19"/>
      <c r="F5" s="9"/>
      <c r="G5" s="9"/>
      <c r="H5" s="9"/>
      <c r="I5" s="55"/>
      <c r="J5" s="9"/>
      <c r="K5" s="9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39">
        <f t="shared" si="0"/>
        <v>0</v>
      </c>
      <c r="Y5" s="42"/>
      <c r="Z5" s="42"/>
      <c r="AA5" s="42"/>
      <c r="AB5" s="43">
        <f t="shared" si="1"/>
        <v>0</v>
      </c>
      <c r="AC5" s="43">
        <f t="shared" si="2"/>
        <v>0</v>
      </c>
    </row>
    <row r="6" spans="1:29" s="10" customFormat="1" ht="14.25" customHeight="1" x14ac:dyDescent="0.25">
      <c r="A6" s="9">
        <v>4</v>
      </c>
      <c r="B6" s="49"/>
      <c r="C6" s="49"/>
      <c r="D6" s="19"/>
      <c r="E6" s="19"/>
      <c r="F6" s="9"/>
      <c r="G6" s="55"/>
      <c r="H6" s="9"/>
      <c r="I6" s="9"/>
      <c r="J6" s="9"/>
      <c r="K6" s="9"/>
      <c r="L6" s="46"/>
      <c r="M6" s="9"/>
      <c r="N6" s="46"/>
      <c r="O6" s="46"/>
      <c r="P6" s="46"/>
      <c r="Q6" s="46"/>
      <c r="R6" s="46"/>
      <c r="S6" s="46"/>
      <c r="T6" s="46"/>
      <c r="U6" s="46"/>
      <c r="V6" s="46"/>
      <c r="W6" s="39">
        <f t="shared" si="0"/>
        <v>0</v>
      </c>
      <c r="Y6" s="9"/>
      <c r="Z6" s="42"/>
      <c r="AA6" s="42"/>
      <c r="AB6" s="43">
        <f t="shared" si="1"/>
        <v>0</v>
      </c>
      <c r="AC6" s="43">
        <f t="shared" si="2"/>
        <v>0</v>
      </c>
    </row>
    <row r="7" spans="1:29" s="10" customFormat="1" x14ac:dyDescent="0.25">
      <c r="A7" s="9">
        <v>5</v>
      </c>
      <c r="B7" s="49"/>
      <c r="C7" s="49"/>
      <c r="D7" s="19"/>
      <c r="E7" s="19"/>
      <c r="F7" s="9"/>
      <c r="G7" s="9"/>
      <c r="H7" s="9"/>
      <c r="I7" s="9"/>
      <c r="J7" s="9"/>
      <c r="K7" s="9"/>
      <c r="L7" s="46"/>
      <c r="M7" s="9"/>
      <c r="N7" s="46"/>
      <c r="O7" s="46"/>
      <c r="P7" s="46"/>
      <c r="Q7" s="46"/>
      <c r="R7" s="46"/>
      <c r="S7" s="46"/>
      <c r="T7" s="46"/>
      <c r="U7" s="46"/>
      <c r="V7" s="46"/>
      <c r="W7" s="39">
        <f t="shared" si="0"/>
        <v>0</v>
      </c>
      <c r="Y7" s="9"/>
      <c r="Z7" s="42"/>
      <c r="AA7" s="42"/>
      <c r="AB7" s="43">
        <f t="shared" si="1"/>
        <v>0</v>
      </c>
      <c r="AC7" s="43">
        <f t="shared" si="2"/>
        <v>0</v>
      </c>
    </row>
    <row r="8" spans="1:29" s="10" customFormat="1" ht="24" customHeight="1" x14ac:dyDescent="0.25">
      <c r="A8" s="9">
        <v>6</v>
      </c>
      <c r="B8" s="50"/>
      <c r="C8" s="50"/>
      <c r="D8" s="19"/>
      <c r="E8" s="19"/>
      <c r="F8" s="9"/>
      <c r="G8" s="9"/>
      <c r="H8" s="9"/>
      <c r="I8" s="55"/>
      <c r="J8" s="9"/>
      <c r="K8" s="9"/>
      <c r="L8" s="46"/>
      <c r="M8" s="9"/>
      <c r="N8" s="46"/>
      <c r="O8" s="46"/>
      <c r="P8" s="46"/>
      <c r="Q8" s="46"/>
      <c r="R8" s="46"/>
      <c r="S8" s="46"/>
      <c r="T8" s="46"/>
      <c r="U8" s="46"/>
      <c r="V8" s="46"/>
      <c r="W8" s="39">
        <f t="shared" si="0"/>
        <v>0</v>
      </c>
      <c r="Y8" s="42"/>
      <c r="Z8" s="42"/>
      <c r="AA8" s="42"/>
      <c r="AB8" s="43">
        <f t="shared" si="1"/>
        <v>0</v>
      </c>
      <c r="AC8" s="43">
        <f t="shared" si="2"/>
        <v>0</v>
      </c>
    </row>
    <row r="9" spans="1:29" s="10" customFormat="1" ht="14.25" customHeight="1" x14ac:dyDescent="0.25">
      <c r="A9" s="9">
        <v>7</v>
      </c>
      <c r="B9" s="49"/>
      <c r="C9" s="49"/>
      <c r="D9" s="19"/>
      <c r="E9" s="19"/>
      <c r="F9" s="9"/>
      <c r="G9" s="9"/>
      <c r="H9" s="9"/>
      <c r="I9" s="9"/>
      <c r="J9" s="9"/>
      <c r="K9" s="9"/>
      <c r="L9" s="46"/>
      <c r="M9" s="9"/>
      <c r="N9" s="46"/>
      <c r="O9" s="46"/>
      <c r="P9" s="46"/>
      <c r="Q9" s="46"/>
      <c r="R9" s="46"/>
      <c r="S9" s="46"/>
      <c r="T9" s="46"/>
      <c r="U9" s="46"/>
      <c r="V9" s="46"/>
      <c r="W9" s="39">
        <f t="shared" si="0"/>
        <v>0</v>
      </c>
      <c r="Y9" s="9"/>
      <c r="Z9" s="42"/>
      <c r="AA9" s="42"/>
      <c r="AB9" s="43">
        <f t="shared" si="1"/>
        <v>0</v>
      </c>
      <c r="AC9" s="43">
        <f t="shared" si="2"/>
        <v>0</v>
      </c>
    </row>
    <row r="10" spans="1:29" s="10" customFormat="1" ht="17.25" customHeight="1" x14ac:dyDescent="0.25">
      <c r="A10" s="9">
        <v>8</v>
      </c>
      <c r="B10" s="49"/>
      <c r="C10" s="49"/>
      <c r="D10" s="19"/>
      <c r="E10" s="19"/>
      <c r="F10" s="9"/>
      <c r="G10" s="9"/>
      <c r="H10" s="9"/>
      <c r="I10" s="9"/>
      <c r="J10" s="9"/>
      <c r="K10" s="9"/>
      <c r="L10" s="46"/>
      <c r="M10" s="9"/>
      <c r="N10" s="46"/>
      <c r="O10" s="46"/>
      <c r="P10" s="46"/>
      <c r="Q10" s="46"/>
      <c r="R10" s="46"/>
      <c r="S10" s="46"/>
      <c r="T10" s="46"/>
      <c r="U10" s="46"/>
      <c r="V10" s="46"/>
      <c r="W10" s="39">
        <f t="shared" si="0"/>
        <v>0</v>
      </c>
      <c r="Y10" s="9"/>
      <c r="Z10" s="9"/>
      <c r="AA10" s="9"/>
      <c r="AB10" s="9"/>
      <c r="AC10" s="9"/>
    </row>
    <row r="11" spans="1:29" s="10" customFormat="1" ht="15.75" customHeight="1" x14ac:dyDescent="0.25">
      <c r="A11" s="9">
        <v>9</v>
      </c>
      <c r="B11" s="49"/>
      <c r="C11" s="49"/>
      <c r="D11" s="19"/>
      <c r="E11" s="19"/>
      <c r="F11" s="9"/>
      <c r="G11" s="9"/>
      <c r="H11" s="9"/>
      <c r="I11" s="9"/>
      <c r="J11" s="9"/>
      <c r="K11" s="9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39">
        <f t="shared" si="0"/>
        <v>0</v>
      </c>
      <c r="Y11" s="9"/>
      <c r="Z11" s="9"/>
      <c r="AA11" s="9"/>
      <c r="AB11" s="9"/>
      <c r="AC11" s="9"/>
    </row>
    <row r="12" spans="1:29" s="10" customFormat="1" ht="15.75" customHeight="1" x14ac:dyDescent="0.25">
      <c r="A12" s="9">
        <v>10</v>
      </c>
      <c r="B12" s="49"/>
      <c r="C12" s="49"/>
      <c r="D12" s="19"/>
      <c r="E12" s="19"/>
      <c r="F12" s="9"/>
      <c r="G12" s="9"/>
      <c r="H12" s="9"/>
      <c r="I12" s="9"/>
      <c r="J12" s="9"/>
      <c r="K12" s="9"/>
      <c r="L12" s="56"/>
      <c r="M12" s="9"/>
      <c r="N12" s="46"/>
      <c r="O12" s="46"/>
      <c r="P12" s="46"/>
      <c r="Q12" s="46"/>
      <c r="R12" s="46"/>
      <c r="S12" s="46"/>
      <c r="T12" s="46"/>
      <c r="U12" s="46"/>
      <c r="V12" s="46"/>
      <c r="W12" s="39">
        <f t="shared" si="0"/>
        <v>0</v>
      </c>
      <c r="Y12" s="9"/>
      <c r="Z12" s="9"/>
      <c r="AA12" s="9"/>
      <c r="AB12" s="9"/>
      <c r="AC12" s="9"/>
    </row>
    <row r="13" spans="1:29" s="10" customFormat="1" x14ac:dyDescent="0.25">
      <c r="A13" s="9">
        <v>11</v>
      </c>
      <c r="B13" s="49"/>
      <c r="C13" s="57"/>
      <c r="D13" s="19"/>
      <c r="E13" s="19"/>
      <c r="F13" s="9"/>
      <c r="G13" s="9"/>
      <c r="H13" s="9"/>
      <c r="I13" s="9"/>
      <c r="J13" s="9"/>
      <c r="K13" s="9"/>
      <c r="L13" s="46"/>
      <c r="M13" s="9"/>
      <c r="N13" s="46"/>
      <c r="O13" s="46"/>
      <c r="P13" s="46"/>
      <c r="Q13" s="46"/>
      <c r="R13" s="46"/>
      <c r="S13" s="46"/>
      <c r="T13" s="46"/>
      <c r="U13" s="46"/>
      <c r="V13" s="46"/>
      <c r="W13" s="39">
        <f t="shared" si="0"/>
        <v>0</v>
      </c>
      <c r="Y13" s="9"/>
      <c r="Z13" s="9"/>
      <c r="AA13" s="9"/>
      <c r="AB13" s="9"/>
      <c r="AC13" s="9"/>
    </row>
    <row r="14" spans="1:29" s="10" customFormat="1" x14ac:dyDescent="0.25">
      <c r="A14" s="9">
        <v>12</v>
      </c>
      <c r="B14" s="49"/>
      <c r="C14" s="49"/>
      <c r="D14" s="19"/>
      <c r="E14" s="19"/>
      <c r="F14" s="9"/>
      <c r="G14" s="9"/>
      <c r="H14" s="9"/>
      <c r="I14" s="9"/>
      <c r="J14" s="9"/>
      <c r="K14" s="9"/>
      <c r="L14" s="46"/>
      <c r="M14" s="9"/>
      <c r="N14" s="46"/>
      <c r="O14" s="46"/>
      <c r="P14" s="46"/>
      <c r="Q14" s="46"/>
      <c r="R14" s="46"/>
      <c r="S14" s="46"/>
      <c r="T14" s="46"/>
      <c r="U14" s="46"/>
      <c r="V14" s="46"/>
      <c r="W14" s="39">
        <f t="shared" si="0"/>
        <v>0</v>
      </c>
      <c r="X14" s="9"/>
      <c r="Y14" s="9"/>
      <c r="Z14" s="9"/>
      <c r="AA14" s="9"/>
      <c r="AB14" s="9"/>
      <c r="AC14" s="9"/>
    </row>
    <row r="15" spans="1:29" ht="16.5" customHeight="1" x14ac:dyDescent="0.25">
      <c r="A15" s="9">
        <v>13</v>
      </c>
      <c r="B15" s="49"/>
      <c r="C15" s="49"/>
      <c r="D15" s="19"/>
      <c r="E15" s="19"/>
      <c r="F15" s="9"/>
      <c r="G15" s="9"/>
      <c r="H15" s="55"/>
      <c r="I15" s="9"/>
      <c r="J15" s="9"/>
      <c r="K15" s="9"/>
      <c r="L15" s="46"/>
      <c r="M15" s="9"/>
      <c r="N15" s="46"/>
      <c r="O15" s="46"/>
      <c r="P15" s="46"/>
      <c r="Q15" s="46"/>
      <c r="R15" s="46"/>
      <c r="S15" s="46"/>
      <c r="T15" s="46"/>
      <c r="U15" s="46"/>
      <c r="V15" s="46"/>
      <c r="W15" s="39">
        <f t="shared" si="0"/>
        <v>0</v>
      </c>
      <c r="X15" s="9"/>
      <c r="Y15" s="9"/>
      <c r="Z15" s="9"/>
      <c r="AA15" s="9"/>
      <c r="AB15" s="9"/>
      <c r="AC15" s="9"/>
    </row>
    <row r="16" spans="1:29" ht="30.75" customHeight="1" x14ac:dyDescent="0.25">
      <c r="A16" s="9">
        <v>14</v>
      </c>
      <c r="B16" s="49"/>
      <c r="C16" s="49"/>
      <c r="D16" s="19"/>
      <c r="E16" s="19"/>
      <c r="F16" s="9"/>
      <c r="G16" s="9"/>
      <c r="H16" s="9"/>
      <c r="I16" s="9"/>
      <c r="J16" s="9"/>
      <c r="K16" s="9"/>
      <c r="L16" s="46"/>
      <c r="M16" s="9"/>
      <c r="N16" s="46"/>
      <c r="O16" s="46"/>
      <c r="P16" s="46"/>
      <c r="Q16" s="46"/>
      <c r="R16" s="46"/>
      <c r="S16" s="46"/>
      <c r="T16" s="46"/>
      <c r="U16" s="46"/>
      <c r="V16" s="46"/>
      <c r="W16" s="39">
        <f t="shared" si="0"/>
        <v>0</v>
      </c>
      <c r="X16" s="9"/>
      <c r="Y16" s="9"/>
      <c r="Z16" s="9"/>
      <c r="AA16" s="9"/>
      <c r="AB16" s="9"/>
      <c r="AC16" s="9"/>
    </row>
    <row r="17" spans="1:29" x14ac:dyDescent="0.25">
      <c r="A17" s="9">
        <v>15</v>
      </c>
      <c r="B17" s="50"/>
      <c r="C17" s="50"/>
      <c r="D17" s="19"/>
      <c r="E17" s="19"/>
      <c r="F17" s="9"/>
      <c r="G17" s="9"/>
      <c r="H17" s="9"/>
      <c r="I17" s="9"/>
      <c r="J17" s="9"/>
      <c r="K17" s="9"/>
      <c r="L17" s="46"/>
      <c r="M17" s="9"/>
      <c r="N17" s="46"/>
      <c r="O17" s="46"/>
      <c r="P17" s="46"/>
      <c r="Q17" s="46"/>
      <c r="R17" s="46"/>
      <c r="S17" s="46"/>
      <c r="T17" s="46"/>
      <c r="U17" s="46"/>
      <c r="V17" s="46"/>
      <c r="W17" s="39">
        <f t="shared" si="0"/>
        <v>0</v>
      </c>
      <c r="X17" s="9"/>
      <c r="Y17" s="9"/>
      <c r="Z17" s="9"/>
      <c r="AA17" s="9"/>
      <c r="AB17" s="9"/>
      <c r="AC17" s="9"/>
    </row>
    <row r="18" spans="1:29" x14ac:dyDescent="0.25">
      <c r="A18" s="9">
        <v>16</v>
      </c>
      <c r="B18" s="51"/>
      <c r="C18" s="51"/>
      <c r="D18" s="19"/>
      <c r="E18" s="19"/>
      <c r="F18" s="9"/>
      <c r="G18" s="9"/>
      <c r="H18" s="9"/>
      <c r="I18" s="9"/>
      <c r="J18" s="9"/>
      <c r="K18" s="9"/>
      <c r="L18" s="46"/>
      <c r="M18" s="9"/>
      <c r="N18" s="46"/>
      <c r="O18" s="46"/>
      <c r="P18" s="46"/>
      <c r="Q18" s="46"/>
      <c r="R18" s="46"/>
      <c r="S18" s="46"/>
      <c r="T18" s="46"/>
      <c r="U18" s="46"/>
      <c r="V18" s="46"/>
      <c r="W18" s="39">
        <f t="shared" si="0"/>
        <v>0</v>
      </c>
      <c r="X18" s="9"/>
      <c r="Y18" s="9"/>
      <c r="Z18" s="9"/>
      <c r="AA18" s="9"/>
      <c r="AB18" s="9"/>
      <c r="AC18" s="9"/>
    </row>
    <row r="19" spans="1:29" x14ac:dyDescent="0.25">
      <c r="A19" s="9">
        <v>17</v>
      </c>
      <c r="B19" s="49"/>
      <c r="C19" s="49"/>
      <c r="D19" s="19"/>
      <c r="E19" s="19"/>
      <c r="F19" s="9"/>
      <c r="G19" s="9"/>
      <c r="H19" s="9"/>
      <c r="I19" s="9"/>
      <c r="J19" s="9"/>
      <c r="K19" s="9"/>
      <c r="L19" s="46"/>
      <c r="M19" s="9"/>
      <c r="N19" s="46"/>
      <c r="O19" s="46"/>
      <c r="P19" s="46"/>
      <c r="Q19" s="46"/>
      <c r="R19" s="46"/>
      <c r="S19" s="46"/>
      <c r="T19" s="46"/>
      <c r="U19" s="46"/>
      <c r="V19" s="46"/>
      <c r="W19" s="39">
        <f t="shared" si="0"/>
        <v>0</v>
      </c>
      <c r="X19" s="9"/>
      <c r="Y19" s="9"/>
      <c r="Z19" s="9"/>
      <c r="AA19" s="9"/>
      <c r="AB19" s="9"/>
      <c r="AC19" s="9"/>
    </row>
    <row r="20" spans="1:29" ht="13.5" customHeight="1" x14ac:dyDescent="0.25">
      <c r="A20" s="9">
        <v>18</v>
      </c>
      <c r="B20" s="49"/>
      <c r="C20" s="49"/>
      <c r="D20" s="19"/>
      <c r="E20" s="19"/>
      <c r="F20" s="9"/>
      <c r="G20" s="9"/>
      <c r="H20" s="9"/>
      <c r="I20" s="9"/>
      <c r="J20" s="9"/>
      <c r="K20" s="9"/>
      <c r="L20" s="46"/>
      <c r="M20" s="9"/>
      <c r="N20" s="46"/>
      <c r="O20" s="46"/>
      <c r="P20" s="46"/>
      <c r="Q20" s="46"/>
      <c r="R20" s="46"/>
      <c r="S20" s="46"/>
      <c r="T20" s="46"/>
      <c r="U20" s="46"/>
      <c r="V20" s="46"/>
      <c r="W20" s="39">
        <f t="shared" si="0"/>
        <v>0</v>
      </c>
      <c r="X20" s="9"/>
      <c r="Y20" s="9"/>
      <c r="Z20" s="9"/>
      <c r="AA20" s="9"/>
      <c r="AB20" s="9"/>
      <c r="AC20" s="9"/>
    </row>
    <row r="21" spans="1:29" x14ac:dyDescent="0.25">
      <c r="A21" s="9">
        <v>19</v>
      </c>
      <c r="B21" s="54"/>
      <c r="C21" s="54"/>
      <c r="D21" s="19"/>
      <c r="E21" s="19"/>
      <c r="F21" s="9"/>
      <c r="G21" s="9"/>
      <c r="H21" s="9"/>
      <c r="I21" s="9"/>
      <c r="J21" s="9"/>
      <c r="K21" s="9"/>
      <c r="L21" s="46"/>
      <c r="M21" s="9"/>
      <c r="N21" s="46"/>
      <c r="O21" s="46"/>
      <c r="P21" s="46"/>
      <c r="Q21" s="46"/>
      <c r="R21" s="46"/>
      <c r="S21" s="46"/>
      <c r="T21" s="46"/>
      <c r="U21" s="46"/>
      <c r="V21" s="46"/>
      <c r="W21" s="39">
        <f t="shared" ref="W21" si="3">COUNTIF(D21:O21,"+")</f>
        <v>0</v>
      </c>
    </row>
    <row r="25" spans="1:29" x14ac:dyDescent="0.25">
      <c r="D25" s="4" t="s">
        <v>3</v>
      </c>
      <c r="E25" s="4" t="s">
        <v>4</v>
      </c>
      <c r="F25" s="4" t="s">
        <v>5</v>
      </c>
    </row>
    <row r="26" spans="1:29" x14ac:dyDescent="0.25">
      <c r="D26" s="5" t="s">
        <v>6</v>
      </c>
      <c r="E26" s="5" t="s">
        <v>7</v>
      </c>
      <c r="F26" s="5" t="s">
        <v>8</v>
      </c>
    </row>
    <row r="27" spans="1:29" x14ac:dyDescent="0.25">
      <c r="D27" s="5" t="s">
        <v>9</v>
      </c>
      <c r="E27" s="5" t="s">
        <v>10</v>
      </c>
      <c r="F27" s="5" t="s">
        <v>8</v>
      </c>
    </row>
    <row r="28" spans="1:29" x14ac:dyDescent="0.25">
      <c r="D28" s="6" t="s">
        <v>11</v>
      </c>
      <c r="E28" s="6" t="s">
        <v>12</v>
      </c>
      <c r="F28" s="6" t="s">
        <v>13</v>
      </c>
    </row>
    <row r="29" spans="1:29" x14ac:dyDescent="0.25">
      <c r="D29" s="6" t="s">
        <v>14</v>
      </c>
      <c r="E29" s="6" t="s">
        <v>15</v>
      </c>
      <c r="F29" s="6" t="s">
        <v>13</v>
      </c>
    </row>
    <row r="30" spans="1:29" x14ac:dyDescent="0.25">
      <c r="D30" s="3" t="s">
        <v>16</v>
      </c>
      <c r="E30" s="3" t="s">
        <v>17</v>
      </c>
      <c r="F30" s="3" t="s">
        <v>18</v>
      </c>
    </row>
    <row r="31" spans="1:29" x14ac:dyDescent="0.25">
      <c r="D31" s="3" t="s">
        <v>19</v>
      </c>
      <c r="E31" s="3" t="s">
        <v>17</v>
      </c>
      <c r="F31" s="3" t="s">
        <v>18</v>
      </c>
    </row>
  </sheetData>
  <phoneticPr fontId="0" type="noConversion"/>
  <pageMargins left="0.7" right="0.7" top="0.75" bottom="0.75" header="0.3" footer="0.3"/>
  <pageSetup paperSize="9" orientation="portrait" horizont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2"/>
  <sheetViews>
    <sheetView zoomScale="175" zoomScaleNormal="175" workbookViewId="0">
      <selection activeCell="A29" sqref="A29"/>
    </sheetView>
  </sheetViews>
  <sheetFormatPr defaultRowHeight="15" x14ac:dyDescent="0.25"/>
  <cols>
    <col min="1" max="1" width="109.42578125" customWidth="1"/>
  </cols>
  <sheetData>
    <row r="1" spans="1:1" ht="14.25" customHeight="1" x14ac:dyDescent="0.25">
      <c r="A1" s="20" t="s">
        <v>107</v>
      </c>
    </row>
    <row r="2" spans="1:1" ht="15.75" x14ac:dyDescent="0.25">
      <c r="A2" s="20" t="s">
        <v>35</v>
      </c>
    </row>
    <row r="3" spans="1:1" ht="15.75" x14ac:dyDescent="0.25">
      <c r="A3" s="20" t="s">
        <v>103</v>
      </c>
    </row>
    <row r="4" spans="1:1" x14ac:dyDescent="0.25">
      <c r="A4" s="21" t="s">
        <v>36</v>
      </c>
    </row>
    <row r="5" spans="1:1" x14ac:dyDescent="0.25">
      <c r="A5" s="21" t="s">
        <v>37</v>
      </c>
    </row>
    <row r="6" spans="1:1" x14ac:dyDescent="0.25">
      <c r="A6" s="21" t="s">
        <v>38</v>
      </c>
    </row>
    <row r="7" spans="1:1" x14ac:dyDescent="0.25">
      <c r="A7" s="24" t="s">
        <v>39</v>
      </c>
    </row>
    <row r="8" spans="1:1" x14ac:dyDescent="0.25">
      <c r="A8" s="24" t="s">
        <v>40</v>
      </c>
    </row>
    <row r="9" spans="1:1" x14ac:dyDescent="0.25">
      <c r="A9" s="24" t="s">
        <v>41</v>
      </c>
    </row>
    <row r="10" spans="1:1" x14ac:dyDescent="0.25">
      <c r="A10" s="24" t="s">
        <v>42</v>
      </c>
    </row>
    <row r="11" spans="1:1" x14ac:dyDescent="0.25">
      <c r="A11" s="21" t="s">
        <v>43</v>
      </c>
    </row>
    <row r="12" spans="1:1" x14ac:dyDescent="0.25">
      <c r="A12" s="24" t="s">
        <v>44</v>
      </c>
    </row>
    <row r="13" spans="1:1" x14ac:dyDescent="0.25">
      <c r="A13" s="24" t="s">
        <v>45</v>
      </c>
    </row>
    <row r="14" spans="1:1" x14ac:dyDescent="0.25">
      <c r="A14" s="24" t="s">
        <v>46</v>
      </c>
    </row>
    <row r="15" spans="1:1" x14ac:dyDescent="0.25">
      <c r="A15" s="24" t="s">
        <v>47</v>
      </c>
    </row>
    <row r="16" spans="1:1" x14ac:dyDescent="0.25">
      <c r="A16" s="21" t="s">
        <v>48</v>
      </c>
    </row>
    <row r="17" spans="1:1" x14ac:dyDescent="0.25">
      <c r="A17" s="24" t="s">
        <v>49</v>
      </c>
    </row>
    <row r="18" spans="1:1" x14ac:dyDescent="0.25">
      <c r="A18" s="24" t="s">
        <v>50</v>
      </c>
    </row>
    <row r="19" spans="1:1" x14ac:dyDescent="0.25">
      <c r="A19" s="24" t="s">
        <v>51</v>
      </c>
    </row>
    <row r="20" spans="1:1" x14ac:dyDescent="0.25">
      <c r="A20" s="21" t="s">
        <v>52</v>
      </c>
    </row>
    <row r="21" spans="1:1" x14ac:dyDescent="0.25">
      <c r="A21" s="24" t="s">
        <v>53</v>
      </c>
    </row>
    <row r="22" spans="1:1" x14ac:dyDescent="0.25">
      <c r="A22" s="24" t="s">
        <v>54</v>
      </c>
    </row>
    <row r="23" spans="1:1" x14ac:dyDescent="0.25">
      <c r="A23" s="21" t="s">
        <v>55</v>
      </c>
    </row>
    <row r="24" spans="1:1" x14ac:dyDescent="0.25">
      <c r="A24" s="21" t="s">
        <v>56</v>
      </c>
    </row>
    <row r="25" spans="1:1" x14ac:dyDescent="0.25">
      <c r="A25" s="22" t="s">
        <v>57</v>
      </c>
    </row>
    <row r="26" spans="1:1" x14ac:dyDescent="0.25">
      <c r="A26" s="22" t="s">
        <v>58</v>
      </c>
    </row>
    <row r="27" spans="1:1" x14ac:dyDescent="0.25">
      <c r="A27" s="22" t="s">
        <v>59</v>
      </c>
    </row>
    <row r="28" spans="1:1" x14ac:dyDescent="0.25">
      <c r="A28" s="22" t="s">
        <v>60</v>
      </c>
    </row>
    <row r="29" spans="1:1" x14ac:dyDescent="0.25">
      <c r="A29" s="21" t="s">
        <v>61</v>
      </c>
    </row>
    <row r="30" spans="1:1" x14ac:dyDescent="0.25">
      <c r="A30" s="22" t="s">
        <v>62</v>
      </c>
    </row>
    <row r="31" spans="1:1" x14ac:dyDescent="0.25">
      <c r="A31" s="22" t="s">
        <v>63</v>
      </c>
    </row>
    <row r="32" spans="1:1" x14ac:dyDescent="0.25">
      <c r="A32" s="22" t="s">
        <v>64</v>
      </c>
    </row>
    <row r="33" spans="1:1" x14ac:dyDescent="0.25">
      <c r="A33" s="22" t="s">
        <v>65</v>
      </c>
    </row>
    <row r="34" spans="1:1" x14ac:dyDescent="0.25">
      <c r="A34" s="22" t="s">
        <v>66</v>
      </c>
    </row>
    <row r="35" spans="1:1" x14ac:dyDescent="0.25">
      <c r="A35" s="22" t="s">
        <v>67</v>
      </c>
    </row>
    <row r="36" spans="1:1" x14ac:dyDescent="0.25">
      <c r="A36" s="22" t="s">
        <v>68</v>
      </c>
    </row>
    <row r="37" spans="1:1" x14ac:dyDescent="0.25">
      <c r="A37" s="22" t="s">
        <v>69</v>
      </c>
    </row>
    <row r="38" spans="1:1" x14ac:dyDescent="0.25">
      <c r="A38" s="21" t="s">
        <v>70</v>
      </c>
    </row>
    <row r="39" spans="1:1" x14ac:dyDescent="0.25">
      <c r="A39" s="22" t="s">
        <v>71</v>
      </c>
    </row>
    <row r="40" spans="1:1" x14ac:dyDescent="0.25">
      <c r="A40" s="22" t="s">
        <v>72</v>
      </c>
    </row>
    <row r="41" spans="1:1" x14ac:dyDescent="0.25">
      <c r="A41" s="21" t="s">
        <v>73</v>
      </c>
    </row>
    <row r="42" spans="1:1" x14ac:dyDescent="0.25">
      <c r="A42" s="22" t="s">
        <v>74</v>
      </c>
    </row>
    <row r="43" spans="1:1" x14ac:dyDescent="0.25">
      <c r="A43" s="22" t="s">
        <v>75</v>
      </c>
    </row>
    <row r="44" spans="1:1" x14ac:dyDescent="0.25">
      <c r="A44" s="22" t="s">
        <v>76</v>
      </c>
    </row>
    <row r="45" spans="1:1" x14ac:dyDescent="0.25">
      <c r="A45" s="21" t="s">
        <v>77</v>
      </c>
    </row>
    <row r="46" spans="1:1" x14ac:dyDescent="0.25">
      <c r="A46" s="24" t="s">
        <v>78</v>
      </c>
    </row>
    <row r="47" spans="1:1" x14ac:dyDescent="0.25">
      <c r="A47" s="24" t="s">
        <v>79</v>
      </c>
    </row>
    <row r="48" spans="1:1" x14ac:dyDescent="0.25">
      <c r="A48" s="24" t="s">
        <v>80</v>
      </c>
    </row>
    <row r="49" spans="1:1" x14ac:dyDescent="0.25">
      <c r="A49" s="21" t="s">
        <v>84</v>
      </c>
    </row>
    <row r="50" spans="1:1" x14ac:dyDescent="0.25">
      <c r="A50" s="23" t="s">
        <v>81</v>
      </c>
    </row>
    <row r="51" spans="1:1" x14ac:dyDescent="0.25">
      <c r="A51" s="23" t="s">
        <v>82</v>
      </c>
    </row>
    <row r="52" spans="1:1" x14ac:dyDescent="0.25">
      <c r="A52" s="23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Перелік тем</vt:lpstr>
      <vt:lpstr>Лаб+екзамУпрПП</vt:lpstr>
      <vt:lpstr>маг1курсвідвідування</vt:lpstr>
      <vt:lpstr>завдання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tetyana</cp:lastModifiedBy>
  <dcterms:created xsi:type="dcterms:W3CDTF">2012-09-07T08:38:11Z</dcterms:created>
  <dcterms:modified xsi:type="dcterms:W3CDTF">2021-02-05T12:59:04Z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f00c4c9c-833e-4099-9529-1f5c9a4bee25</vt:lpwstr>
  </property>
</Properties>
</file>