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!NAUKMA\Проектирование ПО\2019\"/>
    </mc:Choice>
  </mc:AlternateContent>
  <bookViews>
    <workbookView xWindow="45" yWindow="180" windowWidth="19320" windowHeight="10200" tabRatio="513"/>
  </bookViews>
  <sheets>
    <sheet name="Лаб+екзамППЗ" sheetId="1" r:id="rId1"/>
    <sheet name="відвідування занять" sheetId="2" r:id="rId2"/>
    <sheet name="темы проектов ПрПЗ" sheetId="4" r:id="rId3"/>
  </sheets>
  <calcPr calcId="152511" iterateDelta="1E-4"/>
</workbook>
</file>

<file path=xl/calcChain.xml><?xml version="1.0" encoding="utf-8"?>
<calcChain xmlns="http://schemas.openxmlformats.org/spreadsheetml/2006/main">
  <c r="T14" i="1" l="1"/>
  <c r="T4" i="1"/>
  <c r="U15" i="2" l="1"/>
  <c r="W16" i="1" s="1"/>
  <c r="U16" i="2"/>
  <c r="U17" i="2"/>
  <c r="U18" i="2"/>
  <c r="W19" i="1" s="1"/>
  <c r="U19" i="2"/>
  <c r="U20" i="2"/>
  <c r="W21" i="1" s="1"/>
  <c r="U21" i="2"/>
  <c r="W22" i="1" s="1"/>
  <c r="U22" i="2"/>
  <c r="W23" i="1" s="1"/>
  <c r="U23" i="2"/>
  <c r="T16" i="1"/>
  <c r="U16" i="1" s="1"/>
  <c r="T17" i="1"/>
  <c r="U17" i="1"/>
  <c r="Y17" i="1" s="1"/>
  <c r="AA17" i="1" s="1"/>
  <c r="AB17" i="1" s="1"/>
  <c r="W17" i="1"/>
  <c r="T18" i="1"/>
  <c r="U18" i="1" s="1"/>
  <c r="W18" i="1"/>
  <c r="T19" i="1"/>
  <c r="U19" i="1" s="1"/>
  <c r="T20" i="1"/>
  <c r="U20" i="1" s="1"/>
  <c r="W20" i="1"/>
  <c r="T21" i="1"/>
  <c r="U21" i="1"/>
  <c r="T22" i="1"/>
  <c r="U22" i="1" s="1"/>
  <c r="T23" i="1"/>
  <c r="U23" i="1" s="1"/>
  <c r="T24" i="1"/>
  <c r="U24" i="1"/>
  <c r="W24" i="1"/>
  <c r="Y21" i="1" l="1"/>
  <c r="AA21" i="1" s="1"/>
  <c r="AB21" i="1" s="1"/>
  <c r="Y23" i="1"/>
  <c r="AA23" i="1" s="1"/>
  <c r="AB23" i="1" s="1"/>
  <c r="Y19" i="1"/>
  <c r="AA19" i="1" s="1"/>
  <c r="AB19" i="1" s="1"/>
  <c r="Y22" i="1"/>
  <c r="AA22" i="1" s="1"/>
  <c r="AB22" i="1" s="1"/>
  <c r="Y24" i="1"/>
  <c r="AA24" i="1" s="1"/>
  <c r="AB24" i="1" s="1"/>
  <c r="Y16" i="1"/>
  <c r="AA16" i="1" s="1"/>
  <c r="AB16" i="1" s="1"/>
  <c r="Y18" i="1"/>
  <c r="AA18" i="1" s="1"/>
  <c r="AB18" i="1" s="1"/>
  <c r="Y20" i="1"/>
  <c r="AA20" i="1" s="1"/>
  <c r="AB20" i="1" s="1"/>
  <c r="T10" i="1"/>
  <c r="U4" i="2" l="1"/>
  <c r="W5" i="1" s="1"/>
  <c r="U5" i="2"/>
  <c r="W6" i="1" s="1"/>
  <c r="U6" i="2"/>
  <c r="W7" i="1" s="1"/>
  <c r="U7" i="2"/>
  <c r="W8" i="1" s="1"/>
  <c r="U8" i="2"/>
  <c r="W9" i="1" s="1"/>
  <c r="U9" i="2"/>
  <c r="W10" i="1" s="1"/>
  <c r="U10" i="2"/>
  <c r="W11" i="1" s="1"/>
  <c r="U11" i="2"/>
  <c r="W12" i="1" s="1"/>
  <c r="U12" i="2"/>
  <c r="W13" i="1" s="1"/>
  <c r="U13" i="2"/>
  <c r="W14" i="1" s="1"/>
  <c r="U14" i="2"/>
  <c r="W15" i="1" s="1"/>
  <c r="U3" i="2"/>
  <c r="W4" i="1" s="1"/>
  <c r="T5" i="1" l="1"/>
  <c r="T6" i="1"/>
  <c r="T7" i="1"/>
  <c r="T8" i="1"/>
  <c r="T9" i="1"/>
  <c r="T11" i="1"/>
  <c r="T12" i="1"/>
  <c r="T13" i="1"/>
  <c r="T15" i="1"/>
  <c r="U15" i="1" l="1"/>
  <c r="Y15" i="1" l="1"/>
  <c r="AA15" i="1" s="1"/>
  <c r="AB15" i="1" s="1"/>
  <c r="U11" i="1"/>
  <c r="U4" i="1"/>
  <c r="Y4" i="1" s="1"/>
  <c r="AA4" i="1" s="1"/>
  <c r="U9" i="1"/>
  <c r="U14" i="1"/>
  <c r="U6" i="1"/>
  <c r="Y6" i="1" s="1"/>
  <c r="U8" i="1"/>
  <c r="Y8" i="1" s="1"/>
  <c r="U5" i="1"/>
  <c r="U10" i="1"/>
  <c r="Y10" i="1" s="1"/>
  <c r="U12" i="1"/>
  <c r="U13" i="1"/>
  <c r="Y13" i="1" s="1"/>
  <c r="U7" i="1"/>
  <c r="Y7" i="1" l="1"/>
  <c r="AA7" i="1" s="1"/>
  <c r="AB7" i="1" s="1"/>
  <c r="Y12" i="1"/>
  <c r="AA12" i="1" s="1"/>
  <c r="AB12" i="1" s="1"/>
  <c r="Y5" i="1"/>
  <c r="AA5" i="1" s="1"/>
  <c r="AB5" i="1" s="1"/>
  <c r="Y9" i="1"/>
  <c r="AA9" i="1" s="1"/>
  <c r="AB9" i="1" s="1"/>
  <c r="Y11" i="1"/>
  <c r="AA11" i="1" s="1"/>
  <c r="AB11" i="1" s="1"/>
  <c r="AA10" i="1"/>
  <c r="AB10" i="1" s="1"/>
  <c r="Y14" i="1"/>
  <c r="AA14" i="1" s="1"/>
  <c r="AB14" i="1" s="1"/>
  <c r="AA13" i="1"/>
  <c r="AB13" i="1" s="1"/>
  <c r="AA8" i="1"/>
  <c r="AB8" i="1" s="1"/>
  <c r="AB4" i="1"/>
  <c r="AA6" i="1"/>
  <c r="AB6" i="1" s="1"/>
</calcChain>
</file>

<file path=xl/sharedStrings.xml><?xml version="1.0" encoding="utf-8"?>
<sst xmlns="http://schemas.openxmlformats.org/spreadsheetml/2006/main" count="214" uniqueCount="166">
  <si>
    <t>% виконання</t>
  </si>
  <si>
    <t>пропуски занять</t>
  </si>
  <si>
    <t>підсумки</t>
  </si>
  <si>
    <t>N п.п</t>
  </si>
  <si>
    <t>ФІО</t>
  </si>
  <si>
    <t>BPMN</t>
  </si>
  <si>
    <t>IDEF0</t>
  </si>
  <si>
    <t>code</t>
  </si>
  <si>
    <t>середнє у %</t>
  </si>
  <si>
    <t>%</t>
  </si>
  <si>
    <t>оцінка у
відомостіоцінка у
відомості</t>
  </si>
  <si>
    <t>автомат
/білетавтомат
/білет</t>
  </si>
  <si>
    <t>№білета</t>
  </si>
  <si>
    <t xml:space="preserve"> </t>
  </si>
  <si>
    <t>№ п.п</t>
  </si>
  <si>
    <t>ПІБ</t>
  </si>
  <si>
    <t>за роботу в
триместрі</t>
  </si>
  <si>
    <t>+</t>
  </si>
  <si>
    <t>іспит 30 bal</t>
  </si>
  <si>
    <t>test CEPIS</t>
  </si>
  <si>
    <t>Перерахунок % в бали 
(70 bal - semestr+30 bal - exam)</t>
  </si>
  <si>
    <t>бали за відвідування max 10 bal</t>
  </si>
  <si>
    <t>total round</t>
  </si>
  <si>
    <t>total</t>
  </si>
  <si>
    <t>бажання</t>
  </si>
  <si>
    <t>ТЗ або
 вимоги до ПЗ за стандартом IEEE830-1998</t>
  </si>
  <si>
    <t>E</t>
  </si>
  <si>
    <t>D</t>
  </si>
  <si>
    <t>C</t>
  </si>
  <si>
    <t>B</t>
  </si>
  <si>
    <t>A</t>
  </si>
  <si>
    <t>Назва предметної області для ООА та OOD</t>
  </si>
  <si>
    <t>ПІБ студента- виконавця</t>
  </si>
  <si>
    <t>Управління розвитком компетентностей студентів ІТ спеціальностей</t>
  </si>
  <si>
    <t>https://edu2035.org/images/people/Future%20of%20Global%20Education%20Map%20(2014)-ilovepdf-compressed.pdf</t>
  </si>
  <si>
    <t>Аналіз вимог стейкхолдерів (роботодавців) до бакалаврів і магістрів з  ІТ спеціальностей</t>
  </si>
  <si>
    <t>Моделювання побудови дорожньої карти студента</t>
  </si>
  <si>
    <t>Процес взаємодії ІТ індустрії та ІТ світи</t>
  </si>
  <si>
    <t xml:space="preserve">Аналіз відповідності компетентностей випускників ІТ спеціальностей вимогам європейської рамки компетентностей, стейкхолдерів, українським та міжнародним освітнім стандартам </t>
  </si>
  <si>
    <t>Побудова когнітивних карт для моделювання та прогнозування розвитку ІТ освіти</t>
  </si>
  <si>
    <t>Моделювання роботи проектно-орієнтованого університету</t>
  </si>
  <si>
    <t>Світові тенденції та ризики розвитку освіти</t>
  </si>
  <si>
    <t xml:space="preserve">Моделювання цілей стійкого розвитку </t>
  </si>
  <si>
    <t>http://www.un.org/sustainabledevelopment/ru/sustainable-development-goals/</t>
  </si>
  <si>
    <t xml:space="preserve">Моделювання факторів. що визначатимуть становлення та розвиток нових професій (2035 р.) </t>
  </si>
  <si>
    <t>Моделювання проектів розвитку освітніх «екосистем» майбутнього (2030р)</t>
  </si>
  <si>
    <t>Супровід сертифікованих освітніх траєкторій електронними пристроями</t>
  </si>
  <si>
    <t>Прогнозування потреби ринку праці в ІТ фахівцях конкретних професій</t>
  </si>
  <si>
    <t>https://edu2035.org/images/people/Poster%20on%20Learner-centered%20education-ilovepdf-compressed.pdf</t>
  </si>
  <si>
    <t>Моделювання створення бібліотек освітнього контенту з 
персональними треками</t>
  </si>
  <si>
    <t>Інформаційна система збору та обробки електронних петицій</t>
  </si>
  <si>
    <t>Е-медицина (електронна медицина)</t>
  </si>
  <si>
    <t>Е-логістика (електронна логістика)</t>
  </si>
  <si>
    <t>Е-поліція (електронна поліція)</t>
  </si>
  <si>
    <t xml:space="preserve">Е-торгівля (електронна торгівля - Інтернет магазин) </t>
  </si>
  <si>
    <t>Е-ЖКХ (електронний ЖЕК)</t>
  </si>
  <si>
    <t>Е-митниця (управління електронною митрицею)</t>
  </si>
  <si>
    <t>Е-реклама (управління електронною рекламою)</t>
  </si>
  <si>
    <t>Е-вибори (проведення електронних виборів до ВР та місцевих рад)</t>
  </si>
  <si>
    <t>Е-урядування</t>
  </si>
  <si>
    <t>Е-банкінг (електронний банкінг)</t>
  </si>
  <si>
    <t>Е-продажа та резервування авіа квитків</t>
  </si>
  <si>
    <t>Е-продажа та резервування залізничних квитків</t>
  </si>
  <si>
    <t>Облік та контроль установки та роботи МАФів</t>
  </si>
  <si>
    <t>Smart home</t>
  </si>
  <si>
    <t>Smart city</t>
  </si>
  <si>
    <t>Smart  education</t>
  </si>
  <si>
    <t>Транспортна логістика</t>
  </si>
  <si>
    <t>Складська логістика</t>
  </si>
  <si>
    <t>Моделювання роботи Відділу кадрів ІТ компанії</t>
  </si>
  <si>
    <t>Моделювання роботи Студентського кадрового агентства</t>
  </si>
  <si>
    <t>Моделювання роботи Біржі праці, стажувань та студ. Практик</t>
  </si>
  <si>
    <t>Моделювання роботи диспетчера аеропорту</t>
  </si>
  <si>
    <t>Моделювання роботи АТП (таксопаркі)</t>
  </si>
  <si>
    <t>Моделювання Навчального процесу у ВНЗ</t>
  </si>
  <si>
    <t>Моніторинг успішності студентів та контроль відвідування занять</t>
  </si>
  <si>
    <t>Моделювання вступу абітурієнтів до ВНЗ</t>
  </si>
  <si>
    <t>Моделювання роботи Науково-технічної бібліотеки ВНЗ</t>
  </si>
  <si>
    <t>Моделювання пленарного засідання ВР</t>
  </si>
  <si>
    <t>Моделювання роботи ресторану (кафе)</t>
  </si>
  <si>
    <t>Моделювання роботи рієлтерської компанії</t>
  </si>
  <si>
    <t>Моделювання роботи ОСББ</t>
  </si>
  <si>
    <t xml:space="preserve">Моделювання роботи Страхової компанії  </t>
  </si>
  <si>
    <t>Моделювання роботи Підприємства з виробництва товару (назва)</t>
  </si>
  <si>
    <t>Моделювання роботи ІТ- компанія</t>
  </si>
  <si>
    <t>Моделювання розробки ПЗ (ІС)</t>
  </si>
  <si>
    <t>Моделювання працевлаштування в ІТ-компанію</t>
  </si>
  <si>
    <t>Моделювання процесу реєстрації та навчання на курсах в ІТ-компанії</t>
  </si>
  <si>
    <t>Процес обслуговування клієнтів в ресторані</t>
  </si>
  <si>
    <t>Процес  підготовки та захисту магістерської дисертації</t>
  </si>
  <si>
    <t>Моделювання роботи туристичного агентства</t>
  </si>
  <si>
    <t>Моделювання роботи соціальних мереж</t>
  </si>
  <si>
    <t>Моделювання діяльності мережевого маркетингу</t>
  </si>
  <si>
    <t>Моделювання роботи поліклініки (лікарні,.)</t>
  </si>
  <si>
    <t>Моделювання роботи технічних об’єктів (ліфт, банкомат, 
космічний апарат … )</t>
  </si>
  <si>
    <r>
      <t>Моделювання проведення бізнес-форумів, конференцій.саммітів, …..
(Ukrainian Software Development Forum, 
Ялтинська європейська стратегія</t>
    </r>
    <r>
      <rPr>
        <u/>
        <sz val="11"/>
        <color rgb="FF000000"/>
        <rFont val="Arial"/>
        <family val="2"/>
        <charset val="204"/>
      </rPr>
      <t>, ……)</t>
    </r>
  </si>
  <si>
    <t>Моделювання  роботи телеканалу</t>
  </si>
  <si>
    <t>Моделювання комп’ютерних навчаючих систем (дистанційна освіта)</t>
  </si>
  <si>
    <t>Моделювання організації та проведення олімпійських ігор 
(чемпіонату світу з …..)</t>
  </si>
  <si>
    <t xml:space="preserve">Моделювання процесу підготовки  періодичного видання 
(газети, журнали) </t>
  </si>
  <si>
    <t>Моделювання процесу оформлення підписки на періодичне видання</t>
  </si>
  <si>
    <t>Система управління залізною дорогою</t>
  </si>
  <si>
    <t>Управління автомобілем</t>
  </si>
  <si>
    <t>Управління роботом для виконання опасних для життя людини дій</t>
  </si>
  <si>
    <t>Управління готельним бізнесом (готелем)</t>
  </si>
  <si>
    <t>CRM система управління взаємовідносинами з клієнтами</t>
  </si>
  <si>
    <t xml:space="preserve">Система управління ІТ-проектом </t>
  </si>
  <si>
    <t>SCM система управління ланцюгами поставок</t>
  </si>
  <si>
    <t>Система пошуку фахівців для створення команди (для виконання 
проекта, спортивної команди, спільників за інтересами….)</t>
  </si>
  <si>
    <t>Моделювання організації  стартапів</t>
  </si>
  <si>
    <t>Моделювання роботи правової online біржі (юридичної консультації)</t>
  </si>
  <si>
    <t>Моделювання планування та управління відпочинком</t>
  </si>
  <si>
    <t xml:space="preserve">Моделювання колективного оплачування подарунків в Інтернеті 
друзями та однодумцями. </t>
  </si>
  <si>
    <t>Моделювання замовлення та доставки користувачам готових 
страв з кафе та ресторанів</t>
  </si>
  <si>
    <t>Моделювання моніторингу, пошуку та аналізу скарг та пропозицій в
соціальних мережах та Інтернет ресурсах</t>
  </si>
  <si>
    <t>Моделювання роботи ремонтно-будівельної компанії (бригади)</t>
  </si>
  <si>
    <t xml:space="preserve">Моделювання роботи мобільного оператора </t>
  </si>
  <si>
    <t>Мобільний готель з доставкою до назначеного гостем місця</t>
  </si>
  <si>
    <t>Розумні стикери для зв'язку об'єктів зі смартфонами</t>
  </si>
  <si>
    <t>Автоматизація документообігу компанії (кафедри)</t>
  </si>
  <si>
    <t>Моделювання роботи керівника ІТ компанії ( team leader, проектного менеджера )</t>
  </si>
  <si>
    <t>Віртуальні тренажери небезпечних ситуацій із завантаженням 
психологічних патернів</t>
  </si>
  <si>
    <t>Моніторинг в реальному часі поточних освітніх траєкторій і досягнень студента</t>
  </si>
  <si>
    <t>№екзам 
білет</t>
  </si>
  <si>
    <t xml:space="preserve">Тема </t>
  </si>
  <si>
    <t>іспит</t>
  </si>
  <si>
    <t>задовільно</t>
  </si>
  <si>
    <t>добре</t>
  </si>
  <si>
    <t>відмінно</t>
  </si>
  <si>
    <t>Аугустин Марко Андрійович</t>
  </si>
  <si>
    <t>Баранов Костянтин Олександрович</t>
  </si>
  <si>
    <t>Безштанько Володимир Віталійович</t>
  </si>
  <si>
    <t>Бітаєва Олександра Вікторівна</t>
  </si>
  <si>
    <t>Бондар Ілля Борисович</t>
  </si>
  <si>
    <t>Велігурський Олександр Сергійович</t>
  </si>
  <si>
    <t>Гавришко Ярослав Олегович</t>
  </si>
  <si>
    <t>Гетьман Максим Сергійович</t>
  </si>
  <si>
    <t>Денисенко Ігор Михайлович</t>
  </si>
  <si>
    <t>Каруна Даниїл Геннадійович</t>
  </si>
  <si>
    <t>Киян Максим Євгенович</t>
  </si>
  <si>
    <t>Кузів Павло Михайлович</t>
  </si>
  <si>
    <t>Мітіньова Анастасія Сергіївна</t>
  </si>
  <si>
    <t>Петля Володимир Олександрович</t>
  </si>
  <si>
    <t>Рожко Ростислав Олексійович</t>
  </si>
  <si>
    <t>Симоненко Дмитро Петрович</t>
  </si>
  <si>
    <t>Титаренко Владислав Олександрович</t>
  </si>
  <si>
    <t>Тихончук Ярослав Романович</t>
  </si>
  <si>
    <t>Усачов Кирило Юрійович</t>
  </si>
  <si>
    <t>Ханін Максим Юрійович</t>
  </si>
  <si>
    <t>Якимчук Соломія Олегівна</t>
  </si>
  <si>
    <t>UML 
class</t>
  </si>
  <si>
    <t>UML
activity</t>
  </si>
  <si>
    <t>UML
sequence</t>
  </si>
  <si>
    <t>UML
state
chart</t>
  </si>
  <si>
    <t>UML commu
nication</t>
  </si>
  <si>
    <t>Управління роботом для 
виконання опасних для життя людини дій</t>
  </si>
  <si>
    <t>Моделювання замовлення та доставки користувачам готових
страв з кафе та ресторанів</t>
  </si>
  <si>
    <t>Моделювання планування та
управління відпочинком</t>
  </si>
  <si>
    <t>Електронний банкінг</t>
  </si>
  <si>
    <t>use 
case як додаток до SRS</t>
  </si>
  <si>
    <t>Складська логістика or smart home?</t>
  </si>
  <si>
    <t xml:space="preserve">DFD (or IDEF1X) </t>
  </si>
  <si>
    <t>ArchiMate/Business layer</t>
  </si>
  <si>
    <t>ArchiMate/Application layer</t>
  </si>
  <si>
    <t>ArchiMate/Technolody layer</t>
  </si>
  <si>
    <t>документація
коду, наприклад, за допомогою doxygen,
Powerdesigner тощо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</si>
</sst>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&quot;.&quot;mmm"/>
    <numFmt numFmtId="165" formatCode="&quot; &quot;#,##0.00&quot;₴ &quot;;&quot;-&quot;#,##0.00&quot;₴ &quot;;&quot; -&quot;#&quot;₴ &quot;;&quot; &quot;@&quot; &quot;"/>
    <numFmt numFmtId="166" formatCode="[$-419]General"/>
    <numFmt numFmtId="167" formatCode="#,##0.00&quot; &quot;[$руб.-419];[Red]&quot;-&quot;#,##0.00&quot; &quot;[$руб.-419]"/>
  </numFmts>
  <fonts count="39" x14ac:knownFonts="1"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12"/>
      <name val="Calibri"/>
      <family val="2"/>
      <charset val="204"/>
    </font>
    <font>
      <sz val="11"/>
      <color indexed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color indexed="12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0"/>
      <color indexed="12"/>
      <name val="Calibri"/>
      <family val="2"/>
      <charset val="204"/>
    </font>
    <font>
      <sz val="9"/>
      <color indexed="8"/>
      <name val="Calibri"/>
      <family val="2"/>
      <charset val="204"/>
    </font>
    <font>
      <sz val="8"/>
      <name val="Arial"/>
      <family val="2"/>
      <charset val="204"/>
    </font>
    <font>
      <sz val="11"/>
      <name val="Calibri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i/>
      <sz val="16"/>
      <color theme="1"/>
      <name val="Arial"/>
      <family val="2"/>
      <charset val="204"/>
    </font>
    <font>
      <b/>
      <i/>
      <sz val="16"/>
      <color rgb="FF000000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9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indexed="12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0"/>
      <color indexed="12"/>
      <name val="Arial"/>
      <family val="2"/>
      <charset val="204"/>
    </font>
    <font>
      <sz val="10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CC"/>
      <name val="Calibri"/>
      <family val="2"/>
      <charset val="204"/>
      <scheme val="minor"/>
    </font>
    <font>
      <sz val="11"/>
      <color rgb="FF0000CC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rgb="FF000000"/>
      <name val="Arial"/>
      <family val="2"/>
      <charset val="204"/>
    </font>
    <font>
      <sz val="8"/>
      <color indexed="12"/>
      <name val="Calibri"/>
      <family val="2"/>
      <charset val="204"/>
    </font>
    <font>
      <sz val="11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9"/>
      <color rgb="FF000000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9"/>
      <color rgb="FFFF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C1FFC1"/>
        <bgColor indexed="9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8" tint="0.79998168889431442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9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3" fillId="0" borderId="0"/>
    <xf numFmtId="166" fontId="13" fillId="0" borderId="0"/>
    <xf numFmtId="0" fontId="14" fillId="0" borderId="0"/>
    <xf numFmtId="0" fontId="15" fillId="0" borderId="0">
      <alignment horizontal="center"/>
    </xf>
    <xf numFmtId="166" fontId="16" fillId="0" borderId="0">
      <alignment horizontal="center"/>
    </xf>
    <xf numFmtId="0" fontId="15" fillId="0" borderId="0">
      <alignment horizontal="center" textRotation="90"/>
    </xf>
    <xf numFmtId="166" fontId="16" fillId="0" borderId="0">
      <alignment horizontal="center" textRotation="90"/>
    </xf>
    <xf numFmtId="0" fontId="17" fillId="0" borderId="0"/>
    <xf numFmtId="166" fontId="18" fillId="0" borderId="0"/>
    <xf numFmtId="167" fontId="17" fillId="0" borderId="0"/>
    <xf numFmtId="167" fontId="18" fillId="0" borderId="0"/>
    <xf numFmtId="0" fontId="1" fillId="0" borderId="0"/>
    <xf numFmtId="0" fontId="28" fillId="0" borderId="0" applyNumberFormat="0" applyFill="0" applyBorder="0" applyAlignment="0" applyProtection="0"/>
  </cellStyleXfs>
  <cellXfs count="142">
    <xf numFmtId="0" fontId="0" fillId="0" borderId="0" xfId="0"/>
    <xf numFmtId="0" fontId="14" fillId="0" borderId="0" xfId="3"/>
    <xf numFmtId="0" fontId="5" fillId="2" borderId="1" xfId="3" applyFont="1" applyFill="1" applyBorder="1" applyAlignment="1">
      <alignment wrapText="1"/>
    </xf>
    <xf numFmtId="0" fontId="6" fillId="2" borderId="1" xfId="3" applyFont="1" applyFill="1" applyBorder="1" applyAlignment="1">
      <alignment horizontal="center" wrapText="1"/>
    </xf>
    <xf numFmtId="0" fontId="14" fillId="2" borderId="0" xfId="3" applyFill="1"/>
    <xf numFmtId="0" fontId="6" fillId="2" borderId="6" xfId="3" applyFont="1" applyFill="1" applyBorder="1" applyAlignment="1">
      <alignment wrapText="1"/>
    </xf>
    <xf numFmtId="0" fontId="7" fillId="0" borderId="1" xfId="3" applyFont="1" applyFill="1" applyBorder="1" applyAlignment="1">
      <alignment vertical="center"/>
    </xf>
    <xf numFmtId="0" fontId="14" fillId="0" borderId="1" xfId="3" applyFill="1" applyBorder="1"/>
    <xf numFmtId="0" fontId="14" fillId="0" borderId="0" xfId="3" applyFill="1"/>
    <xf numFmtId="0" fontId="14" fillId="0" borderId="0" xfId="3" applyFill="1" applyBorder="1"/>
    <xf numFmtId="0" fontId="5" fillId="2" borderId="9" xfId="3" applyFont="1" applyFill="1" applyBorder="1" applyAlignment="1">
      <alignment wrapText="1"/>
    </xf>
    <xf numFmtId="0" fontId="2" fillId="0" borderId="0" xfId="3" applyFont="1"/>
    <xf numFmtId="0" fontId="14" fillId="0" borderId="1" xfId="3" applyBorder="1" applyAlignment="1">
      <alignment horizontal="center"/>
    </xf>
    <xf numFmtId="164" fontId="8" fillId="0" borderId="1" xfId="3" applyNumberFormat="1" applyFont="1" applyFill="1" applyBorder="1"/>
    <xf numFmtId="0" fontId="14" fillId="0" borderId="3" xfId="3" applyFill="1" applyBorder="1"/>
    <xf numFmtId="2" fontId="5" fillId="0" borderId="1" xfId="3" applyNumberFormat="1" applyFont="1" applyFill="1" applyBorder="1"/>
    <xf numFmtId="0" fontId="3" fillId="0" borderId="1" xfId="3" applyFont="1" applyFill="1" applyBorder="1"/>
    <xf numFmtId="0" fontId="2" fillId="0" borderId="3" xfId="3" applyFont="1" applyFill="1" applyBorder="1"/>
    <xf numFmtId="0" fontId="2" fillId="0" borderId="7" xfId="3" applyFont="1" applyFill="1" applyBorder="1"/>
    <xf numFmtId="0" fontId="2" fillId="0" borderId="1" xfId="3" applyFont="1" applyFill="1" applyBorder="1"/>
    <xf numFmtId="0" fontId="5" fillId="0" borderId="2" xfId="3" applyFont="1" applyFill="1" applyBorder="1"/>
    <xf numFmtId="0" fontId="5" fillId="0" borderId="3" xfId="3" applyFont="1" applyFill="1" applyBorder="1"/>
    <xf numFmtId="0" fontId="5" fillId="0" borderId="13" xfId="3" applyFont="1" applyFill="1" applyBorder="1"/>
    <xf numFmtId="0" fontId="5" fillId="0" borderId="0" xfId="3" applyFont="1" applyFill="1"/>
    <xf numFmtId="0" fontId="14" fillId="0" borderId="2" xfId="3" applyFill="1" applyBorder="1"/>
    <xf numFmtId="0" fontId="3" fillId="0" borderId="13" xfId="3" applyFont="1" applyFill="1" applyBorder="1"/>
    <xf numFmtId="0" fontId="3" fillId="0" borderId="0" xfId="3" applyFont="1" applyFill="1"/>
    <xf numFmtId="164" fontId="8" fillId="0" borderId="3" xfId="3" applyNumberFormat="1" applyFont="1" applyFill="1" applyBorder="1"/>
    <xf numFmtId="0" fontId="22" fillId="2" borderId="1" xfId="3" applyFont="1" applyFill="1" applyBorder="1" applyAlignment="1">
      <alignment wrapText="1"/>
    </xf>
    <xf numFmtId="0" fontId="23" fillId="2" borderId="1" xfId="3" applyFont="1" applyFill="1" applyBorder="1" applyAlignment="1">
      <alignment wrapText="1"/>
    </xf>
    <xf numFmtId="0" fontId="4" fillId="2" borderId="14" xfId="3" applyFont="1" applyFill="1" applyBorder="1" applyAlignment="1">
      <alignment wrapText="1"/>
    </xf>
    <xf numFmtId="0" fontId="12" fillId="0" borderId="3" xfId="3" applyFont="1" applyFill="1" applyBorder="1"/>
    <xf numFmtId="0" fontId="20" fillId="0" borderId="2" xfId="3" applyFont="1" applyFill="1" applyBorder="1"/>
    <xf numFmtId="0" fontId="12" fillId="0" borderId="0" xfId="3" applyFont="1" applyFill="1" applyBorder="1"/>
    <xf numFmtId="0" fontId="3" fillId="3" borderId="4" xfId="3" applyFont="1" applyFill="1" applyBorder="1"/>
    <xf numFmtId="0" fontId="19" fillId="0" borderId="0" xfId="3" applyFont="1" applyFill="1"/>
    <xf numFmtId="0" fontId="14" fillId="0" borderId="15" xfId="3" applyBorder="1" applyAlignment="1">
      <alignment horizontal="center"/>
    </xf>
    <xf numFmtId="164" fontId="8" fillId="0" borderId="15" xfId="3" applyNumberFormat="1" applyFont="1" applyFill="1" applyBorder="1"/>
    <xf numFmtId="0" fontId="14" fillId="0" borderId="1" xfId="3" applyFill="1" applyBorder="1"/>
    <xf numFmtId="0" fontId="14" fillId="0" borderId="0" xfId="3" applyFill="1"/>
    <xf numFmtId="0" fontId="14" fillId="0" borderId="13" xfId="3" applyFill="1" applyBorder="1"/>
    <xf numFmtId="0" fontId="14" fillId="2" borderId="13" xfId="3" applyFill="1" applyBorder="1"/>
    <xf numFmtId="0" fontId="12" fillId="0" borderId="13" xfId="3" applyFont="1" applyFill="1" applyBorder="1"/>
    <xf numFmtId="0" fontId="12" fillId="0" borderId="0" xfId="3" applyFont="1" applyFill="1"/>
    <xf numFmtId="0" fontId="14" fillId="0" borderId="8" xfId="3" applyFill="1" applyBorder="1"/>
    <xf numFmtId="0" fontId="19" fillId="0" borderId="0" xfId="3" applyFont="1"/>
    <xf numFmtId="0" fontId="19" fillId="2" borderId="13" xfId="3" applyFont="1" applyFill="1" applyBorder="1"/>
    <xf numFmtId="0" fontId="0" fillId="0" borderId="0" xfId="0" applyFill="1"/>
    <xf numFmtId="0" fontId="1" fillId="0" borderId="13" xfId="12" applyBorder="1"/>
    <xf numFmtId="0" fontId="1" fillId="0" borderId="0" xfId="12"/>
    <xf numFmtId="0" fontId="26" fillId="0" borderId="13" xfId="12" applyFont="1" applyBorder="1" applyAlignment="1">
      <alignment horizontal="center"/>
    </xf>
    <xf numFmtId="0" fontId="27" fillId="0" borderId="13" xfId="12" applyFont="1" applyBorder="1" applyAlignment="1">
      <alignment horizontal="left" vertical="center" readingOrder="1"/>
    </xf>
    <xf numFmtId="0" fontId="28" fillId="0" borderId="13" xfId="13" applyBorder="1"/>
    <xf numFmtId="0" fontId="27" fillId="0" borderId="13" xfId="12" applyFont="1" applyBorder="1" applyAlignment="1">
      <alignment horizontal="left" vertical="center" wrapText="1" readingOrder="1"/>
    </xf>
    <xf numFmtId="0" fontId="26" fillId="0" borderId="0" xfId="12" applyFont="1"/>
    <xf numFmtId="0" fontId="26" fillId="0" borderId="13" xfId="12" applyFont="1" applyBorder="1"/>
    <xf numFmtId="0" fontId="26" fillId="0" borderId="13" xfId="12" applyFont="1" applyBorder="1" applyAlignment="1">
      <alignment wrapText="1"/>
    </xf>
    <xf numFmtId="0" fontId="13" fillId="0" borderId="13" xfId="12" applyFont="1" applyBorder="1" applyAlignment="1">
      <alignment horizontal="left" vertical="center" readingOrder="1"/>
    </xf>
    <xf numFmtId="0" fontId="13" fillId="0" borderId="13" xfId="12" applyFont="1" applyBorder="1" applyAlignment="1">
      <alignment horizontal="left" vertical="center" wrapText="1" readingOrder="1"/>
    </xf>
    <xf numFmtId="0" fontId="1" fillId="0" borderId="13" xfId="12" applyBorder="1" applyAlignment="1">
      <alignment wrapText="1"/>
    </xf>
    <xf numFmtId="0" fontId="1" fillId="0" borderId="13" xfId="12" applyFont="1" applyBorder="1" applyAlignment="1">
      <alignment horizontal="center"/>
    </xf>
    <xf numFmtId="0" fontId="1" fillId="0" borderId="0" xfId="12" applyAlignment="1">
      <alignment horizontal="center"/>
    </xf>
    <xf numFmtId="0" fontId="3" fillId="0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14" fillId="0" borderId="11" xfId="3" applyFill="1" applyBorder="1" applyAlignment="1">
      <alignment horizontal="center"/>
    </xf>
    <xf numFmtId="0" fontId="14" fillId="0" borderId="10" xfId="3" applyFill="1" applyBorder="1" applyAlignment="1">
      <alignment horizontal="center"/>
    </xf>
    <xf numFmtId="0" fontId="2" fillId="2" borderId="3" xfId="3" applyFont="1" applyFill="1" applyBorder="1" applyAlignment="1">
      <alignment wrapText="1"/>
    </xf>
    <xf numFmtId="0" fontId="3" fillId="4" borderId="1" xfId="3" applyFont="1" applyFill="1" applyBorder="1"/>
    <xf numFmtId="0" fontId="14" fillId="0" borderId="0" xfId="3" applyFill="1" applyBorder="1" applyAlignment="1">
      <alignment horizontal="center"/>
    </xf>
    <xf numFmtId="0" fontId="14" fillId="0" borderId="12" xfId="3" applyFill="1" applyBorder="1" applyAlignment="1">
      <alignment horizontal="center"/>
    </xf>
    <xf numFmtId="0" fontId="3" fillId="5" borderId="1" xfId="3" applyFont="1" applyFill="1" applyBorder="1"/>
    <xf numFmtId="0" fontId="9" fillId="5" borderId="1" xfId="3" applyFont="1" applyFill="1" applyBorder="1" applyAlignment="1">
      <alignment wrapText="1"/>
    </xf>
    <xf numFmtId="0" fontId="21" fillId="6" borderId="1" xfId="3" applyFont="1" applyFill="1" applyBorder="1" applyAlignment="1">
      <alignment wrapText="1"/>
    </xf>
    <xf numFmtId="0" fontId="14" fillId="2" borderId="2" xfId="3" applyFill="1" applyBorder="1" applyAlignment="1">
      <alignment wrapText="1"/>
    </xf>
    <xf numFmtId="14" fontId="30" fillId="0" borderId="16" xfId="3" applyNumberFormat="1" applyFont="1" applyFill="1" applyBorder="1" applyAlignment="1"/>
    <xf numFmtId="14" fontId="30" fillId="0" borderId="8" xfId="3" applyNumberFormat="1" applyFont="1" applyFill="1" applyBorder="1" applyAlignment="1"/>
    <xf numFmtId="2" fontId="12" fillId="0" borderId="19" xfId="3" applyNumberFormat="1" applyFont="1" applyFill="1" applyBorder="1"/>
    <xf numFmtId="0" fontId="12" fillId="0" borderId="19" xfId="3" applyFont="1" applyFill="1" applyBorder="1"/>
    <xf numFmtId="0" fontId="12" fillId="0" borderId="20" xfId="3" applyFont="1" applyFill="1" applyBorder="1"/>
    <xf numFmtId="0" fontId="31" fillId="2" borderId="5" xfId="3" applyFont="1" applyFill="1" applyBorder="1" applyAlignment="1">
      <alignment wrapText="1"/>
    </xf>
    <xf numFmtId="0" fontId="12" fillId="2" borderId="2" xfId="3" applyFont="1" applyFill="1" applyBorder="1" applyAlignment="1">
      <alignment wrapText="1"/>
    </xf>
    <xf numFmtId="0" fontId="12" fillId="2" borderId="3" xfId="3" applyFont="1" applyFill="1" applyBorder="1"/>
    <xf numFmtId="0" fontId="3" fillId="0" borderId="4" xfId="3" applyFont="1" applyFill="1" applyBorder="1"/>
    <xf numFmtId="0" fontId="20" fillId="3" borderId="4" xfId="3" applyFont="1" applyFill="1" applyBorder="1"/>
    <xf numFmtId="0" fontId="20" fillId="0" borderId="3" xfId="3" applyFont="1" applyFill="1" applyBorder="1"/>
    <xf numFmtId="0" fontId="20" fillId="0" borderId="21" xfId="3" applyFont="1" applyFill="1" applyBorder="1"/>
    <xf numFmtId="0" fontId="20" fillId="0" borderId="22" xfId="3" applyFont="1" applyFill="1" applyBorder="1"/>
    <xf numFmtId="0" fontId="12" fillId="0" borderId="23" xfId="3" applyFont="1" applyFill="1" applyBorder="1"/>
    <xf numFmtId="0" fontId="7" fillId="0" borderId="19" xfId="3" applyFont="1" applyFill="1" applyBorder="1" applyAlignment="1">
      <alignment vertical="center"/>
    </xf>
    <xf numFmtId="0" fontId="3" fillId="0" borderId="19" xfId="3" applyFont="1" applyFill="1" applyBorder="1"/>
    <xf numFmtId="0" fontId="2" fillId="0" borderId="21" xfId="3" applyFont="1" applyFill="1" applyBorder="1"/>
    <xf numFmtId="0" fontId="12" fillId="0" borderId="24" xfId="3" applyFont="1" applyFill="1" applyBorder="1"/>
    <xf numFmtId="0" fontId="3" fillId="3" borderId="20" xfId="3" applyFont="1" applyFill="1" applyBorder="1"/>
    <xf numFmtId="0" fontId="9" fillId="7" borderId="1" xfId="3" applyFont="1" applyFill="1" applyBorder="1" applyAlignment="1">
      <alignment wrapText="1"/>
    </xf>
    <xf numFmtId="0" fontId="32" fillId="8" borderId="25" xfId="0" applyFont="1" applyFill="1" applyBorder="1" applyAlignment="1">
      <alignment wrapText="1"/>
    </xf>
    <xf numFmtId="0" fontId="14" fillId="0" borderId="15" xfId="3" applyFill="1" applyBorder="1"/>
    <xf numFmtId="0" fontId="1" fillId="9" borderId="13" xfId="12" applyFont="1" applyFill="1" applyBorder="1" applyAlignment="1">
      <alignment horizontal="center"/>
    </xf>
    <xf numFmtId="0" fontId="1" fillId="9" borderId="0" xfId="12" applyFill="1"/>
    <xf numFmtId="0" fontId="1" fillId="9" borderId="13" xfId="12" applyFill="1" applyBorder="1"/>
    <xf numFmtId="0" fontId="3" fillId="6" borderId="1" xfId="3" applyFont="1" applyFill="1" applyBorder="1" applyAlignment="1">
      <alignment wrapText="1"/>
    </xf>
    <xf numFmtId="0" fontId="33" fillId="8" borderId="25" xfId="0" applyFont="1" applyFill="1" applyBorder="1" applyAlignment="1">
      <alignment wrapText="1"/>
    </xf>
    <xf numFmtId="0" fontId="7" fillId="0" borderId="2" xfId="3" applyFont="1" applyFill="1" applyBorder="1" applyAlignment="1">
      <alignment vertical="center" wrapText="1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/>
    <xf numFmtId="0" fontId="24" fillId="0" borderId="2" xfId="3" applyFont="1" applyFill="1" applyBorder="1" applyAlignment="1">
      <alignment wrapText="1"/>
    </xf>
    <xf numFmtId="0" fontId="7" fillId="0" borderId="8" xfId="3" applyFont="1" applyFill="1" applyBorder="1" applyAlignment="1">
      <alignment vertical="center"/>
    </xf>
    <xf numFmtId="0" fontId="25" fillId="0" borderId="26" xfId="3" applyFont="1" applyFill="1" applyBorder="1" applyAlignment="1">
      <alignment vertical="center"/>
    </xf>
    <xf numFmtId="0" fontId="32" fillId="8" borderId="13" xfId="0" applyFont="1" applyFill="1" applyBorder="1" applyAlignment="1">
      <alignment wrapText="1"/>
    </xf>
    <xf numFmtId="0" fontId="33" fillId="8" borderId="13" xfId="0" applyFont="1" applyFill="1" applyBorder="1" applyAlignment="1">
      <alignment wrapText="1"/>
    </xf>
    <xf numFmtId="0" fontId="3" fillId="4" borderId="27" xfId="3" applyFont="1" applyFill="1" applyBorder="1" applyAlignment="1">
      <alignment wrapText="1"/>
    </xf>
    <xf numFmtId="0" fontId="9" fillId="0" borderId="1" xfId="3" applyFont="1" applyFill="1" applyBorder="1" applyAlignment="1">
      <alignment wrapText="1"/>
    </xf>
    <xf numFmtId="0" fontId="34" fillId="0" borderId="0" xfId="0" applyFont="1" applyAlignment="1">
      <alignment wrapText="1"/>
    </xf>
    <xf numFmtId="0" fontId="7" fillId="13" borderId="2" xfId="3" applyFont="1" applyFill="1" applyBorder="1" applyAlignment="1">
      <alignment wrapText="1"/>
    </xf>
    <xf numFmtId="0" fontId="25" fillId="13" borderId="26" xfId="3" applyFont="1" applyFill="1" applyBorder="1" applyAlignment="1">
      <alignment vertical="center" wrapText="1"/>
    </xf>
    <xf numFmtId="0" fontId="7" fillId="12" borderId="2" xfId="3" applyFont="1" applyFill="1" applyBorder="1" applyAlignment="1">
      <alignment vertical="center"/>
    </xf>
    <xf numFmtId="0" fontId="33" fillId="0" borderId="0" xfId="0" applyFont="1" applyAlignment="1">
      <alignment wrapText="1"/>
    </xf>
    <xf numFmtId="0" fontId="7" fillId="14" borderId="2" xfId="3" applyFont="1" applyFill="1" applyBorder="1" applyAlignment="1">
      <alignment vertical="center"/>
    </xf>
    <xf numFmtId="0" fontId="7" fillId="14" borderId="2" xfId="3" applyFont="1" applyFill="1" applyBorder="1" applyAlignment="1">
      <alignment vertical="center" wrapText="1"/>
    </xf>
    <xf numFmtId="0" fontId="25" fillId="14" borderId="26" xfId="3" applyFont="1" applyFill="1" applyBorder="1" applyAlignment="1">
      <alignment vertical="center"/>
    </xf>
    <xf numFmtId="0" fontId="3" fillId="0" borderId="15" xfId="3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14" fillId="0" borderId="11" xfId="3" applyFill="1" applyBorder="1" applyAlignment="1">
      <alignment horizontal="center"/>
    </xf>
    <xf numFmtId="0" fontId="14" fillId="0" borderId="10" xfId="3" applyFill="1" applyBorder="1" applyAlignment="1">
      <alignment horizontal="center"/>
    </xf>
    <xf numFmtId="14" fontId="35" fillId="15" borderId="13" xfId="3" applyNumberFormat="1" applyFont="1" applyFill="1" applyBorder="1" applyAlignment="1">
      <alignment horizontal="center"/>
    </xf>
    <xf numFmtId="14" fontId="35" fillId="15" borderId="28" xfId="3" applyNumberFormat="1" applyFont="1" applyFill="1" applyBorder="1" applyAlignment="1">
      <alignment horizontal="center"/>
    </xf>
    <xf numFmtId="0" fontId="35" fillId="15" borderId="26" xfId="3" applyFont="1" applyFill="1" applyBorder="1" applyAlignment="1">
      <alignment horizontal="center"/>
    </xf>
    <xf numFmtId="14" fontId="35" fillId="15" borderId="2" xfId="3" applyNumberFormat="1" applyFont="1" applyFill="1" applyBorder="1" applyAlignment="1">
      <alignment horizontal="center"/>
    </xf>
    <xf numFmtId="14" fontId="35" fillId="15" borderId="3" xfId="3" applyNumberFormat="1" applyFont="1" applyFill="1" applyBorder="1" applyAlignment="1">
      <alignment horizontal="center"/>
    </xf>
    <xf numFmtId="0" fontId="35" fillId="15" borderId="2" xfId="3" applyFont="1" applyFill="1" applyBorder="1" applyAlignment="1">
      <alignment horizontal="center"/>
    </xf>
    <xf numFmtId="0" fontId="35" fillId="15" borderId="18" xfId="3" applyFont="1" applyFill="1" applyBorder="1" applyAlignment="1">
      <alignment horizontal="center"/>
    </xf>
    <xf numFmtId="14" fontId="35" fillId="15" borderId="16" xfId="3" applyNumberFormat="1" applyFont="1" applyFill="1" applyBorder="1" applyAlignment="1">
      <alignment horizontal="center"/>
    </xf>
    <xf numFmtId="14" fontId="35" fillId="15" borderId="8" xfId="3" applyNumberFormat="1" applyFont="1" applyFill="1" applyBorder="1" applyAlignment="1">
      <alignment horizontal="center"/>
    </xf>
    <xf numFmtId="0" fontId="36" fillId="11" borderId="0" xfId="0" applyFont="1" applyFill="1"/>
    <xf numFmtId="0" fontId="37" fillId="11" borderId="13" xfId="0" applyFont="1" applyFill="1" applyBorder="1" applyAlignment="1">
      <alignment wrapText="1"/>
    </xf>
    <xf numFmtId="0" fontId="38" fillId="11" borderId="0" xfId="0" applyFont="1" applyFill="1"/>
    <xf numFmtId="0" fontId="3" fillId="2" borderId="1" xfId="3" applyFont="1" applyFill="1" applyBorder="1" applyAlignment="1">
      <alignment horizontal="center" vertical="center"/>
    </xf>
    <xf numFmtId="0" fontId="3" fillId="2" borderId="15" xfId="3" applyFont="1" applyFill="1" applyBorder="1" applyAlignment="1">
      <alignment horizontal="center" vertical="center"/>
    </xf>
    <xf numFmtId="0" fontId="3" fillId="10" borderId="17" xfId="3" applyFont="1" applyFill="1" applyBorder="1" applyAlignment="1">
      <alignment horizontal="center" vertical="center"/>
    </xf>
    <xf numFmtId="0" fontId="9" fillId="4" borderId="17" xfId="3" applyFont="1" applyFill="1" applyBorder="1" applyAlignment="1">
      <alignment wrapText="1"/>
    </xf>
    <xf numFmtId="0" fontId="3" fillId="16" borderId="3" xfId="3" applyFont="1" applyFill="1" applyBorder="1"/>
    <xf numFmtId="0" fontId="10" fillId="17" borderId="13" xfId="3" applyFont="1" applyFill="1" applyBorder="1" applyAlignment="1">
      <alignment wrapText="1"/>
    </xf>
  </cellXfs>
  <cellStyles count="14">
    <cellStyle name="Excel Built-in Currency" xfId="1"/>
    <cellStyle name="Excel Built-in Normal" xfId="2"/>
    <cellStyle name="Excel Built-in Normal 1" xfId="3"/>
    <cellStyle name="Heading" xfId="4"/>
    <cellStyle name="Heading 1" xfId="5"/>
    <cellStyle name="Heading1" xfId="6"/>
    <cellStyle name="Heading1 1" xfId="7"/>
    <cellStyle name="Result" xfId="8"/>
    <cellStyle name="Result 1" xfId="9"/>
    <cellStyle name="Result2" xfId="10"/>
    <cellStyle name="Result2 1" xfId="11"/>
    <cellStyle name="Гиперссылка" xfId="13" builtinId="8"/>
    <cellStyle name="Обычный" xfId="0" builtinId="0" customBuiltin="1"/>
    <cellStyle name="Обычный 2" xfId="12"/>
  </cellStyles>
  <dxfs count="0"/>
  <tableStyles count="0" defaultTableStyle="TableStyleMedium2" defaultPivotStyle="PivotStyleLight16"/>
  <colors>
    <mruColors>
      <color rgb="FFC1FFC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du2035.org/images/people/Poster%20on%20Learner-centered%20education-ilovepdf-compressed.pdf" TargetMode="External"/><Relationship Id="rId1" Type="http://schemas.openxmlformats.org/officeDocument/2006/relationships/hyperlink" Target="https://edu2035.org/images/people/Future%20of%20Global%20Education%20Map%20(2014)-ilovepdf-compress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zoomScaleNormal="100" workbookViewId="0">
      <pane xSplit="2" topLeftCell="J1" activePane="topRight" state="frozen"/>
      <selection pane="topRight" activeCell="R6" sqref="R6"/>
    </sheetView>
  </sheetViews>
  <sheetFormatPr defaultColWidth="8.25" defaultRowHeight="15" outlineLevelRow="1" outlineLevelCol="2" x14ac:dyDescent="0.25"/>
  <cols>
    <col min="1" max="1" width="4.375" style="1" customWidth="1"/>
    <col min="2" max="2" width="27.875" style="1" customWidth="1"/>
    <col min="3" max="3" width="23.5" style="1" customWidth="1"/>
    <col min="4" max="4" width="7.5" style="1" customWidth="1"/>
    <col min="5" max="5" width="5.875" style="1" customWidth="1" outlineLevel="1"/>
    <col min="6" max="6" width="10.375" style="1" customWidth="1" outlineLevel="1"/>
    <col min="7" max="7" width="5" style="1" customWidth="1" outlineLevel="2"/>
    <col min="8" max="9" width="6.125" style="1" customWidth="1" outlineLevel="2"/>
    <col min="10" max="10" width="7.125" style="1" customWidth="1" outlineLevel="2"/>
    <col min="11" max="11" width="7.5" style="1" customWidth="1" outlineLevel="2"/>
    <col min="12" max="12" width="4.5" style="1" customWidth="1" outlineLevel="2"/>
    <col min="13" max="13" width="6.25" style="1" customWidth="1" outlineLevel="2"/>
    <col min="14" max="14" width="7.5" style="1" customWidth="1" outlineLevel="2"/>
    <col min="15" max="15" width="4.375" style="1" customWidth="1" outlineLevel="2"/>
    <col min="16" max="16" width="6.625" style="1" customWidth="1" outlineLevel="2"/>
    <col min="17" max="17" width="8" style="1" customWidth="1" outlineLevel="2"/>
    <col min="18" max="18" width="10.375" style="1" customWidth="1" outlineLevel="2"/>
    <col min="19" max="19" width="7.875" style="1" customWidth="1" outlineLevel="2"/>
    <col min="20" max="20" width="9.875" style="4" customWidth="1" outlineLevel="2"/>
    <col min="21" max="21" width="10.875" style="4" customWidth="1" outlineLevel="2"/>
    <col min="22" max="22" width="6.5" style="1" customWidth="1" outlineLevel="2"/>
    <col min="23" max="23" width="7.875" style="1" customWidth="1" outlineLevel="2"/>
    <col min="24" max="24" width="7.625" style="11" customWidth="1" outlineLevel="2"/>
    <col min="25" max="25" width="9" style="1" customWidth="1" outlineLevel="1"/>
    <col min="26" max="26" width="8.25" style="1" customWidth="1" outlineLevel="1"/>
    <col min="27" max="27" width="11" style="1" customWidth="1"/>
    <col min="28" max="28" width="8.25" style="1"/>
    <col min="29" max="29" width="10.75" style="1" customWidth="1"/>
    <col min="30" max="30" width="8.25" style="1"/>
    <col min="31" max="31" width="7" style="45" customWidth="1"/>
    <col min="32" max="16384" width="8.25" style="1"/>
  </cols>
  <sheetData>
    <row r="1" spans="1:32" ht="15" customHeight="1" x14ac:dyDescent="0.25">
      <c r="E1" s="119" t="s">
        <v>0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1" t="s">
        <v>1</v>
      </c>
      <c r="W1" s="121"/>
      <c r="X1" s="122" t="s">
        <v>2</v>
      </c>
      <c r="Y1" s="123"/>
      <c r="Z1" s="123"/>
      <c r="AA1" s="123"/>
      <c r="AB1" s="123"/>
      <c r="AC1" s="122"/>
      <c r="AD1" s="122"/>
    </row>
    <row r="2" spans="1:32" ht="24" customHeight="1" thickBot="1" x14ac:dyDescent="0.3">
      <c r="C2" s="124">
        <v>43739</v>
      </c>
      <c r="D2" s="125">
        <v>43742</v>
      </c>
      <c r="E2" s="126"/>
      <c r="F2" s="127">
        <v>43756</v>
      </c>
      <c r="G2" s="128">
        <v>43770</v>
      </c>
      <c r="H2" s="129"/>
      <c r="I2" s="128">
        <v>43784</v>
      </c>
      <c r="J2" s="130"/>
      <c r="K2" s="129"/>
      <c r="L2" s="128">
        <v>43798</v>
      </c>
      <c r="M2" s="130"/>
      <c r="N2" s="130"/>
      <c r="O2" s="130"/>
      <c r="P2" s="129"/>
      <c r="Q2" s="131">
        <v>43440</v>
      </c>
      <c r="R2" s="132"/>
      <c r="S2" s="74">
        <v>43728</v>
      </c>
      <c r="T2" s="75"/>
      <c r="U2" s="62"/>
      <c r="V2" s="63"/>
      <c r="W2" s="63"/>
      <c r="X2" s="64"/>
      <c r="Y2" s="68"/>
      <c r="Z2" s="65"/>
      <c r="AA2" s="65"/>
      <c r="AB2" s="65"/>
      <c r="AC2" s="69"/>
      <c r="AD2" s="64"/>
    </row>
    <row r="3" spans="1:32" s="4" customFormat="1" ht="103.5" customHeight="1" x14ac:dyDescent="0.25">
      <c r="A3" s="136" t="s">
        <v>3</v>
      </c>
      <c r="B3" s="137" t="s">
        <v>4</v>
      </c>
      <c r="C3" s="138" t="s">
        <v>124</v>
      </c>
      <c r="D3" s="139" t="s">
        <v>25</v>
      </c>
      <c r="E3" s="109" t="s">
        <v>159</v>
      </c>
      <c r="F3" s="67" t="s">
        <v>5</v>
      </c>
      <c r="G3" s="70" t="s">
        <v>6</v>
      </c>
      <c r="H3" s="71" t="s">
        <v>161</v>
      </c>
      <c r="I3" s="93" t="s">
        <v>162</v>
      </c>
      <c r="J3" s="93" t="s">
        <v>163</v>
      </c>
      <c r="K3" s="110" t="s">
        <v>164</v>
      </c>
      <c r="L3" s="99" t="s">
        <v>150</v>
      </c>
      <c r="M3" s="72" t="s">
        <v>151</v>
      </c>
      <c r="N3" s="72" t="s">
        <v>152</v>
      </c>
      <c r="O3" s="72" t="s">
        <v>153</v>
      </c>
      <c r="P3" s="72" t="s">
        <v>154</v>
      </c>
      <c r="Q3" s="140" t="s">
        <v>7</v>
      </c>
      <c r="R3" s="141" t="s">
        <v>165</v>
      </c>
      <c r="S3" s="73" t="s">
        <v>19</v>
      </c>
      <c r="T3" s="2" t="s">
        <v>8</v>
      </c>
      <c r="U3" s="28" t="s">
        <v>20</v>
      </c>
      <c r="V3" s="3" t="s">
        <v>9</v>
      </c>
      <c r="W3" s="29" t="s">
        <v>21</v>
      </c>
      <c r="X3" s="66" t="s">
        <v>123</v>
      </c>
      <c r="Y3" s="10" t="s">
        <v>16</v>
      </c>
      <c r="Z3" s="79" t="s">
        <v>18</v>
      </c>
      <c r="AA3" s="30" t="s">
        <v>22</v>
      </c>
      <c r="AB3" s="5" t="s">
        <v>10</v>
      </c>
      <c r="AC3" s="80" t="s">
        <v>11</v>
      </c>
      <c r="AD3" s="81" t="s">
        <v>12</v>
      </c>
      <c r="AE3" s="46" t="s">
        <v>125</v>
      </c>
      <c r="AF3" s="41" t="s">
        <v>24</v>
      </c>
    </row>
    <row r="4" spans="1:32" s="23" customFormat="1" ht="22.5" customHeight="1" outlineLevel="1" x14ac:dyDescent="0.25">
      <c r="A4" s="9">
        <v>1</v>
      </c>
      <c r="B4" s="107" t="s">
        <v>129</v>
      </c>
      <c r="C4" s="101"/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15">
        <f>AVERAGE(D4:S4)</f>
        <v>0</v>
      </c>
      <c r="U4" s="15">
        <f t="shared" ref="U4:U15" si="0">70*T4/100</f>
        <v>0</v>
      </c>
      <c r="V4" s="16"/>
      <c r="W4" s="16">
        <f>'відвідування занять'!U3</f>
        <v>0</v>
      </c>
      <c r="X4" s="17"/>
      <c r="Y4" s="18">
        <f t="shared" ref="Y4:Y15" si="1">ROUND(U4+W4,0)</f>
        <v>0</v>
      </c>
      <c r="Z4" s="19"/>
      <c r="AA4" s="31">
        <f>SUM(Y4:Z4)</f>
        <v>0</v>
      </c>
      <c r="AB4" s="34" t="str">
        <f>IF(AND(AA4&gt;=91,AA4&lt;=100),"A",IF(AND(AA4&gt;=81,AA4&lt;=90),"B",IF(AND(AA4&gt;=71,AA4&lt;=80),"C",IF(AND(AA4&gt;=65,AA4&lt;=70),"D",IF(AND(AA4&gt;=60,AA4&lt;=64),"E","F")))))</f>
        <v>F</v>
      </c>
      <c r="AC4" s="32"/>
      <c r="AD4" s="84"/>
      <c r="AE4" s="40"/>
      <c r="AF4" s="22"/>
    </row>
    <row r="5" spans="1:32" s="8" customFormat="1" ht="36" customHeight="1" outlineLevel="1" x14ac:dyDescent="0.25">
      <c r="A5" s="9">
        <v>2</v>
      </c>
      <c r="B5" s="107" t="s">
        <v>130</v>
      </c>
      <c r="C5" s="111" t="s">
        <v>155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15">
        <f t="shared" ref="T5:T15" si="2">AVERAGE(D5:S5)</f>
        <v>0</v>
      </c>
      <c r="U5" s="15">
        <f t="shared" si="0"/>
        <v>0</v>
      </c>
      <c r="V5" s="7"/>
      <c r="W5" s="16">
        <f>'відвідування занять'!U4</f>
        <v>0</v>
      </c>
      <c r="X5" s="17"/>
      <c r="Y5" s="18">
        <f t="shared" si="1"/>
        <v>0</v>
      </c>
      <c r="Z5" s="38"/>
      <c r="AA5" s="31">
        <f t="shared" ref="AA5:AA15" si="3">SUM(Y5:Z5)</f>
        <v>0</v>
      </c>
      <c r="AB5" s="34" t="str">
        <f t="shared" ref="AB5:AB15" si="4">IF(AND(AA5&gt;=91,AA5&lt;=100),"A",IF(AND(AA5&gt;=81,AA5&lt;=90),"B",IF(AND(AA5&gt;=71,AA5&lt;=80),"C",IF(AND(AA5&gt;=65,AA5&lt;=70),"D",IF(AND(AA5&gt;=60,AA5&lt;=64),"E","F")))))</f>
        <v>F</v>
      </c>
      <c r="AC5" s="32"/>
      <c r="AD5" s="84"/>
      <c r="AE5" s="40"/>
      <c r="AF5" s="40"/>
    </row>
    <row r="6" spans="1:32" s="23" customFormat="1" ht="14.25" customHeight="1" outlineLevel="1" x14ac:dyDescent="0.25">
      <c r="A6" s="9">
        <v>3</v>
      </c>
      <c r="B6" s="107" t="s">
        <v>131</v>
      </c>
      <c r="C6" s="116" t="s">
        <v>158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15">
        <f t="shared" si="2"/>
        <v>0</v>
      </c>
      <c r="U6" s="15">
        <f t="shared" si="0"/>
        <v>0</v>
      </c>
      <c r="V6" s="16"/>
      <c r="W6" s="16">
        <f>'відвідування занять'!U5</f>
        <v>2</v>
      </c>
      <c r="X6" s="17"/>
      <c r="Y6" s="18">
        <f t="shared" si="1"/>
        <v>2</v>
      </c>
      <c r="Z6" s="19"/>
      <c r="AA6" s="31">
        <f t="shared" si="3"/>
        <v>2</v>
      </c>
      <c r="AB6" s="82" t="str">
        <f t="shared" si="4"/>
        <v>F</v>
      </c>
      <c r="AC6" s="32"/>
      <c r="AD6" s="84"/>
      <c r="AE6" s="40"/>
      <c r="AF6" s="22"/>
    </row>
    <row r="7" spans="1:32" s="23" customFormat="1" outlineLevel="1" x14ac:dyDescent="0.25">
      <c r="A7" s="9">
        <v>4</v>
      </c>
      <c r="B7" s="107" t="s">
        <v>132</v>
      </c>
      <c r="C7" s="117" t="s">
        <v>158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>
        <v>100</v>
      </c>
      <c r="T7" s="15">
        <f t="shared" si="2"/>
        <v>100</v>
      </c>
      <c r="U7" s="15">
        <f t="shared" si="0"/>
        <v>70</v>
      </c>
      <c r="V7" s="16"/>
      <c r="W7" s="16">
        <f>'відвідування занять'!U6</f>
        <v>3</v>
      </c>
      <c r="X7" s="17"/>
      <c r="Y7" s="18">
        <f t="shared" si="1"/>
        <v>73</v>
      </c>
      <c r="Z7" s="19"/>
      <c r="AA7" s="31">
        <f t="shared" si="3"/>
        <v>73</v>
      </c>
      <c r="AB7" s="82" t="str">
        <f t="shared" si="4"/>
        <v>C</v>
      </c>
      <c r="AC7" s="20"/>
      <c r="AD7" s="84"/>
      <c r="AE7" s="40"/>
      <c r="AF7" s="22"/>
    </row>
    <row r="8" spans="1:32" s="23" customFormat="1" ht="42" customHeight="1" outlineLevel="1" x14ac:dyDescent="0.25">
      <c r="A8" s="9">
        <v>5</v>
      </c>
      <c r="B8" s="107" t="s">
        <v>133</v>
      </c>
      <c r="C8" s="112" t="s">
        <v>156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15">
        <f t="shared" si="2"/>
        <v>0</v>
      </c>
      <c r="U8" s="15">
        <f t="shared" si="0"/>
        <v>0</v>
      </c>
      <c r="V8" s="7"/>
      <c r="W8" s="16">
        <f>'відвідування занять'!U7</f>
        <v>0</v>
      </c>
      <c r="X8" s="17"/>
      <c r="Y8" s="18">
        <f t="shared" si="1"/>
        <v>0</v>
      </c>
      <c r="Z8" s="38"/>
      <c r="AA8" s="31">
        <f t="shared" si="3"/>
        <v>0</v>
      </c>
      <c r="AB8" s="34" t="str">
        <f t="shared" si="4"/>
        <v>F</v>
      </c>
      <c r="AC8" s="32"/>
      <c r="AD8" s="84"/>
      <c r="AE8" s="40"/>
      <c r="AF8" s="22"/>
    </row>
    <row r="9" spans="1:32" s="26" customFormat="1" outlineLevel="1" x14ac:dyDescent="0.25">
      <c r="A9" s="9">
        <v>6</v>
      </c>
      <c r="B9" s="108" t="s">
        <v>134</v>
      </c>
      <c r="C9" s="114" t="s">
        <v>64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100</v>
      </c>
      <c r="T9" s="15">
        <f t="shared" si="2"/>
        <v>6.25</v>
      </c>
      <c r="U9" s="15">
        <f t="shared" si="0"/>
        <v>4.375</v>
      </c>
      <c r="V9" s="16"/>
      <c r="W9" s="16">
        <f>'відвідування занять'!U8</f>
        <v>1</v>
      </c>
      <c r="X9" s="17"/>
      <c r="Y9" s="18">
        <f t="shared" si="1"/>
        <v>5</v>
      </c>
      <c r="Z9" s="19"/>
      <c r="AA9" s="31">
        <f t="shared" si="3"/>
        <v>5</v>
      </c>
      <c r="AB9" s="82" t="str">
        <f t="shared" si="4"/>
        <v>F</v>
      </c>
      <c r="AC9" s="32"/>
      <c r="AD9" s="84"/>
      <c r="AE9" s="40"/>
      <c r="AF9" s="25"/>
    </row>
    <row r="10" spans="1:32" s="26" customFormat="1" outlineLevel="1" x14ac:dyDescent="0.25">
      <c r="A10" s="9">
        <v>7</v>
      </c>
      <c r="B10" s="107" t="s">
        <v>135</v>
      </c>
      <c r="C10" s="103"/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15">
        <f t="shared" si="2"/>
        <v>0</v>
      </c>
      <c r="U10" s="15">
        <f t="shared" si="0"/>
        <v>0</v>
      </c>
      <c r="V10" s="38"/>
      <c r="W10" s="16">
        <f>'відвідування занять'!U9</f>
        <v>0</v>
      </c>
      <c r="X10" s="17"/>
      <c r="Y10" s="18">
        <f t="shared" si="1"/>
        <v>0</v>
      </c>
      <c r="Z10" s="38"/>
      <c r="AA10" s="84">
        <f t="shared" si="3"/>
        <v>0</v>
      </c>
      <c r="AB10" s="83" t="str">
        <f t="shared" si="4"/>
        <v>F</v>
      </c>
      <c r="AC10" s="32"/>
      <c r="AD10" s="84"/>
      <c r="AE10" s="40"/>
      <c r="AF10" s="25"/>
    </row>
    <row r="11" spans="1:32" s="39" customFormat="1" ht="15" customHeight="1" outlineLevel="1" x14ac:dyDescent="0.25">
      <c r="A11" s="9">
        <v>8</v>
      </c>
      <c r="B11" s="107" t="s">
        <v>136</v>
      </c>
      <c r="C11" s="102"/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15">
        <f t="shared" si="2"/>
        <v>0</v>
      </c>
      <c r="U11" s="15">
        <f t="shared" si="0"/>
        <v>0</v>
      </c>
      <c r="V11" s="16"/>
      <c r="W11" s="16">
        <f>'відвідування занять'!U10</f>
        <v>0</v>
      </c>
      <c r="X11" s="17"/>
      <c r="Y11" s="18">
        <f t="shared" si="1"/>
        <v>0</v>
      </c>
      <c r="Z11" s="19"/>
      <c r="AA11" s="31">
        <f t="shared" si="3"/>
        <v>0</v>
      </c>
      <c r="AB11" s="82" t="str">
        <f t="shared" si="4"/>
        <v>F</v>
      </c>
      <c r="AC11" s="32"/>
      <c r="AD11" s="84"/>
      <c r="AE11" s="40"/>
      <c r="AF11" s="40"/>
    </row>
    <row r="12" spans="1:32" s="39" customFormat="1" x14ac:dyDescent="0.25">
      <c r="A12" s="9">
        <v>9</v>
      </c>
      <c r="B12" s="107" t="s">
        <v>137</v>
      </c>
      <c r="C12" s="114" t="s">
        <v>64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15">
        <f t="shared" si="2"/>
        <v>0</v>
      </c>
      <c r="U12" s="15">
        <f t="shared" si="0"/>
        <v>0</v>
      </c>
      <c r="V12" s="16"/>
      <c r="W12" s="16">
        <f>'відвідування занять'!U11</f>
        <v>0</v>
      </c>
      <c r="X12" s="17"/>
      <c r="Y12" s="18">
        <f t="shared" si="1"/>
        <v>0</v>
      </c>
      <c r="Z12" s="19"/>
      <c r="AA12" s="31">
        <f t="shared" si="3"/>
        <v>0</v>
      </c>
      <c r="AB12" s="82" t="str">
        <f t="shared" si="4"/>
        <v>F</v>
      </c>
      <c r="AC12" s="32"/>
      <c r="AD12" s="84"/>
      <c r="AE12" s="40"/>
      <c r="AF12" s="40"/>
    </row>
    <row r="13" spans="1:32" s="39" customFormat="1" ht="15.75" customHeight="1" x14ac:dyDescent="0.25">
      <c r="A13" s="9">
        <v>10</v>
      </c>
      <c r="B13" s="107" t="s">
        <v>138</v>
      </c>
      <c r="C13" s="104"/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15">
        <f t="shared" si="2"/>
        <v>0</v>
      </c>
      <c r="U13" s="15">
        <f t="shared" si="0"/>
        <v>0</v>
      </c>
      <c r="V13" s="38"/>
      <c r="W13" s="16">
        <f>'відвідування занять'!U12</f>
        <v>0</v>
      </c>
      <c r="X13" s="17"/>
      <c r="Y13" s="18">
        <f t="shared" si="1"/>
        <v>0</v>
      </c>
      <c r="Z13" s="38"/>
      <c r="AA13" s="31">
        <f t="shared" si="3"/>
        <v>0</v>
      </c>
      <c r="AB13" s="82" t="str">
        <f t="shared" si="4"/>
        <v>F</v>
      </c>
      <c r="AC13" s="32"/>
      <c r="AD13" s="84"/>
      <c r="AE13" s="40"/>
      <c r="AF13" s="40"/>
    </row>
    <row r="14" spans="1:32" s="8" customFormat="1" x14ac:dyDescent="0.25">
      <c r="A14" s="9">
        <v>11</v>
      </c>
      <c r="B14" s="107" t="s">
        <v>139</v>
      </c>
      <c r="C14" s="105"/>
      <c r="D14" s="6">
        <v>0</v>
      </c>
      <c r="E14" s="6">
        <v>100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100</v>
      </c>
      <c r="T14" s="15">
        <f>AVERAGE(D14:S14)</f>
        <v>12.5</v>
      </c>
      <c r="U14" s="15">
        <f t="shared" si="0"/>
        <v>8.75</v>
      </c>
      <c r="V14" s="16"/>
      <c r="W14" s="16">
        <f>'відвідування занять'!U13</f>
        <v>2</v>
      </c>
      <c r="X14" s="17"/>
      <c r="Y14" s="18">
        <f t="shared" si="1"/>
        <v>11</v>
      </c>
      <c r="Z14" s="19"/>
      <c r="AA14" s="31">
        <f t="shared" si="3"/>
        <v>11</v>
      </c>
      <c r="AB14" s="34" t="str">
        <f t="shared" si="4"/>
        <v>F</v>
      </c>
      <c r="AC14" s="32"/>
      <c r="AD14" s="84"/>
      <c r="AE14" s="40"/>
      <c r="AF14" s="40"/>
    </row>
    <row r="15" spans="1:32" s="43" customFormat="1" x14ac:dyDescent="0.25">
      <c r="A15" s="87">
        <v>12</v>
      </c>
      <c r="B15" s="107" t="s">
        <v>140</v>
      </c>
      <c r="C15" s="106"/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88">
        <v>0</v>
      </c>
      <c r="T15" s="76">
        <f t="shared" si="2"/>
        <v>0</v>
      </c>
      <c r="U15" s="76">
        <f t="shared" si="0"/>
        <v>0</v>
      </c>
      <c r="V15" s="77"/>
      <c r="W15" s="89">
        <f>'відвідування занять'!U14</f>
        <v>1</v>
      </c>
      <c r="X15" s="78"/>
      <c r="Y15" s="90">
        <f t="shared" si="1"/>
        <v>1</v>
      </c>
      <c r="Z15" s="77"/>
      <c r="AA15" s="91">
        <f t="shared" si="3"/>
        <v>1</v>
      </c>
      <c r="AB15" s="92" t="str">
        <f t="shared" si="4"/>
        <v>F</v>
      </c>
      <c r="AC15" s="85"/>
      <c r="AD15" s="86"/>
      <c r="AE15" s="40"/>
      <c r="AF15" s="42"/>
    </row>
    <row r="16" spans="1:32" s="33" customFormat="1" x14ac:dyDescent="0.25">
      <c r="A16" s="9">
        <v>13</v>
      </c>
      <c r="B16" s="107" t="s">
        <v>141</v>
      </c>
      <c r="C16" s="133" t="s">
        <v>68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88">
        <v>100</v>
      </c>
      <c r="T16" s="76">
        <f t="shared" ref="T16:T24" si="5">AVERAGE(D16:S16)</f>
        <v>6.25</v>
      </c>
      <c r="U16" s="76">
        <f t="shared" ref="U16:U24" si="6">70*T16/100</f>
        <v>4.375</v>
      </c>
      <c r="V16" s="77"/>
      <c r="W16" s="89">
        <f>'відвідування занять'!U15</f>
        <v>3</v>
      </c>
      <c r="X16" s="78"/>
      <c r="Y16" s="90">
        <f t="shared" ref="Y16:Y24" si="7">ROUND(U16+W16,0)</f>
        <v>7</v>
      </c>
      <c r="Z16" s="77"/>
      <c r="AA16" s="91">
        <f t="shared" ref="AA16:AA24" si="8">SUM(Y16:Z16)</f>
        <v>7</v>
      </c>
      <c r="AB16" s="92" t="str">
        <f t="shared" ref="AB16:AB24" si="9">IF(AND(AA16&gt;=91,AA16&lt;=100),"A",IF(AND(AA16&gt;=81,AA16&lt;=90),"B",IF(AND(AA16&gt;=71,AA16&lt;=80),"C",IF(AND(AA16&gt;=65,AA16&lt;=70),"D",IF(AND(AA16&gt;=60,AA16&lt;=64),"E","F")))))</f>
        <v>F</v>
      </c>
      <c r="AC16" s="85"/>
      <c r="AD16" s="86"/>
      <c r="AE16" s="40"/>
      <c r="AF16" s="42"/>
    </row>
    <row r="17" spans="1:32" s="43" customFormat="1" x14ac:dyDescent="0.25">
      <c r="A17" s="87">
        <v>14</v>
      </c>
      <c r="B17" s="107" t="s">
        <v>142</v>
      </c>
      <c r="C17" s="106"/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88">
        <v>0</v>
      </c>
      <c r="T17" s="76">
        <f t="shared" si="5"/>
        <v>0</v>
      </c>
      <c r="U17" s="76">
        <f t="shared" si="6"/>
        <v>0</v>
      </c>
      <c r="V17" s="77"/>
      <c r="W17" s="89">
        <f>'відвідування занять'!U16</f>
        <v>0</v>
      </c>
      <c r="X17" s="78"/>
      <c r="Y17" s="90">
        <f t="shared" si="7"/>
        <v>0</v>
      </c>
      <c r="Z17" s="77"/>
      <c r="AA17" s="91">
        <f t="shared" si="8"/>
        <v>0</v>
      </c>
      <c r="AB17" s="92" t="str">
        <f t="shared" si="9"/>
        <v>F</v>
      </c>
      <c r="AC17" s="85"/>
      <c r="AD17" s="86"/>
      <c r="AE17" s="40"/>
      <c r="AF17" s="42"/>
    </row>
    <row r="18" spans="1:32" s="43" customFormat="1" ht="38.25" x14ac:dyDescent="0.25">
      <c r="A18" s="9">
        <v>15</v>
      </c>
      <c r="B18" s="107" t="s">
        <v>143</v>
      </c>
      <c r="C18" s="113" t="s">
        <v>156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88">
        <v>0</v>
      </c>
      <c r="T18" s="76">
        <f t="shared" si="5"/>
        <v>0</v>
      </c>
      <c r="U18" s="76">
        <f t="shared" si="6"/>
        <v>0</v>
      </c>
      <c r="V18" s="77"/>
      <c r="W18" s="89">
        <f>'відвідування занять'!U17</f>
        <v>0</v>
      </c>
      <c r="X18" s="78"/>
      <c r="Y18" s="90">
        <f t="shared" si="7"/>
        <v>0</v>
      </c>
      <c r="Z18" s="77"/>
      <c r="AA18" s="91">
        <f t="shared" si="8"/>
        <v>0</v>
      </c>
      <c r="AB18" s="92" t="str">
        <f t="shared" si="9"/>
        <v>F</v>
      </c>
      <c r="AC18" s="85"/>
      <c r="AD18" s="86"/>
      <c r="AE18" s="40"/>
      <c r="AF18" s="42"/>
    </row>
    <row r="19" spans="1:32" s="23" customFormat="1" x14ac:dyDescent="0.25">
      <c r="A19" s="87">
        <v>16</v>
      </c>
      <c r="B19" s="107" t="s">
        <v>144</v>
      </c>
      <c r="C19" s="106"/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88">
        <v>0</v>
      </c>
      <c r="T19" s="76">
        <f t="shared" si="5"/>
        <v>0</v>
      </c>
      <c r="U19" s="76">
        <f t="shared" si="6"/>
        <v>0</v>
      </c>
      <c r="V19" s="77"/>
      <c r="W19" s="89">
        <f>'відвідування занять'!U18</f>
        <v>0</v>
      </c>
      <c r="X19" s="78"/>
      <c r="Y19" s="90">
        <f t="shared" si="7"/>
        <v>0</v>
      </c>
      <c r="Z19" s="77"/>
      <c r="AA19" s="91">
        <f t="shared" si="8"/>
        <v>0</v>
      </c>
      <c r="AB19" s="92" t="str">
        <f t="shared" si="9"/>
        <v>F</v>
      </c>
      <c r="AC19" s="85"/>
      <c r="AD19" s="86"/>
      <c r="AE19" s="40"/>
      <c r="AF19" s="42"/>
    </row>
    <row r="20" spans="1:32" s="8" customFormat="1" ht="30" customHeight="1" x14ac:dyDescent="0.25">
      <c r="A20" s="9">
        <v>17</v>
      </c>
      <c r="B20" s="108" t="s">
        <v>145</v>
      </c>
      <c r="C20" s="115" t="s">
        <v>157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88">
        <v>0</v>
      </c>
      <c r="T20" s="76">
        <f t="shared" si="5"/>
        <v>0</v>
      </c>
      <c r="U20" s="76">
        <f t="shared" si="6"/>
        <v>0</v>
      </c>
      <c r="V20" s="77"/>
      <c r="W20" s="89">
        <f>'відвідування занять'!U19</f>
        <v>1</v>
      </c>
      <c r="X20" s="78"/>
      <c r="Y20" s="90">
        <f t="shared" si="7"/>
        <v>1</v>
      </c>
      <c r="Z20" s="77"/>
      <c r="AA20" s="91">
        <f t="shared" si="8"/>
        <v>1</v>
      </c>
      <c r="AB20" s="92" t="str">
        <f t="shared" si="9"/>
        <v>F</v>
      </c>
      <c r="AC20" s="85"/>
      <c r="AD20" s="86"/>
      <c r="AE20" s="40"/>
      <c r="AF20" s="42"/>
    </row>
    <row r="21" spans="1:32" x14ac:dyDescent="0.25">
      <c r="A21" s="87">
        <v>18</v>
      </c>
      <c r="B21" s="107" t="s">
        <v>146</v>
      </c>
      <c r="C21" s="106"/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88">
        <v>0</v>
      </c>
      <c r="T21" s="76">
        <f t="shared" si="5"/>
        <v>0</v>
      </c>
      <c r="U21" s="76">
        <f t="shared" si="6"/>
        <v>0</v>
      </c>
      <c r="V21" s="77"/>
      <c r="W21" s="89">
        <f>'відвідування занять'!U20</f>
        <v>0</v>
      </c>
      <c r="X21" s="78"/>
      <c r="Y21" s="90">
        <f t="shared" si="7"/>
        <v>0</v>
      </c>
      <c r="Z21" s="77"/>
      <c r="AA21" s="91">
        <f t="shared" si="8"/>
        <v>0</v>
      </c>
      <c r="AB21" s="92" t="str">
        <f t="shared" si="9"/>
        <v>F</v>
      </c>
      <c r="AC21" s="85"/>
      <c r="AD21" s="86"/>
      <c r="AE21" s="40"/>
      <c r="AF21" s="42"/>
    </row>
    <row r="22" spans="1:32" x14ac:dyDescent="0.25">
      <c r="A22" s="9">
        <v>19</v>
      </c>
      <c r="B22" s="134" t="s">
        <v>147</v>
      </c>
      <c r="C22" s="135" t="s">
        <v>160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88">
        <v>100</v>
      </c>
      <c r="T22" s="76">
        <f t="shared" si="5"/>
        <v>6.25</v>
      </c>
      <c r="U22" s="76">
        <f t="shared" si="6"/>
        <v>4.375</v>
      </c>
      <c r="V22" s="77"/>
      <c r="W22" s="89">
        <f>'відвідування занять'!U21</f>
        <v>1</v>
      </c>
      <c r="X22" s="78"/>
      <c r="Y22" s="90">
        <f t="shared" si="7"/>
        <v>5</v>
      </c>
      <c r="Z22" s="77"/>
      <c r="AA22" s="91">
        <f t="shared" si="8"/>
        <v>5</v>
      </c>
      <c r="AB22" s="92" t="str">
        <f t="shared" si="9"/>
        <v>F</v>
      </c>
      <c r="AC22" s="85"/>
      <c r="AD22" s="86"/>
      <c r="AE22" s="40"/>
      <c r="AF22" s="42"/>
    </row>
    <row r="23" spans="1:32" x14ac:dyDescent="0.25">
      <c r="A23" s="87">
        <v>20</v>
      </c>
      <c r="B23" s="107" t="s">
        <v>148</v>
      </c>
      <c r="C23" s="118" t="s">
        <v>158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88">
        <v>100</v>
      </c>
      <c r="T23" s="76">
        <f t="shared" si="5"/>
        <v>6.25</v>
      </c>
      <c r="U23" s="76">
        <f t="shared" si="6"/>
        <v>4.375</v>
      </c>
      <c r="V23" s="77"/>
      <c r="W23" s="89">
        <f>'відвідування занять'!U22</f>
        <v>2</v>
      </c>
      <c r="X23" s="78"/>
      <c r="Y23" s="90">
        <f t="shared" si="7"/>
        <v>6</v>
      </c>
      <c r="Z23" s="77"/>
      <c r="AA23" s="91">
        <f t="shared" si="8"/>
        <v>6</v>
      </c>
      <c r="AB23" s="92" t="str">
        <f t="shared" si="9"/>
        <v>F</v>
      </c>
      <c r="AC23" s="85"/>
      <c r="AD23" s="86"/>
      <c r="AE23" s="40"/>
      <c r="AF23" s="42"/>
    </row>
    <row r="24" spans="1:32" x14ac:dyDescent="0.25">
      <c r="A24" s="9">
        <v>21</v>
      </c>
      <c r="B24" s="107" t="s">
        <v>149</v>
      </c>
      <c r="C24" s="114" t="s">
        <v>64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88">
        <v>0</v>
      </c>
      <c r="T24" s="76">
        <f t="shared" si="5"/>
        <v>0</v>
      </c>
      <c r="U24" s="76">
        <f t="shared" si="6"/>
        <v>0</v>
      </c>
      <c r="V24" s="77"/>
      <c r="W24" s="89">
        <f>'відвідування занять'!U23</f>
        <v>1</v>
      </c>
      <c r="X24" s="78"/>
      <c r="Y24" s="90">
        <f t="shared" si="7"/>
        <v>1</v>
      </c>
      <c r="Z24" s="77"/>
      <c r="AA24" s="91">
        <f t="shared" si="8"/>
        <v>1</v>
      </c>
      <c r="AB24" s="92" t="str">
        <f t="shared" si="9"/>
        <v>F</v>
      </c>
      <c r="AC24" s="85"/>
      <c r="AD24" s="86"/>
      <c r="AE24" s="40"/>
      <c r="AF24" s="42"/>
    </row>
    <row r="27" spans="1:32" x14ac:dyDescent="0.25">
      <c r="AC27" s="1" t="s">
        <v>13</v>
      </c>
    </row>
    <row r="28" spans="1:32" x14ac:dyDescent="0.25">
      <c r="Y28" s="47">
        <v>61</v>
      </c>
      <c r="Z28" s="47">
        <v>3</v>
      </c>
      <c r="AA28" s="47" t="s">
        <v>26</v>
      </c>
      <c r="AB28" s="9" t="s">
        <v>126</v>
      </c>
    </row>
    <row r="29" spans="1:32" x14ac:dyDescent="0.25">
      <c r="Y29">
        <v>66</v>
      </c>
      <c r="Z29">
        <v>3</v>
      </c>
      <c r="AA29" t="s">
        <v>27</v>
      </c>
      <c r="AB29" s="1" t="s">
        <v>126</v>
      </c>
    </row>
    <row r="30" spans="1:32" x14ac:dyDescent="0.25">
      <c r="Y30">
        <v>71</v>
      </c>
      <c r="Z30">
        <v>4</v>
      </c>
      <c r="AA30" t="s">
        <v>28</v>
      </c>
      <c r="AB30" s="1" t="s">
        <v>127</v>
      </c>
    </row>
    <row r="31" spans="1:32" x14ac:dyDescent="0.25">
      <c r="Y31">
        <v>81</v>
      </c>
      <c r="Z31">
        <v>4</v>
      </c>
      <c r="AA31" t="s">
        <v>29</v>
      </c>
      <c r="AB31" s="1" t="s">
        <v>127</v>
      </c>
    </row>
    <row r="32" spans="1:32" x14ac:dyDescent="0.25">
      <c r="Y32">
        <v>91</v>
      </c>
      <c r="Z32">
        <v>5</v>
      </c>
      <c r="AA32" t="s">
        <v>30</v>
      </c>
      <c r="AB32" s="1" t="s">
        <v>128</v>
      </c>
    </row>
  </sheetData>
  <sortState ref="A3:AB23">
    <sortCondition ref="B3:B23"/>
  </sortState>
  <mergeCells count="8">
    <mergeCell ref="E1:U1"/>
    <mergeCell ref="V1:W1"/>
    <mergeCell ref="X1:AD1"/>
    <mergeCell ref="G2:H2"/>
    <mergeCell ref="L2:P2"/>
    <mergeCell ref="D2:E2"/>
    <mergeCell ref="I2:K2"/>
    <mergeCell ref="Q2:R2"/>
  </mergeCells>
  <phoneticPr fontId="11" type="noConversion"/>
  <pageMargins left="0.7" right="0.7" top="1.5374015748031495" bottom="1.5374015748031495" header="1.1437007874015748" footer="1.1437007874015748"/>
  <pageSetup paperSize="9" fitToWidth="0" fitToHeight="0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zoomScaleNormal="100" workbookViewId="0">
      <pane xSplit="2" topLeftCell="C1" activePane="topRight" state="frozen"/>
      <selection pane="topRight" activeCell="G21" sqref="G21"/>
    </sheetView>
  </sheetViews>
  <sheetFormatPr defaultColWidth="8.25" defaultRowHeight="15" x14ac:dyDescent="0.25"/>
  <cols>
    <col min="1" max="1" width="8.25" style="1" customWidth="1"/>
    <col min="2" max="2" width="28.625" style="1" customWidth="1"/>
    <col min="3" max="3" width="5.75" style="8" customWidth="1"/>
    <col min="4" max="5" width="5.75" style="39" customWidth="1"/>
    <col min="6" max="13" width="5.75" style="8" customWidth="1"/>
    <col min="14" max="18" width="5.75" style="39" customWidth="1"/>
    <col min="19" max="20" width="5.75" style="8" customWidth="1"/>
    <col min="21" max="21" width="6" style="8" customWidth="1"/>
    <col min="22" max="24" width="5.75" style="8" customWidth="1"/>
    <col min="25" max="26" width="5.5" style="8" customWidth="1"/>
    <col min="27" max="28" width="5.625" style="8" customWidth="1"/>
    <col min="29" max="29" width="5.375" style="8" customWidth="1"/>
    <col min="30" max="30" width="5.25" style="8" customWidth="1"/>
    <col min="31" max="31" width="5.5" style="8" customWidth="1"/>
    <col min="32" max="32" width="6.5" style="8" customWidth="1"/>
    <col min="33" max="33" width="7" style="8" customWidth="1"/>
    <col min="34" max="16384" width="8.25" style="1"/>
  </cols>
  <sheetData>
    <row r="1" spans="1:33" x14ac:dyDescent="0.25">
      <c r="G1" s="35"/>
      <c r="H1" s="13"/>
      <c r="K1" s="13"/>
      <c r="L1" s="13"/>
      <c r="N1" s="35"/>
      <c r="R1" s="39" t="s">
        <v>125</v>
      </c>
    </row>
    <row r="2" spans="1:33" ht="15.75" thickBot="1" x14ac:dyDescent="0.3">
      <c r="A2" s="12" t="s">
        <v>14</v>
      </c>
      <c r="B2" s="36" t="s">
        <v>15</v>
      </c>
      <c r="C2" s="37">
        <v>43721</v>
      </c>
      <c r="D2" s="37">
        <v>43728</v>
      </c>
      <c r="E2" s="37">
        <v>43735</v>
      </c>
      <c r="F2" s="37">
        <v>43742</v>
      </c>
      <c r="G2" s="37">
        <v>43749</v>
      </c>
      <c r="H2" s="37">
        <v>43756</v>
      </c>
      <c r="I2" s="37">
        <v>43763</v>
      </c>
      <c r="J2" s="37">
        <v>43770</v>
      </c>
      <c r="K2" s="37">
        <v>43777</v>
      </c>
      <c r="L2" s="37">
        <v>43784</v>
      </c>
      <c r="M2" s="37">
        <v>43791</v>
      </c>
      <c r="N2" s="37">
        <v>43798</v>
      </c>
      <c r="O2" s="37">
        <v>43805</v>
      </c>
      <c r="P2" s="37">
        <v>43812</v>
      </c>
      <c r="Q2" s="37">
        <v>43819</v>
      </c>
      <c r="R2" s="37"/>
      <c r="S2" s="37"/>
      <c r="T2" s="13"/>
      <c r="U2" s="13" t="s">
        <v>23</v>
      </c>
      <c r="V2" s="13"/>
      <c r="W2" s="13"/>
      <c r="X2" s="13"/>
      <c r="Y2" s="13"/>
      <c r="Z2" s="13"/>
      <c r="AA2" s="13"/>
      <c r="AB2" s="13"/>
      <c r="AC2" s="13"/>
      <c r="AD2" s="13"/>
      <c r="AE2" s="27"/>
      <c r="AF2" s="13"/>
      <c r="AG2" s="13"/>
    </row>
    <row r="3" spans="1:33" s="8" customFormat="1" ht="15.75" thickBot="1" x14ac:dyDescent="0.3">
      <c r="A3" s="14">
        <v>1</v>
      </c>
      <c r="B3" s="94" t="s">
        <v>129</v>
      </c>
      <c r="C3" s="40"/>
      <c r="D3" s="40"/>
      <c r="E3" s="38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24"/>
      <c r="T3" s="38"/>
      <c r="U3" s="14">
        <f>COUNTIF(C3:R3,"+")</f>
        <v>0</v>
      </c>
      <c r="V3" s="7"/>
      <c r="W3" s="7"/>
      <c r="X3" s="7"/>
      <c r="Y3" s="7"/>
      <c r="Z3" s="7"/>
      <c r="AA3" s="7"/>
      <c r="AB3" s="7"/>
      <c r="AC3" s="7"/>
      <c r="AD3" s="7"/>
      <c r="AE3" s="14"/>
      <c r="AF3" s="7"/>
      <c r="AG3" s="7"/>
    </row>
    <row r="4" spans="1:33" s="8" customFormat="1" ht="15.75" thickBot="1" x14ac:dyDescent="0.3">
      <c r="A4" s="21">
        <v>2</v>
      </c>
      <c r="B4" s="94" t="s">
        <v>130</v>
      </c>
      <c r="C4" s="40"/>
      <c r="D4" s="40"/>
      <c r="E4" s="39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24"/>
      <c r="T4" s="38"/>
      <c r="U4" s="14">
        <f t="shared" ref="U4:U14" si="0">COUNTIF(C4:R4,"+")</f>
        <v>0</v>
      </c>
      <c r="V4" s="7"/>
      <c r="W4" s="7"/>
      <c r="X4" s="7"/>
      <c r="Y4" s="7"/>
      <c r="Z4" s="7"/>
      <c r="AA4" s="7"/>
      <c r="AB4" s="7"/>
      <c r="AC4" s="7"/>
      <c r="AD4" s="7"/>
      <c r="AE4" s="14"/>
      <c r="AF4" s="7"/>
      <c r="AG4" s="7"/>
    </row>
    <row r="5" spans="1:33" s="8" customFormat="1" ht="15.75" thickBot="1" x14ac:dyDescent="0.3">
      <c r="A5" s="14">
        <v>3</v>
      </c>
      <c r="B5" s="94" t="s">
        <v>131</v>
      </c>
      <c r="C5" s="40" t="s">
        <v>17</v>
      </c>
      <c r="D5" s="40" t="s">
        <v>17</v>
      </c>
      <c r="E5" s="38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24"/>
      <c r="T5" s="38"/>
      <c r="U5" s="14">
        <f t="shared" si="0"/>
        <v>2</v>
      </c>
      <c r="V5" s="7"/>
      <c r="W5" s="7"/>
      <c r="X5" s="7"/>
      <c r="Y5" s="7"/>
      <c r="Z5" s="7"/>
      <c r="AA5" s="7"/>
      <c r="AB5" s="7"/>
      <c r="AC5" s="7"/>
      <c r="AD5" s="7"/>
      <c r="AE5" s="14"/>
      <c r="AF5" s="7"/>
      <c r="AG5" s="7"/>
    </row>
    <row r="6" spans="1:33" s="8" customFormat="1" ht="15.75" thickBot="1" x14ac:dyDescent="0.3">
      <c r="A6" s="21">
        <v>4</v>
      </c>
      <c r="B6" s="94" t="s">
        <v>132</v>
      </c>
      <c r="C6" s="40" t="s">
        <v>17</v>
      </c>
      <c r="D6" s="40" t="s">
        <v>17</v>
      </c>
      <c r="E6" s="38"/>
      <c r="F6" s="40" t="s">
        <v>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24"/>
      <c r="T6" s="38"/>
      <c r="U6" s="14">
        <f t="shared" si="0"/>
        <v>3</v>
      </c>
      <c r="V6" s="7"/>
      <c r="W6" s="7"/>
      <c r="X6" s="7"/>
      <c r="Y6" s="7"/>
      <c r="Z6" s="7"/>
      <c r="AA6" s="7"/>
      <c r="AB6" s="7"/>
      <c r="AC6" s="7"/>
      <c r="AD6" s="7"/>
      <c r="AE6" s="14"/>
      <c r="AF6" s="7"/>
      <c r="AG6" s="7"/>
    </row>
    <row r="7" spans="1:33" s="8" customFormat="1" ht="15.75" thickBot="1" x14ac:dyDescent="0.3">
      <c r="A7" s="14">
        <v>5</v>
      </c>
      <c r="B7" s="94" t="s">
        <v>133</v>
      </c>
      <c r="C7" s="40"/>
      <c r="D7" s="40"/>
      <c r="E7" s="38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24"/>
      <c r="T7" s="38"/>
      <c r="U7" s="14">
        <f t="shared" si="0"/>
        <v>0</v>
      </c>
      <c r="V7" s="7"/>
      <c r="W7" s="7"/>
      <c r="X7" s="7"/>
      <c r="Y7" s="7"/>
      <c r="Z7" s="7"/>
      <c r="AA7" s="7"/>
      <c r="AB7" s="7"/>
      <c r="AC7" s="7"/>
      <c r="AD7" s="7"/>
      <c r="AE7" s="14"/>
      <c r="AF7" s="7"/>
      <c r="AG7" s="7"/>
    </row>
    <row r="8" spans="1:33" s="8" customFormat="1" ht="18.75" customHeight="1" thickBot="1" x14ac:dyDescent="0.3">
      <c r="A8" s="21">
        <v>6</v>
      </c>
      <c r="B8" s="94" t="s">
        <v>134</v>
      </c>
      <c r="C8" s="40"/>
      <c r="D8" s="40" t="s">
        <v>17</v>
      </c>
      <c r="E8" s="38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24"/>
      <c r="T8" s="38"/>
      <c r="U8" s="14">
        <f t="shared" si="0"/>
        <v>1</v>
      </c>
      <c r="V8" s="7"/>
      <c r="W8" s="7"/>
      <c r="X8" s="7"/>
      <c r="Y8" s="7"/>
      <c r="Z8" s="7"/>
      <c r="AA8" s="7"/>
      <c r="AB8" s="7"/>
      <c r="AC8" s="7"/>
      <c r="AD8" s="7"/>
      <c r="AE8" s="14"/>
      <c r="AF8" s="7"/>
      <c r="AG8" s="7"/>
    </row>
    <row r="9" spans="1:33" s="8" customFormat="1" ht="15.75" thickBot="1" x14ac:dyDescent="0.3">
      <c r="A9" s="14">
        <v>7</v>
      </c>
      <c r="B9" s="94" t="s">
        <v>135</v>
      </c>
      <c r="C9" s="40"/>
      <c r="D9" s="40"/>
      <c r="E9" s="38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24"/>
      <c r="T9" s="38"/>
      <c r="U9" s="14">
        <f t="shared" si="0"/>
        <v>0</v>
      </c>
      <c r="V9" s="7"/>
      <c r="W9" s="7"/>
      <c r="X9" s="7"/>
      <c r="Y9" s="7"/>
      <c r="Z9" s="7"/>
      <c r="AA9" s="7"/>
      <c r="AB9" s="7"/>
      <c r="AC9" s="7"/>
      <c r="AD9" s="7"/>
      <c r="AE9" s="14"/>
      <c r="AF9" s="7"/>
      <c r="AG9" s="7"/>
    </row>
    <row r="10" spans="1:33" s="8" customFormat="1" ht="15.75" thickBot="1" x14ac:dyDescent="0.3">
      <c r="A10" s="21">
        <v>8</v>
      </c>
      <c r="B10" s="94" t="s">
        <v>136</v>
      </c>
      <c r="C10" s="40"/>
      <c r="D10" s="40"/>
      <c r="E10" s="38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24"/>
      <c r="T10" s="38"/>
      <c r="U10" s="14">
        <f t="shared" si="0"/>
        <v>0</v>
      </c>
      <c r="V10" s="7"/>
      <c r="W10" s="7"/>
      <c r="X10" s="7"/>
      <c r="Y10" s="7"/>
      <c r="Z10" s="7"/>
      <c r="AA10" s="7"/>
      <c r="AB10" s="7"/>
      <c r="AC10" s="7"/>
      <c r="AD10" s="7"/>
      <c r="AE10" s="14"/>
      <c r="AF10" s="7"/>
      <c r="AG10" s="7"/>
    </row>
    <row r="11" spans="1:33" s="8" customFormat="1" ht="15.75" thickBot="1" x14ac:dyDescent="0.3">
      <c r="A11" s="14">
        <v>9</v>
      </c>
      <c r="B11" s="94" t="s">
        <v>137</v>
      </c>
      <c r="C11" s="40"/>
      <c r="D11" s="40"/>
      <c r="E11" s="38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24"/>
      <c r="T11" s="38"/>
      <c r="U11" s="14">
        <f t="shared" si="0"/>
        <v>0</v>
      </c>
      <c r="V11" s="7"/>
      <c r="W11" s="7"/>
      <c r="X11" s="7"/>
      <c r="Y11" s="7"/>
      <c r="Z11" s="7"/>
      <c r="AA11" s="7"/>
      <c r="AB11" s="7"/>
      <c r="AC11" s="7"/>
      <c r="AD11" s="7"/>
      <c r="AE11" s="14"/>
      <c r="AF11" s="7"/>
      <c r="AG11" s="7"/>
    </row>
    <row r="12" spans="1:33" s="8" customFormat="1" ht="15.75" thickBot="1" x14ac:dyDescent="0.3">
      <c r="A12" s="21">
        <v>10</v>
      </c>
      <c r="B12" s="94" t="s">
        <v>138</v>
      </c>
      <c r="C12" s="40"/>
      <c r="D12" s="40"/>
      <c r="E12" s="38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4"/>
      <c r="T12" s="38"/>
      <c r="U12" s="14">
        <f t="shared" si="0"/>
        <v>0</v>
      </c>
      <c r="V12" s="7"/>
      <c r="W12" s="7"/>
      <c r="X12" s="7"/>
      <c r="Y12" s="7"/>
      <c r="Z12" s="7"/>
      <c r="AA12" s="7"/>
      <c r="AB12" s="7"/>
      <c r="AC12" s="7"/>
      <c r="AD12" s="7"/>
      <c r="AE12" s="14"/>
      <c r="AF12" s="7"/>
      <c r="AG12" s="7"/>
    </row>
    <row r="13" spans="1:33" s="8" customFormat="1" ht="15.75" thickBot="1" x14ac:dyDescent="0.3">
      <c r="A13" s="14">
        <v>11</v>
      </c>
      <c r="B13" s="94" t="s">
        <v>139</v>
      </c>
      <c r="C13" s="40"/>
      <c r="D13" s="40" t="s">
        <v>17</v>
      </c>
      <c r="E13" s="95"/>
      <c r="F13" s="40" t="s">
        <v>17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24"/>
      <c r="U13" s="14">
        <f t="shared" si="0"/>
        <v>2</v>
      </c>
      <c r="V13" s="7"/>
      <c r="W13" s="7"/>
      <c r="X13" s="7"/>
      <c r="Y13" s="7"/>
      <c r="Z13" s="7"/>
      <c r="AA13" s="7"/>
      <c r="AB13" s="7"/>
      <c r="AC13" s="7"/>
      <c r="AD13" s="7"/>
      <c r="AE13" s="14"/>
      <c r="AF13" s="7"/>
      <c r="AG13" s="7"/>
    </row>
    <row r="14" spans="1:33" ht="15.75" thickBot="1" x14ac:dyDescent="0.3">
      <c r="A14" s="21">
        <v>12</v>
      </c>
      <c r="B14" s="94" t="s">
        <v>140</v>
      </c>
      <c r="C14" s="40"/>
      <c r="D14" s="40" t="s">
        <v>17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24"/>
      <c r="U14" s="14">
        <f t="shared" si="0"/>
        <v>1</v>
      </c>
    </row>
    <row r="15" spans="1:33" ht="15.75" thickBot="1" x14ac:dyDescent="0.3">
      <c r="A15" s="14">
        <v>13</v>
      </c>
      <c r="B15" s="94" t="s">
        <v>141</v>
      </c>
      <c r="C15" s="40" t="s">
        <v>17</v>
      </c>
      <c r="D15" s="40" t="s">
        <v>17</v>
      </c>
      <c r="E15" s="40"/>
      <c r="F15" s="40" t="s">
        <v>17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24"/>
      <c r="U15" s="14">
        <f t="shared" ref="U15:U23" si="1">COUNTIF(C15:R15,"+")</f>
        <v>3</v>
      </c>
    </row>
    <row r="16" spans="1:33" ht="15.75" thickBot="1" x14ac:dyDescent="0.3">
      <c r="A16" s="21">
        <v>14</v>
      </c>
      <c r="B16" s="94" t="s">
        <v>142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24"/>
      <c r="U16" s="14">
        <f t="shared" si="1"/>
        <v>0</v>
      </c>
    </row>
    <row r="17" spans="1:21" ht="15.75" thickBot="1" x14ac:dyDescent="0.3">
      <c r="A17" s="14">
        <v>15</v>
      </c>
      <c r="B17" s="94" t="s">
        <v>143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24"/>
      <c r="U17" s="14">
        <f t="shared" si="1"/>
        <v>0</v>
      </c>
    </row>
    <row r="18" spans="1:21" ht="15.75" thickBot="1" x14ac:dyDescent="0.3">
      <c r="A18" s="21">
        <v>16</v>
      </c>
      <c r="B18" s="94" t="s">
        <v>144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24"/>
      <c r="U18" s="14">
        <f t="shared" si="1"/>
        <v>0</v>
      </c>
    </row>
    <row r="19" spans="1:21" ht="15.75" thickBot="1" x14ac:dyDescent="0.3">
      <c r="A19" s="14">
        <v>17</v>
      </c>
      <c r="B19" s="100" t="s">
        <v>145</v>
      </c>
      <c r="C19" s="40" t="s">
        <v>17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24"/>
      <c r="U19" s="14">
        <f t="shared" si="1"/>
        <v>1</v>
      </c>
    </row>
    <row r="20" spans="1:21" ht="15.75" thickBot="1" x14ac:dyDescent="0.3">
      <c r="A20" s="21">
        <v>18</v>
      </c>
      <c r="B20" s="94" t="s">
        <v>146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4"/>
      <c r="U20" s="14">
        <f t="shared" si="1"/>
        <v>0</v>
      </c>
    </row>
    <row r="21" spans="1:21" ht="15.75" thickBot="1" x14ac:dyDescent="0.3">
      <c r="A21" s="14">
        <v>19</v>
      </c>
      <c r="B21" s="94" t="s">
        <v>147</v>
      </c>
      <c r="C21" s="40"/>
      <c r="D21" s="40"/>
      <c r="E21" s="40"/>
      <c r="F21" s="40" t="s">
        <v>17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24"/>
      <c r="U21" s="14">
        <f t="shared" si="1"/>
        <v>1</v>
      </c>
    </row>
    <row r="22" spans="1:21" ht="15.75" thickBot="1" x14ac:dyDescent="0.3">
      <c r="A22" s="21">
        <v>20</v>
      </c>
      <c r="B22" s="94" t="s">
        <v>148</v>
      </c>
      <c r="C22" s="40" t="s">
        <v>17</v>
      </c>
      <c r="D22" s="40" t="s">
        <v>17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24"/>
      <c r="U22" s="14">
        <f t="shared" si="1"/>
        <v>2</v>
      </c>
    </row>
    <row r="23" spans="1:21" ht="15.75" thickBot="1" x14ac:dyDescent="0.3">
      <c r="A23" s="14">
        <v>21</v>
      </c>
      <c r="B23" s="94" t="s">
        <v>149</v>
      </c>
      <c r="C23" s="40" t="s">
        <v>17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24"/>
      <c r="U23" s="14">
        <f t="shared" si="1"/>
        <v>1</v>
      </c>
    </row>
  </sheetData>
  <phoneticPr fontId="11" type="noConversion"/>
  <pageMargins left="0.7" right="0.7" top="1.5374015748031495" bottom="1.5374015748031495" header="1.1437007874015748" footer="1.1437007874015748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2"/>
  <sheetViews>
    <sheetView topLeftCell="A4" zoomScaleNormal="100" workbookViewId="0">
      <selection activeCell="B91" sqref="B91"/>
    </sheetView>
  </sheetViews>
  <sheetFormatPr defaultRowHeight="15" x14ac:dyDescent="0.25"/>
  <cols>
    <col min="1" max="1" width="9" style="49"/>
    <col min="2" max="2" width="59.75" style="49" customWidth="1"/>
    <col min="3" max="3" width="29.625" style="49" customWidth="1"/>
    <col min="4" max="4" width="29.375" style="49" customWidth="1"/>
    <col min="5" max="16384" width="9" style="49"/>
  </cols>
  <sheetData>
    <row r="2" spans="1:3" x14ac:dyDescent="0.25">
      <c r="A2" s="48" t="s">
        <v>14</v>
      </c>
      <c r="B2" s="48" t="s">
        <v>31</v>
      </c>
      <c r="C2" s="48" t="s">
        <v>32</v>
      </c>
    </row>
    <row r="3" spans="1:3" x14ac:dyDescent="0.25">
      <c r="A3" s="50">
        <v>1</v>
      </c>
      <c r="B3" s="51" t="s">
        <v>33</v>
      </c>
      <c r="C3" s="52" t="s">
        <v>34</v>
      </c>
    </row>
    <row r="4" spans="1:3" ht="28.5" x14ac:dyDescent="0.25">
      <c r="A4" s="50">
        <v>2</v>
      </c>
      <c r="B4" s="53" t="s">
        <v>35</v>
      </c>
      <c r="C4" s="48"/>
    </row>
    <row r="5" spans="1:3" x14ac:dyDescent="0.25">
      <c r="A5" s="50">
        <v>3</v>
      </c>
      <c r="B5" s="51" t="s">
        <v>36</v>
      </c>
      <c r="C5" s="48"/>
    </row>
    <row r="6" spans="1:3" x14ac:dyDescent="0.25">
      <c r="A6" s="50">
        <v>4</v>
      </c>
      <c r="B6" s="51" t="s">
        <v>37</v>
      </c>
      <c r="C6" s="48"/>
    </row>
    <row r="7" spans="1:3" ht="45" customHeight="1" x14ac:dyDescent="0.25">
      <c r="A7" s="50">
        <v>5</v>
      </c>
      <c r="B7" s="53" t="s">
        <v>38</v>
      </c>
      <c r="C7" s="48"/>
    </row>
    <row r="8" spans="1:3" ht="28.5" x14ac:dyDescent="0.25">
      <c r="A8" s="50">
        <v>6</v>
      </c>
      <c r="B8" s="53" t="s">
        <v>39</v>
      </c>
      <c r="C8" s="48"/>
    </row>
    <row r="9" spans="1:3" x14ac:dyDescent="0.25">
      <c r="A9" s="50">
        <v>7</v>
      </c>
      <c r="B9" s="53" t="s">
        <v>40</v>
      </c>
      <c r="C9" s="48"/>
    </row>
    <row r="10" spans="1:3" x14ac:dyDescent="0.25">
      <c r="A10" s="50">
        <v>8</v>
      </c>
      <c r="B10" s="53" t="s">
        <v>41</v>
      </c>
      <c r="C10" s="48"/>
    </row>
    <row r="11" spans="1:3" x14ac:dyDescent="0.25">
      <c r="A11" s="50">
        <v>9</v>
      </c>
      <c r="B11" s="53" t="s">
        <v>42</v>
      </c>
      <c r="C11" s="49" t="s">
        <v>43</v>
      </c>
    </row>
    <row r="12" spans="1:3" ht="28.5" x14ac:dyDescent="0.25">
      <c r="A12" s="50">
        <v>10</v>
      </c>
      <c r="B12" s="53" t="s">
        <v>44</v>
      </c>
      <c r="C12" s="48"/>
    </row>
    <row r="13" spans="1:3" ht="30" customHeight="1" x14ac:dyDescent="0.25">
      <c r="A13" s="50">
        <v>11</v>
      </c>
      <c r="B13" s="53" t="s">
        <v>45</v>
      </c>
      <c r="C13" s="48"/>
    </row>
    <row r="14" spans="1:3" ht="19.5" customHeight="1" x14ac:dyDescent="0.25">
      <c r="A14" s="50">
        <v>12</v>
      </c>
      <c r="B14" s="54" t="s">
        <v>46</v>
      </c>
      <c r="C14" s="48"/>
    </row>
    <row r="15" spans="1:3" ht="19.5" customHeight="1" x14ac:dyDescent="0.25">
      <c r="A15" s="50">
        <v>13</v>
      </c>
      <c r="B15" s="55" t="s">
        <v>47</v>
      </c>
      <c r="C15" s="52" t="s">
        <v>48</v>
      </c>
    </row>
    <row r="16" spans="1:3" ht="33.75" customHeight="1" x14ac:dyDescent="0.25">
      <c r="A16" s="50">
        <v>14</v>
      </c>
      <c r="B16" s="56" t="s">
        <v>49</v>
      </c>
      <c r="C16" s="48"/>
    </row>
    <row r="17" spans="1:3" x14ac:dyDescent="0.25">
      <c r="A17" s="50">
        <v>15</v>
      </c>
      <c r="B17" s="57" t="s">
        <v>50</v>
      </c>
      <c r="C17" s="48"/>
    </row>
    <row r="18" spans="1:3" x14ac:dyDescent="0.25">
      <c r="A18" s="50">
        <v>16</v>
      </c>
      <c r="B18" s="57" t="s">
        <v>51</v>
      </c>
      <c r="C18" s="48"/>
    </row>
    <row r="19" spans="1:3" x14ac:dyDescent="0.25">
      <c r="A19" s="50">
        <v>17</v>
      </c>
      <c r="B19" s="57" t="s">
        <v>52</v>
      </c>
      <c r="C19" s="48"/>
    </row>
    <row r="20" spans="1:3" x14ac:dyDescent="0.25">
      <c r="A20" s="50">
        <v>18</v>
      </c>
      <c r="B20" s="57" t="s">
        <v>53</v>
      </c>
      <c r="C20" s="48"/>
    </row>
    <row r="21" spans="1:3" x14ac:dyDescent="0.25">
      <c r="A21" s="50">
        <v>19</v>
      </c>
      <c r="B21" s="57" t="s">
        <v>54</v>
      </c>
      <c r="C21" s="48"/>
    </row>
    <row r="22" spans="1:3" x14ac:dyDescent="0.25">
      <c r="A22" s="50">
        <v>20</v>
      </c>
      <c r="B22" s="57" t="s">
        <v>55</v>
      </c>
      <c r="C22" s="48"/>
    </row>
    <row r="23" spans="1:3" x14ac:dyDescent="0.25">
      <c r="A23" s="50">
        <v>21</v>
      </c>
      <c r="B23" s="57" t="s">
        <v>56</v>
      </c>
      <c r="C23" s="48"/>
    </row>
    <row r="24" spans="1:3" x14ac:dyDescent="0.25">
      <c r="A24" s="50">
        <v>22</v>
      </c>
      <c r="B24" s="57" t="s">
        <v>57</v>
      </c>
      <c r="C24" s="48"/>
    </row>
    <row r="25" spans="1:3" x14ac:dyDescent="0.25">
      <c r="A25" s="50">
        <v>23</v>
      </c>
      <c r="B25" s="57" t="s">
        <v>58</v>
      </c>
      <c r="C25" s="48"/>
    </row>
    <row r="26" spans="1:3" x14ac:dyDescent="0.25">
      <c r="A26" s="50">
        <v>24</v>
      </c>
      <c r="B26" s="57" t="s">
        <v>59</v>
      </c>
      <c r="C26" s="48"/>
    </row>
    <row r="27" spans="1:3" x14ac:dyDescent="0.25">
      <c r="A27" s="50">
        <v>25</v>
      </c>
      <c r="B27" s="57" t="s">
        <v>60</v>
      </c>
      <c r="C27" s="48"/>
    </row>
    <row r="28" spans="1:3" x14ac:dyDescent="0.25">
      <c r="A28" s="50">
        <v>26</v>
      </c>
      <c r="B28" s="57" t="s">
        <v>61</v>
      </c>
      <c r="C28" s="48"/>
    </row>
    <row r="29" spans="1:3" x14ac:dyDescent="0.25">
      <c r="A29" s="50">
        <v>27</v>
      </c>
      <c r="B29" s="57" t="s">
        <v>62</v>
      </c>
      <c r="C29" s="48"/>
    </row>
    <row r="30" spans="1:3" x14ac:dyDescent="0.25">
      <c r="A30" s="50">
        <v>28</v>
      </c>
      <c r="B30" s="57" t="s">
        <v>63</v>
      </c>
      <c r="C30" s="48"/>
    </row>
    <row r="31" spans="1:3" x14ac:dyDescent="0.25">
      <c r="A31" s="50">
        <v>29</v>
      </c>
      <c r="B31" s="57" t="s">
        <v>64</v>
      </c>
      <c r="C31" s="48"/>
    </row>
    <row r="32" spans="1:3" x14ac:dyDescent="0.25">
      <c r="A32" s="50">
        <v>30</v>
      </c>
      <c r="B32" s="57" t="s">
        <v>65</v>
      </c>
      <c r="C32" s="48"/>
    </row>
    <row r="33" spans="1:3" x14ac:dyDescent="0.25">
      <c r="A33" s="50">
        <v>31</v>
      </c>
      <c r="B33" s="57" t="s">
        <v>66</v>
      </c>
      <c r="C33" s="48"/>
    </row>
    <row r="34" spans="1:3" x14ac:dyDescent="0.25">
      <c r="A34" s="50">
        <v>32</v>
      </c>
      <c r="B34" s="57" t="s">
        <v>67</v>
      </c>
      <c r="C34" s="48"/>
    </row>
    <row r="35" spans="1:3" x14ac:dyDescent="0.25">
      <c r="A35" s="50">
        <v>33</v>
      </c>
      <c r="B35" s="57" t="s">
        <v>68</v>
      </c>
      <c r="C35" s="48"/>
    </row>
    <row r="36" spans="1:3" x14ac:dyDescent="0.25">
      <c r="A36" s="50">
        <v>34</v>
      </c>
      <c r="B36" s="57" t="s">
        <v>69</v>
      </c>
      <c r="C36" s="48"/>
    </row>
    <row r="37" spans="1:3" x14ac:dyDescent="0.25">
      <c r="A37" s="50">
        <v>35</v>
      </c>
      <c r="B37" s="57" t="s">
        <v>70</v>
      </c>
      <c r="C37" s="48"/>
    </row>
    <row r="38" spans="1:3" x14ac:dyDescent="0.25">
      <c r="A38" s="50">
        <v>36</v>
      </c>
      <c r="B38" s="57" t="s">
        <v>71</v>
      </c>
      <c r="C38" s="48"/>
    </row>
    <row r="39" spans="1:3" x14ac:dyDescent="0.25">
      <c r="A39" s="50">
        <v>37</v>
      </c>
      <c r="B39" s="57" t="s">
        <v>72</v>
      </c>
      <c r="C39" s="48"/>
    </row>
    <row r="40" spans="1:3" x14ac:dyDescent="0.25">
      <c r="A40" s="50">
        <v>38</v>
      </c>
      <c r="B40" s="57" t="s">
        <v>73</v>
      </c>
      <c r="C40" s="48"/>
    </row>
    <row r="41" spans="1:3" x14ac:dyDescent="0.25">
      <c r="A41" s="50">
        <v>39</v>
      </c>
      <c r="B41" s="57" t="s">
        <v>74</v>
      </c>
      <c r="C41" s="48"/>
    </row>
    <row r="42" spans="1:3" x14ac:dyDescent="0.25">
      <c r="A42" s="50">
        <v>40</v>
      </c>
      <c r="B42" s="57" t="s">
        <v>75</v>
      </c>
      <c r="C42" s="48"/>
    </row>
    <row r="43" spans="1:3" x14ac:dyDescent="0.25">
      <c r="A43" s="50">
        <v>41</v>
      </c>
      <c r="B43" s="57" t="s">
        <v>76</v>
      </c>
      <c r="C43" s="48"/>
    </row>
    <row r="44" spans="1:3" x14ac:dyDescent="0.25">
      <c r="A44" s="50">
        <v>42</v>
      </c>
      <c r="B44" s="57" t="s">
        <v>77</v>
      </c>
      <c r="C44" s="48"/>
    </row>
    <row r="45" spans="1:3" x14ac:dyDescent="0.25">
      <c r="A45" s="50">
        <v>43</v>
      </c>
      <c r="B45" s="57" t="s">
        <v>78</v>
      </c>
      <c r="C45" s="48"/>
    </row>
    <row r="46" spans="1:3" x14ac:dyDescent="0.25">
      <c r="A46" s="50">
        <v>44</v>
      </c>
      <c r="B46" s="57" t="s">
        <v>79</v>
      </c>
      <c r="C46" s="48"/>
    </row>
    <row r="47" spans="1:3" x14ac:dyDescent="0.25">
      <c r="A47" s="50">
        <v>45</v>
      </c>
      <c r="B47" s="57" t="s">
        <v>80</v>
      </c>
      <c r="C47" s="48"/>
    </row>
    <row r="48" spans="1:3" x14ac:dyDescent="0.25">
      <c r="A48" s="50">
        <v>46</v>
      </c>
      <c r="B48" s="57" t="s">
        <v>81</v>
      </c>
      <c r="C48" s="48"/>
    </row>
    <row r="49" spans="1:3" x14ac:dyDescent="0.25">
      <c r="A49" s="50">
        <v>47</v>
      </c>
      <c r="B49" s="57" t="s">
        <v>82</v>
      </c>
      <c r="C49" s="48"/>
    </row>
    <row r="50" spans="1:3" x14ac:dyDescent="0.25">
      <c r="A50" s="50">
        <v>48</v>
      </c>
      <c r="B50" s="57" t="s">
        <v>83</v>
      </c>
      <c r="C50" s="48"/>
    </row>
    <row r="51" spans="1:3" x14ac:dyDescent="0.25">
      <c r="A51" s="50">
        <v>49</v>
      </c>
      <c r="B51" s="57" t="s">
        <v>84</v>
      </c>
      <c r="C51" s="48"/>
    </row>
    <row r="52" spans="1:3" x14ac:dyDescent="0.25">
      <c r="A52" s="50">
        <v>50</v>
      </c>
      <c r="B52" s="57" t="s">
        <v>85</v>
      </c>
      <c r="C52" s="48"/>
    </row>
    <row r="53" spans="1:3" x14ac:dyDescent="0.25">
      <c r="A53" s="50">
        <v>51</v>
      </c>
      <c r="B53" s="57" t="s">
        <v>86</v>
      </c>
      <c r="C53" s="48"/>
    </row>
    <row r="54" spans="1:3" x14ac:dyDescent="0.25">
      <c r="A54" s="50">
        <v>52</v>
      </c>
      <c r="B54" s="57" t="s">
        <v>87</v>
      </c>
      <c r="C54" s="48"/>
    </row>
    <row r="55" spans="1:3" x14ac:dyDescent="0.25">
      <c r="A55" s="50">
        <v>53</v>
      </c>
      <c r="B55" s="57" t="s">
        <v>88</v>
      </c>
      <c r="C55" s="48"/>
    </row>
    <row r="56" spans="1:3" x14ac:dyDescent="0.25">
      <c r="A56" s="50">
        <v>54</v>
      </c>
      <c r="B56" s="57" t="s">
        <v>89</v>
      </c>
      <c r="C56" s="48"/>
    </row>
    <row r="57" spans="1:3" x14ac:dyDescent="0.25">
      <c r="A57" s="50">
        <v>55</v>
      </c>
      <c r="B57" s="57" t="s">
        <v>90</v>
      </c>
      <c r="C57" s="48"/>
    </row>
    <row r="58" spans="1:3" x14ac:dyDescent="0.25">
      <c r="A58" s="50">
        <v>56</v>
      </c>
      <c r="B58" s="57" t="s">
        <v>91</v>
      </c>
      <c r="C58" s="48"/>
    </row>
    <row r="59" spans="1:3" x14ac:dyDescent="0.25">
      <c r="A59" s="50">
        <v>57</v>
      </c>
      <c r="B59" s="57" t="s">
        <v>92</v>
      </c>
      <c r="C59" s="48"/>
    </row>
    <row r="60" spans="1:3" x14ac:dyDescent="0.25">
      <c r="A60" s="50">
        <v>58</v>
      </c>
      <c r="B60" s="57" t="s">
        <v>93</v>
      </c>
      <c r="C60" s="48"/>
    </row>
    <row r="61" spans="1:3" ht="28.5" x14ac:dyDescent="0.25">
      <c r="A61" s="50">
        <v>59</v>
      </c>
      <c r="B61" s="58" t="s">
        <v>94</v>
      </c>
      <c r="C61" s="48"/>
    </row>
    <row r="62" spans="1:3" ht="42" customHeight="1" x14ac:dyDescent="0.25">
      <c r="A62" s="50">
        <v>60</v>
      </c>
      <c r="B62" s="58" t="s">
        <v>95</v>
      </c>
      <c r="C62" s="48"/>
    </row>
    <row r="63" spans="1:3" x14ac:dyDescent="0.25">
      <c r="A63" s="50">
        <v>61</v>
      </c>
      <c r="B63" s="57" t="s">
        <v>96</v>
      </c>
      <c r="C63" s="48"/>
    </row>
    <row r="64" spans="1:3" x14ac:dyDescent="0.25">
      <c r="A64" s="50">
        <v>62</v>
      </c>
      <c r="B64" s="57" t="s">
        <v>97</v>
      </c>
      <c r="C64" s="48"/>
    </row>
    <row r="65" spans="1:3" ht="28.5" x14ac:dyDescent="0.25">
      <c r="A65" s="50">
        <v>63</v>
      </c>
      <c r="B65" s="58" t="s">
        <v>98</v>
      </c>
      <c r="C65" s="48"/>
    </row>
    <row r="66" spans="1:3" ht="28.5" x14ac:dyDescent="0.25">
      <c r="A66" s="50">
        <v>64</v>
      </c>
      <c r="B66" s="58" t="s">
        <v>99</v>
      </c>
      <c r="C66" s="48"/>
    </row>
    <row r="67" spans="1:3" x14ac:dyDescent="0.25">
      <c r="A67" s="50">
        <v>65</v>
      </c>
      <c r="B67" s="57" t="s">
        <v>100</v>
      </c>
      <c r="C67" s="48"/>
    </row>
    <row r="68" spans="1:3" x14ac:dyDescent="0.25">
      <c r="A68" s="50">
        <v>66</v>
      </c>
      <c r="B68" s="57" t="s">
        <v>101</v>
      </c>
      <c r="C68" s="48"/>
    </row>
    <row r="69" spans="1:3" x14ac:dyDescent="0.25">
      <c r="A69" s="50">
        <v>67</v>
      </c>
      <c r="B69" s="57" t="s">
        <v>102</v>
      </c>
      <c r="C69" s="48"/>
    </row>
    <row r="70" spans="1:3" x14ac:dyDescent="0.25">
      <c r="A70" s="50">
        <v>68</v>
      </c>
      <c r="B70" s="58" t="s">
        <v>103</v>
      </c>
      <c r="C70" s="48"/>
    </row>
    <row r="71" spans="1:3" x14ac:dyDescent="0.25">
      <c r="A71" s="50">
        <v>69</v>
      </c>
      <c r="B71" s="57" t="s">
        <v>104</v>
      </c>
      <c r="C71" s="48"/>
    </row>
    <row r="72" spans="1:3" x14ac:dyDescent="0.25">
      <c r="A72" s="50">
        <v>70</v>
      </c>
      <c r="B72" s="57" t="s">
        <v>105</v>
      </c>
      <c r="C72" s="48"/>
    </row>
    <row r="73" spans="1:3" x14ac:dyDescent="0.25">
      <c r="A73" s="50">
        <v>71</v>
      </c>
      <c r="B73" s="57" t="s">
        <v>106</v>
      </c>
      <c r="C73" s="48"/>
    </row>
    <row r="74" spans="1:3" x14ac:dyDescent="0.25">
      <c r="A74" s="50">
        <v>72</v>
      </c>
      <c r="B74" s="57" t="s">
        <v>107</v>
      </c>
      <c r="C74" s="48"/>
    </row>
    <row r="75" spans="1:3" ht="28.5" x14ac:dyDescent="0.25">
      <c r="A75" s="50">
        <v>73</v>
      </c>
      <c r="B75" s="58" t="s">
        <v>108</v>
      </c>
      <c r="C75" s="48"/>
    </row>
    <row r="76" spans="1:3" x14ac:dyDescent="0.25">
      <c r="A76" s="50">
        <v>74</v>
      </c>
      <c r="B76" s="57" t="s">
        <v>109</v>
      </c>
      <c r="C76" s="48"/>
    </row>
    <row r="77" spans="1:3" x14ac:dyDescent="0.25">
      <c r="A77" s="50">
        <v>75</v>
      </c>
      <c r="B77" s="57" t="s">
        <v>110</v>
      </c>
      <c r="C77" s="48"/>
    </row>
    <row r="78" spans="1:3" x14ac:dyDescent="0.25">
      <c r="A78" s="50">
        <v>76</v>
      </c>
      <c r="B78" s="57" t="s">
        <v>111</v>
      </c>
      <c r="C78" s="48"/>
    </row>
    <row r="79" spans="1:3" ht="33.75" customHeight="1" x14ac:dyDescent="0.25">
      <c r="A79" s="50">
        <v>77</v>
      </c>
      <c r="B79" s="58" t="s">
        <v>112</v>
      </c>
      <c r="C79" s="48"/>
    </row>
    <row r="80" spans="1:3" ht="29.25" customHeight="1" x14ac:dyDescent="0.25">
      <c r="A80" s="50">
        <v>78</v>
      </c>
      <c r="B80" s="58" t="s">
        <v>113</v>
      </c>
      <c r="C80" s="48"/>
    </row>
    <row r="81" spans="1:3" ht="28.5" customHeight="1" x14ac:dyDescent="0.25">
      <c r="A81" s="50">
        <v>79</v>
      </c>
      <c r="B81" s="58" t="s">
        <v>114</v>
      </c>
      <c r="C81" s="48"/>
    </row>
    <row r="82" spans="1:3" x14ac:dyDescent="0.25">
      <c r="A82" s="50">
        <v>80</v>
      </c>
      <c r="B82" s="57" t="s">
        <v>115</v>
      </c>
      <c r="C82" s="48"/>
    </row>
    <row r="83" spans="1:3" x14ac:dyDescent="0.25">
      <c r="A83" s="50">
        <v>81</v>
      </c>
      <c r="B83" s="58" t="s">
        <v>116</v>
      </c>
      <c r="C83" s="48"/>
    </row>
    <row r="84" spans="1:3" x14ac:dyDescent="0.25">
      <c r="A84" s="50">
        <v>82</v>
      </c>
      <c r="B84" s="58" t="s">
        <v>117</v>
      </c>
      <c r="C84" s="48"/>
    </row>
    <row r="85" spans="1:3" x14ac:dyDescent="0.25">
      <c r="A85" s="50">
        <v>83</v>
      </c>
      <c r="B85" s="58" t="s">
        <v>118</v>
      </c>
      <c r="C85" s="48"/>
    </row>
    <row r="86" spans="1:3" x14ac:dyDescent="0.25">
      <c r="A86" s="50">
        <v>84</v>
      </c>
      <c r="B86" s="58" t="s">
        <v>119</v>
      </c>
      <c r="C86" s="48"/>
    </row>
    <row r="87" spans="1:3" ht="28.5" x14ac:dyDescent="0.25">
      <c r="A87" s="50">
        <v>85</v>
      </c>
      <c r="B87" s="58" t="s">
        <v>120</v>
      </c>
      <c r="C87" s="48"/>
    </row>
    <row r="88" spans="1:3" ht="30" x14ac:dyDescent="0.25">
      <c r="A88" s="50">
        <v>86</v>
      </c>
      <c r="B88" s="59" t="s">
        <v>121</v>
      </c>
      <c r="C88" s="48"/>
    </row>
    <row r="89" spans="1:3" x14ac:dyDescent="0.25">
      <c r="A89" s="60">
        <v>85</v>
      </c>
      <c r="B89" s="48" t="s">
        <v>122</v>
      </c>
      <c r="C89" s="48"/>
    </row>
    <row r="90" spans="1:3" x14ac:dyDescent="0.25">
      <c r="A90" s="96"/>
      <c r="B90" s="97"/>
      <c r="C90" s="98"/>
    </row>
    <row r="91" spans="1:3" x14ac:dyDescent="0.25">
      <c r="A91" s="60"/>
      <c r="C91" s="48"/>
    </row>
    <row r="92" spans="1:3" x14ac:dyDescent="0.25">
      <c r="A92" s="60"/>
      <c r="B92" s="48"/>
      <c r="C92" s="48"/>
    </row>
    <row r="93" spans="1:3" x14ac:dyDescent="0.25">
      <c r="A93" s="60"/>
      <c r="B93" s="48"/>
      <c r="C93" s="48"/>
    </row>
    <row r="94" spans="1:3" x14ac:dyDescent="0.25">
      <c r="A94" s="60"/>
      <c r="B94" s="48"/>
      <c r="C94" s="48"/>
    </row>
    <row r="95" spans="1:3" x14ac:dyDescent="0.25">
      <c r="A95" s="60"/>
      <c r="B95" s="48"/>
      <c r="C95" s="48"/>
    </row>
    <row r="96" spans="1:3" x14ac:dyDescent="0.25">
      <c r="A96" s="60"/>
      <c r="B96" s="48"/>
      <c r="C96" s="48"/>
    </row>
    <row r="97" spans="1:3" x14ac:dyDescent="0.25">
      <c r="A97" s="60"/>
      <c r="B97" s="48"/>
      <c r="C97" s="48"/>
    </row>
    <row r="98" spans="1:3" x14ac:dyDescent="0.25">
      <c r="A98" s="60"/>
      <c r="B98" s="48"/>
      <c r="C98" s="48"/>
    </row>
    <row r="99" spans="1:3" x14ac:dyDescent="0.25">
      <c r="A99" s="60"/>
      <c r="B99" s="48"/>
      <c r="C99" s="48"/>
    </row>
    <row r="100" spans="1:3" x14ac:dyDescent="0.25">
      <c r="A100" s="60"/>
      <c r="B100" s="48"/>
      <c r="C100" s="48"/>
    </row>
    <row r="101" spans="1:3" x14ac:dyDescent="0.25">
      <c r="A101" s="60"/>
      <c r="B101" s="48"/>
      <c r="C101" s="48"/>
    </row>
    <row r="102" spans="1:3" x14ac:dyDescent="0.25">
      <c r="A102" s="61"/>
    </row>
  </sheetData>
  <hyperlinks>
    <hyperlink ref="C3" r:id="rId1"/>
    <hyperlink ref="C1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Лаб+екзамППЗ</vt:lpstr>
      <vt:lpstr>відвідування занять</vt:lpstr>
      <vt:lpstr>темы проектов ПрПЗ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cp:revision>2</cp:revision>
  <dcterms:created xsi:type="dcterms:W3CDTF">2015-12-11T08:28:43Z</dcterms:created>
  <dcterms:modified xsi:type="dcterms:W3CDTF">2019-10-11T09:58:47Z</dcterms:modified>
</cp:coreProperties>
</file>