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93430442-3E61-43CB-9943-FB37ECE5B6FE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Investments" sheetId="45" r:id="rId2"/>
    <sheet name="Brackets" sheetId="39" r:id="rId3"/>
    <sheet name="Life Expectancies" sheetId="42" r:id="rId4"/>
  </sheets>
  <definedNames>
    <definedName name="OI_ROW" localSheetId="2">_xlfn.XMATCH(#REF!,Brackets!#REF!,-1,2)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38" l="1"/>
  <c r="B56" i="38"/>
  <c r="B47" i="38"/>
  <c r="B57" i="38"/>
  <c r="A9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<sst xmlns="http://schemas.openxmlformats.org/spreadsheetml/2006/main" count="162" uniqueCount="83">
  <si>
    <t>Interest Income</t>
  </si>
  <si>
    <t>Miscellaneous Income</t>
  </si>
  <si>
    <t>Original Issue Discount</t>
  </si>
  <si>
    <t>Nondividend Distributions</t>
  </si>
  <si>
    <t>Tax-Exempt Income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</si>
  <si>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</si>
  <si>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</si>
  <si>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</si>
  <si>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</si>
  <si>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</si>
  <si>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Margin Interest Paid</t>
  </si>
  <si>
    <t>https://turbotax.intuit.com/tax-tips/irs-tax-return/what-is-the-difference-between-agi-and-magi-on-your-taxes/L7kHckNS3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</si>
  <si>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</si>
  <si>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</si>
  <si>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</si>
  <si>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</si>
  <si>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</si>
  <si>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- Non-Qualified Dividends</t>
  </si>
  <si>
    <t>- Qualified Dividends</t>
  </si>
  <si>
    <t>- Section 897 Ordinary Dividends</t>
  </si>
  <si>
    <t>- Section 199A Dividends</t>
  </si>
  <si>
    <t>Capital Gain Distributions</t>
  </si>
  <si>
    <t>Investment Expenses</t>
  </si>
  <si>
    <t>Foreign Tax Paid</t>
  </si>
  <si>
    <t>Cash Liquidation Distributions</t>
  </si>
  <si>
    <t>Non-cash Liquidation Distributions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</si>
  <si>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</si>
  <si>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</si>
  <si>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</si>
  <si>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</si>
  <si>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Medicare Specific MAGI: AGI + Tax-Exempt Interest</t>
  </si>
  <si>
    <t xml:space="preserve">Annuity Withdrawals: The amount that is considered income is computed via a ratio of value to investment. See:
</t>
  </si>
  <si>
    <t>Today's Date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</si>
  <si>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</si>
  <si>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</si>
  <si>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</si>
  <si>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</si>
  <si>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 xml:space="preserve">AGI = Earnings, Taxable Interest, all dividends, IRA withdrawals, </t>
  </si>
  <si>
    <t>Thomas</t>
  </si>
  <si>
    <t>Diem-Tran</t>
  </si>
  <si>
    <t>Tax Brackets</t>
  </si>
  <si>
    <t>End Data</t>
  </si>
  <si>
    <t>Outside Income</t>
  </si>
  <si>
    <t>OPM</t>
  </si>
  <si>
    <t>Final Year</t>
  </si>
  <si>
    <t>Inflation</t>
  </si>
  <si>
    <t>Investments</t>
  </si>
  <si>
    <t>IRMAA Multipliers</t>
  </si>
  <si>
    <t>Long Term Tax Rates</t>
  </si>
  <si>
    <t>Social Security AGI Tax Rates</t>
  </si>
  <si>
    <t>Expected Life Lengths</t>
  </si>
  <si>
    <t>Annuity</t>
  </si>
  <si>
    <t>Outside Income Year</t>
  </si>
  <si>
    <t>Outside Income Amount</t>
  </si>
  <si>
    <t>Basis</t>
  </si>
  <si>
    <t>Short-Term</t>
  </si>
  <si>
    <t>Long-Term</t>
  </si>
  <si>
    <t>Miscellaneous Data</t>
  </si>
  <si>
    <t>% that's Long</t>
  </si>
  <si>
    <t>Thomas-R/O</t>
  </si>
  <si>
    <t>Diem-Tran-TSP</t>
  </si>
  <si>
    <t>Additional Medicare Tax</t>
  </si>
  <si>
    <t>Additional Medicare Tax on Investments</t>
  </si>
  <si>
    <t>Age of RMD</t>
  </si>
  <si>
    <t>Balance Beginning of Current Year</t>
  </si>
  <si>
    <t>Current Balance</t>
  </si>
  <si>
    <t>Account Owners</t>
  </si>
  <si>
    <t>Owners</t>
  </si>
  <si>
    <t>Carry Forwards</t>
  </si>
  <si>
    <t>Tax Adv US SMA (Y80817344)</t>
  </si>
  <si>
    <t>Tax Adv Intl SMA (Y80570158)</t>
  </si>
  <si>
    <t>Fixed Income</t>
  </si>
  <si>
    <t>Ordinary Income or Loss on Contingent Debt Instruments</t>
  </si>
  <si>
    <t>Specified Private Activity Bond Int Dividends</t>
  </si>
  <si>
    <t>Joint WROS - TOD (X82865374)</t>
  </si>
  <si>
    <t>IRA - BDA (238262976)</t>
  </si>
  <si>
    <t>Standard Deduction Base Year</t>
  </si>
  <si>
    <t>Max Capital Gains Loss Base Year</t>
  </si>
  <si>
    <t>Medicare Tax Threshold Base Year</t>
  </si>
  <si>
    <t>Social Security Income</t>
  </si>
  <si>
    <t>Part B Standard Premium Base Year</t>
  </si>
  <si>
    <t>Base Date</t>
  </si>
  <si>
    <t>Inherited IRA Divisor for 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</si>
</sst>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yyyy\-mm\-dd;@"/>
    <numFmt numFmtId="165" formatCode="0.0%"/>
    <numFmt numFmtId="166" formatCode="&quot;$&quot;#,##0.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</cellStyleXfs>
  <cellXfs count="28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19" fillId="0" borderId="0" xfId="0" applyFont="1"/>
    <xf numFmtId="164" fontId="0" fillId="0" borderId="0" xfId="0" applyNumberFormat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8" fontId="0" fillId="0" borderId="10" xfId="0" applyNumberFormat="1" applyBorder="1"/>
    <xf numFmtId="164" fontId="0" fillId="0" borderId="0" xfId="0" applyNumberFormat="1"/>
    <xf numFmtId="8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0" borderId="10" xfId="0" applyNumberFormat="1" applyBorder="1"/>
    <xf numFmtId="0" fontId="8" fillId="4" borderId="16" xfId="8" applyBorder="1" applyAlignment="1">
      <alignment horizontal="left"/>
    </xf>
    <xf numFmtId="164" fontId="0" fillId="0" borderId="10" xfId="0" applyNumberFormat="1" applyBorder="1"/>
    <xf numFmtId="1" fontId="0" fillId="0" borderId="10" xfId="0" applyNumberFormat="1" applyBorder="1"/>
    <xf numFmtId="9" fontId="0" fillId="0" borderId="10" xfId="0" applyNumberFormat="1" applyBorder="1"/>
    <xf numFmtId="166" fontId="0" fillId="0" borderId="10" xfId="0" applyNumberFormat="1" applyBorder="1"/>
    <xf numFmtId="0" fontId="0" fillId="0" borderId="10" xfId="0" quotePrefix="1" applyBorder="1"/>
    <xf numFmtId="0" fontId="8" fillId="4" borderId="15" xfId="8" applyBorder="1" applyAlignment="1">
      <alignment horizontal="center"/>
    </xf>
    <xf numFmtId="0" fontId="8" fillId="4" borderId="14" xfId="8" applyBorder="1" applyAlignment="1">
      <alignment horizontal="center"/>
    </xf>
    <xf numFmtId="0" fontId="8" fillId="4" borderId="15" xfId="8" quotePrefix="1" applyBorder="1" applyAlignment="1">
      <alignment horizontal="center"/>
    </xf>
    <xf numFmtId="0" fontId="8" fillId="4" borderId="14" xfId="8" quotePrefix="1" applyBorder="1" applyAlignment="1">
      <alignment horizontal="center"/>
    </xf>
    <xf numFmtId="0" fontId="8" fillId="4" borderId="10" xfId="8" applyBorder="1" applyAlignment="1">
      <alignment horizontal="center"/>
    </xf>
    <xf numFmtId="0" fontId="8" fillId="4" borderId="10" xfId="8" quotePrefix="1" applyBorder="1" applyAlignment="1">
      <alignment horizontal="center"/>
    </xf>
    <xf numFmtId="167" fontId="0" fillId="0" borderId="10" xfId="0" applyNumberFormat="1" applyBorder="1"/>
    <xf numFmtId="0" fontId="0" fillId="0" borderId="10" xfId="0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H268"/>
  <sheetViews>
    <sheetView tabSelected="1" topLeftCell="A35" zoomScaleNormal="100" workbookViewId="0">
      <selection activeCell="E51" sqref="E51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7" x14ac:dyDescent="0.25">
      <c r="A1" s="24" t="s">
        <v>57</v>
      </c>
      <c r="B1" s="24"/>
      <c r="C1" t="s">
        <v>32</v>
      </c>
      <c r="D1" s="10">
        <v>45413</v>
      </c>
    </row>
    <row r="2" spans="1:7" x14ac:dyDescent="0.25">
      <c r="A2" s="15" t="s">
        <v>81</v>
      </c>
      <c r="B2" s="15">
        <v>45422</v>
      </c>
      <c r="C2" t="s">
        <v>11</v>
      </c>
    </row>
    <row r="3" spans="1:7" x14ac:dyDescent="0.25">
      <c r="A3" s="16" t="s">
        <v>44</v>
      </c>
      <c r="B3" s="16">
        <v>2027</v>
      </c>
      <c r="C3" t="s">
        <v>27</v>
      </c>
    </row>
    <row r="4" spans="1:7" x14ac:dyDescent="0.25">
      <c r="A4" s="2" t="s">
        <v>76</v>
      </c>
      <c r="B4" s="9">
        <v>29200</v>
      </c>
      <c r="C4" t="s">
        <v>28</v>
      </c>
    </row>
    <row r="5" spans="1:7" x14ac:dyDescent="0.25">
      <c r="A5" s="17" t="s">
        <v>80</v>
      </c>
      <c r="B5" s="9">
        <v>174.7</v>
      </c>
      <c r="C5" t="s">
        <v>26</v>
      </c>
      <c r="E5" s="6"/>
    </row>
    <row r="6" spans="1:7" x14ac:dyDescent="0.25">
      <c r="A6" s="13" t="s">
        <v>77</v>
      </c>
      <c r="B6" s="9">
        <v>3000</v>
      </c>
      <c r="E6" s="6"/>
      <c r="F6" s="3"/>
      <c r="G6" s="3"/>
    </row>
    <row r="7" spans="1:7" ht="15.75" thickBot="1" x14ac:dyDescent="0.3">
      <c r="A7" s="17" t="s">
        <v>78</v>
      </c>
      <c r="B7" s="18">
        <v>250000</v>
      </c>
      <c r="C7" t="s">
        <v>30</v>
      </c>
      <c r="D7" s="7"/>
      <c r="E7" s="8"/>
      <c r="F7" s="3"/>
      <c r="G7" s="3"/>
    </row>
    <row r="8" spans="1:7" x14ac:dyDescent="0.25">
      <c r="A8" s="17" t="s">
        <v>45</v>
      </c>
      <c r="B8" s="13">
        <v>0.05</v>
      </c>
      <c r="F8" s="3"/>
      <c r="G8" s="3"/>
    </row>
    <row r="9" spans="1:7" x14ac:dyDescent="0.25">
      <c r="A9" s="17" t="s">
        <v>46</v>
      </c>
      <c r="B9" s="13">
        <v>7.0000000000000007E-2</v>
      </c>
      <c r="C9" t="s">
        <v>31</v>
      </c>
    </row>
    <row r="10" spans="1:7" x14ac:dyDescent="0.25">
      <c r="A10" s="19" t="s">
        <v>58</v>
      </c>
      <c r="B10" s="13">
        <v>0.67</v>
      </c>
      <c r="C10" t="s">
        <v>13</v>
      </c>
      <c r="F10" s="3"/>
      <c r="G10" s="3"/>
    </row>
    <row r="11" spans="1:7" x14ac:dyDescent="0.25">
      <c r="A11" s="19" t="s">
        <v>61</v>
      </c>
      <c r="B11" s="13">
        <v>8.9999999999999993E-3</v>
      </c>
    </row>
    <row r="12" spans="1:7" x14ac:dyDescent="0.25">
      <c r="A12" s="19" t="s">
        <v>62</v>
      </c>
      <c r="B12" s="13">
        <v>3.7999999999999999E-2</v>
      </c>
      <c r="C12" s="4" t="s">
        <v>15</v>
      </c>
    </row>
    <row r="13" spans="1:7" x14ac:dyDescent="0.25">
      <c r="A13" s="24" t="s">
        <v>67</v>
      </c>
      <c r="B13" s="24"/>
      <c r="C13" s="4" t="s">
        <v>16</v>
      </c>
    </row>
    <row r="14" spans="1:7" x14ac:dyDescent="0.25">
      <c r="A14" s="2" t="s">
        <v>38</v>
      </c>
      <c r="B14" s="15">
        <v>19661</v>
      </c>
      <c r="C14" s="4"/>
    </row>
    <row r="15" spans="1:7" x14ac:dyDescent="0.25">
      <c r="A15" s="2" t="s">
        <v>39</v>
      </c>
      <c r="B15" s="15">
        <v>20859</v>
      </c>
      <c r="C15" t="s">
        <v>14</v>
      </c>
      <c r="F15" s="3"/>
      <c r="G15" s="3"/>
    </row>
    <row r="16" spans="1:7" x14ac:dyDescent="0.25">
      <c r="A16" s="24" t="s">
        <v>66</v>
      </c>
      <c r="B16" s="24"/>
      <c r="F16" s="3"/>
      <c r="G16" s="3"/>
    </row>
    <row r="17" spans="1:3" x14ac:dyDescent="0.25">
      <c r="A17" s="2" t="s">
        <v>75</v>
      </c>
      <c r="B17" s="11" t="s">
        <v>38</v>
      </c>
      <c r="C17" t="s">
        <v>33</v>
      </c>
    </row>
    <row r="18" spans="1:3" x14ac:dyDescent="0.25">
      <c r="A18" s="2" t="s">
        <v>59</v>
      </c>
      <c r="B18" s="11" t="s">
        <v>38</v>
      </c>
      <c r="C18" t="s">
        <v>37</v>
      </c>
    </row>
    <row r="19" spans="1:3" x14ac:dyDescent="0.25">
      <c r="A19" s="2" t="s">
        <v>60</v>
      </c>
      <c r="B19" s="11" t="s">
        <v>39</v>
      </c>
    </row>
    <row r="20" spans="1:3" x14ac:dyDescent="0.25">
      <c r="A20" s="2" t="s">
        <v>74</v>
      </c>
      <c r="B20" s="11"/>
      <c r="C20" t="s">
        <v>34</v>
      </c>
    </row>
    <row r="21" spans="1:3" x14ac:dyDescent="0.25">
      <c r="A21" s="2" t="s">
        <v>69</v>
      </c>
      <c r="B21" s="11"/>
      <c r="C21" t="s">
        <v>35</v>
      </c>
    </row>
    <row r="22" spans="1:3" x14ac:dyDescent="0.25">
      <c r="A22" s="2" t="s">
        <v>70</v>
      </c>
      <c r="B22" s="11"/>
      <c r="C22" t="s">
        <v>36</v>
      </c>
    </row>
    <row r="23" spans="1:3" x14ac:dyDescent="0.25">
      <c r="A23" s="24" t="s">
        <v>63</v>
      </c>
      <c r="B23" s="24"/>
    </row>
    <row r="24" spans="1:3" x14ac:dyDescent="0.25">
      <c r="A24" s="2" t="s">
        <v>59</v>
      </c>
      <c r="B24" s="2">
        <v>73</v>
      </c>
      <c r="C24" s="14" t="s">
        <v>29</v>
      </c>
    </row>
    <row r="25" spans="1:3" x14ac:dyDescent="0.25">
      <c r="A25" s="2" t="s">
        <v>60</v>
      </c>
      <c r="B25" s="2">
        <v>73</v>
      </c>
    </row>
    <row r="26" spans="1:3" x14ac:dyDescent="0.25">
      <c r="A26" s="24" t="s">
        <v>82</v>
      </c>
      <c r="B26" s="24"/>
    </row>
    <row r="27" spans="1:3" x14ac:dyDescent="0.25">
      <c r="A27" s="2" t="s">
        <v>75</v>
      </c>
      <c r="B27" s="2">
        <v>17.2</v>
      </c>
    </row>
    <row r="28" spans="1:3" x14ac:dyDescent="0.25">
      <c r="A28" s="24" t="s">
        <v>64</v>
      </c>
      <c r="B28" s="24"/>
    </row>
    <row r="29" spans="1:3" x14ac:dyDescent="0.25">
      <c r="A29" s="2" t="s">
        <v>75</v>
      </c>
      <c r="B29" s="9">
        <v>41925.5</v>
      </c>
    </row>
    <row r="30" spans="1:3" x14ac:dyDescent="0.25">
      <c r="A30" s="2" t="s">
        <v>59</v>
      </c>
      <c r="B30" s="9">
        <v>2082478.98</v>
      </c>
    </row>
    <row r="31" spans="1:3" x14ac:dyDescent="0.25">
      <c r="A31" s="2" t="s">
        <v>60</v>
      </c>
      <c r="B31" s="9">
        <v>1049867.8400000001</v>
      </c>
    </row>
    <row r="32" spans="1:3" x14ac:dyDescent="0.25">
      <c r="A32" s="2" t="s">
        <v>74</v>
      </c>
      <c r="B32" s="9">
        <v>400000</v>
      </c>
    </row>
    <row r="33" spans="1:2" x14ac:dyDescent="0.25">
      <c r="A33" s="2" t="s">
        <v>69</v>
      </c>
      <c r="B33" s="9">
        <v>130000</v>
      </c>
    </row>
    <row r="34" spans="1:2" x14ac:dyDescent="0.25">
      <c r="A34" s="2" t="s">
        <v>70</v>
      </c>
      <c r="B34" s="9">
        <v>170000</v>
      </c>
    </row>
    <row r="35" spans="1:2" x14ac:dyDescent="0.25">
      <c r="A35" s="24" t="s">
        <v>65</v>
      </c>
      <c r="B35" s="24"/>
    </row>
    <row r="36" spans="1:2" x14ac:dyDescent="0.25">
      <c r="A36" s="2" t="s">
        <v>75</v>
      </c>
      <c r="B36" s="9">
        <v>41925</v>
      </c>
    </row>
    <row r="37" spans="1:2" x14ac:dyDescent="0.25">
      <c r="A37" s="2" t="s">
        <v>59</v>
      </c>
      <c r="B37" s="9">
        <v>2200000</v>
      </c>
    </row>
    <row r="38" spans="1:2" x14ac:dyDescent="0.25">
      <c r="A38" s="2" t="s">
        <v>60</v>
      </c>
      <c r="B38" s="9">
        <v>1009000</v>
      </c>
    </row>
    <row r="39" spans="1:2" x14ac:dyDescent="0.25">
      <c r="A39" s="2" t="s">
        <v>74</v>
      </c>
      <c r="B39" s="9">
        <v>400000</v>
      </c>
    </row>
    <row r="40" spans="1:2" x14ac:dyDescent="0.25">
      <c r="A40" s="2" t="s">
        <v>69</v>
      </c>
      <c r="B40" s="9">
        <v>200000</v>
      </c>
    </row>
    <row r="41" spans="1:2" x14ac:dyDescent="0.25">
      <c r="A41" s="2" t="s">
        <v>70</v>
      </c>
      <c r="B41" s="9">
        <v>300000</v>
      </c>
    </row>
    <row r="42" spans="1:2" x14ac:dyDescent="0.25">
      <c r="A42" s="24" t="s">
        <v>54</v>
      </c>
      <c r="B42" s="24"/>
    </row>
    <row r="43" spans="1:2" x14ac:dyDescent="0.25">
      <c r="A43" s="2" t="s">
        <v>74</v>
      </c>
      <c r="B43" s="9">
        <v>250000</v>
      </c>
    </row>
    <row r="44" spans="1:2" x14ac:dyDescent="0.25">
      <c r="A44" s="2" t="s">
        <v>69</v>
      </c>
      <c r="B44" s="9">
        <v>130000</v>
      </c>
    </row>
    <row r="45" spans="1:2" x14ac:dyDescent="0.25">
      <c r="A45" s="2" t="s">
        <v>70</v>
      </c>
      <c r="B45" s="9">
        <v>130000</v>
      </c>
    </row>
    <row r="46" spans="1:2" x14ac:dyDescent="0.25">
      <c r="A46" s="24" t="s">
        <v>79</v>
      </c>
      <c r="B46" s="24"/>
    </row>
    <row r="47" spans="1:2" x14ac:dyDescent="0.25">
      <c r="A47" s="2" t="s">
        <v>38</v>
      </c>
      <c r="B47" s="9">
        <f>12*4505.6</f>
        <v>54067.200000000004</v>
      </c>
    </row>
    <row r="48" spans="1:2" x14ac:dyDescent="0.25">
      <c r="A48" s="2" t="s">
        <v>39</v>
      </c>
      <c r="B48" s="9">
        <f>12*2661.6</f>
        <v>31939.199999999997</v>
      </c>
    </row>
    <row r="49" spans="1:5" x14ac:dyDescent="0.25">
      <c r="A49" s="24" t="s">
        <v>68</v>
      </c>
      <c r="B49" s="24"/>
    </row>
    <row r="50" spans="1:5" x14ac:dyDescent="0.25">
      <c r="A50" s="2" t="s">
        <v>55</v>
      </c>
      <c r="B50" s="9">
        <v>-10950</v>
      </c>
    </row>
    <row r="51" spans="1:5" x14ac:dyDescent="0.25">
      <c r="A51" s="2" t="s">
        <v>56</v>
      </c>
      <c r="B51" s="9">
        <v>-17755</v>
      </c>
    </row>
    <row r="52" spans="1:5" x14ac:dyDescent="0.25">
      <c r="A52" s="24" t="s">
        <v>42</v>
      </c>
      <c r="B52" s="24"/>
    </row>
    <row r="53" spans="1:5" x14ac:dyDescent="0.25">
      <c r="A53" s="2" t="s">
        <v>43</v>
      </c>
      <c r="B53" s="11" t="s">
        <v>39</v>
      </c>
    </row>
    <row r="54" spans="1:5" x14ac:dyDescent="0.25">
      <c r="A54" s="2" t="s">
        <v>51</v>
      </c>
      <c r="B54" s="11" t="s">
        <v>38</v>
      </c>
    </row>
    <row r="55" spans="1:5" x14ac:dyDescent="0.25">
      <c r="A55" s="24" t="s">
        <v>53</v>
      </c>
      <c r="B55" s="24"/>
    </row>
    <row r="56" spans="1:5" x14ac:dyDescent="0.25">
      <c r="A56" s="2" t="s">
        <v>43</v>
      </c>
      <c r="B56" s="9">
        <f>2634*12</f>
        <v>31608</v>
      </c>
    </row>
    <row r="57" spans="1:5" x14ac:dyDescent="0.25">
      <c r="A57" s="2" t="s">
        <v>51</v>
      </c>
      <c r="B57" s="9">
        <f>71065.98-50692.01</f>
        <v>20373.969999999994</v>
      </c>
    </row>
    <row r="58" spans="1:5" x14ac:dyDescent="0.25">
      <c r="A58" s="24" t="s">
        <v>52</v>
      </c>
      <c r="B58" s="24"/>
      <c r="E58" s="4"/>
    </row>
    <row r="59" spans="1:5" x14ac:dyDescent="0.25">
      <c r="A59" s="2" t="s">
        <v>51</v>
      </c>
      <c r="B59" s="16">
        <v>2025</v>
      </c>
    </row>
    <row r="60" spans="1:5" x14ac:dyDescent="0.25">
      <c r="A60" s="25" t="s">
        <v>41</v>
      </c>
      <c r="B60" s="25"/>
    </row>
    <row r="66" spans="8:8" ht="15.75" customHeight="1" x14ac:dyDescent="0.25"/>
    <row r="69" spans="8:8" x14ac:dyDescent="0.25">
      <c r="H69" s="3"/>
    </row>
    <row r="70" spans="8:8" x14ac:dyDescent="0.25">
      <c r="H70" s="5"/>
    </row>
    <row r="71" spans="8:8" x14ac:dyDescent="0.25">
      <c r="H71" s="5"/>
    </row>
    <row r="93" ht="15.75" customHeight="1" x14ac:dyDescent="0.25"/>
    <row r="94" ht="15.75" customHeight="1" x14ac:dyDescent="0.25"/>
    <row r="113" ht="15.75" customHeight="1" x14ac:dyDescent="0.25"/>
    <row r="136" ht="15.75" customHeight="1" x14ac:dyDescent="0.25"/>
    <row r="147" ht="15.75" customHeight="1" x14ac:dyDescent="0.25"/>
    <row r="161" spans="3:3" ht="15.75" customHeight="1" x14ac:dyDescent="0.25"/>
    <row r="162" spans="3:3" ht="15.75" customHeight="1" x14ac:dyDescent="0.25"/>
    <row r="164" spans="3:3" ht="15.75" customHeight="1" x14ac:dyDescent="0.25"/>
    <row r="167" spans="3:3" ht="15.75" customHeight="1" x14ac:dyDescent="0.25">
      <c r="C167" s="1"/>
    </row>
    <row r="172" spans="3:3" x14ac:dyDescent="0.25">
      <c r="C172" s="1"/>
    </row>
    <row r="176" spans="3:3" ht="15.75" customHeight="1" x14ac:dyDescent="0.25"/>
    <row r="188" ht="15.75" customHeight="1" x14ac:dyDescent="0.25"/>
    <row r="190" ht="15.75" customHeight="1" x14ac:dyDescent="0.25"/>
    <row r="195" ht="15.75" customHeight="1" x14ac:dyDescent="0.25"/>
    <row r="216" ht="15.75" customHeight="1" x14ac:dyDescent="0.25"/>
    <row r="223" ht="15.75" customHeight="1" x14ac:dyDescent="0.25"/>
    <row r="240" ht="15.75" customHeight="1" x14ac:dyDescent="0.25"/>
    <row r="268" ht="15.75" customHeight="1" x14ac:dyDescent="0.25"/>
  </sheetData>
  <mergeCells count="14">
    <mergeCell ref="A1:B1"/>
    <mergeCell ref="A13:B13"/>
    <mergeCell ref="A16:B16"/>
    <mergeCell ref="A23:B23"/>
    <mergeCell ref="A26:B26"/>
    <mergeCell ref="A28:B28"/>
    <mergeCell ref="A35:B35"/>
    <mergeCell ref="A58:B58"/>
    <mergeCell ref="A60:B60"/>
    <mergeCell ref="A42:B42"/>
    <mergeCell ref="A46:B46"/>
    <mergeCell ref="A49:B49"/>
    <mergeCell ref="A52:B52"/>
    <mergeCell ref="A55:B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9F52-D268-4547-90EC-39905D7B6FF7}">
  <dimension ref="A1:B73"/>
  <sheetViews>
    <sheetView topLeftCell="A15" workbookViewId="0">
      <selection activeCell="A15" sqref="A15"/>
    </sheetView>
  </sheetViews>
  <sheetFormatPr defaultRowHeight="15" x14ac:dyDescent="0.25"/>
  <cols>
    <col min="1" max="1" width="52.42578125" bestFit="1" customWidth="1"/>
    <col min="2" max="2" width="15.5703125" style="12" bestFit="1" customWidth="1"/>
  </cols>
  <sheetData>
    <row r="1" spans="1:2" x14ac:dyDescent="0.25">
      <c r="A1" s="24" t="s">
        <v>74</v>
      </c>
      <c r="B1" s="24"/>
    </row>
    <row r="2" spans="1:2" x14ac:dyDescent="0.25">
      <c r="A2" s="2" t="s">
        <v>21</v>
      </c>
      <c r="B2" s="9">
        <v>0</v>
      </c>
    </row>
    <row r="3" spans="1:2" x14ac:dyDescent="0.25">
      <c r="A3" s="2" t="s">
        <v>0</v>
      </c>
      <c r="B3" s="9">
        <v>0</v>
      </c>
    </row>
    <row r="4" spans="1:2" x14ac:dyDescent="0.25">
      <c r="A4" s="2" t="s">
        <v>1</v>
      </c>
      <c r="B4" s="9">
        <v>0</v>
      </c>
    </row>
    <row r="5" spans="1:2" x14ac:dyDescent="0.25">
      <c r="A5" s="2" t="s">
        <v>2</v>
      </c>
      <c r="B5" s="9">
        <v>0</v>
      </c>
    </row>
    <row r="6" spans="1:2" x14ac:dyDescent="0.25">
      <c r="A6" s="2" t="s">
        <v>4</v>
      </c>
      <c r="B6" s="9">
        <v>0</v>
      </c>
    </row>
    <row r="7" spans="1:2" x14ac:dyDescent="0.25">
      <c r="A7" s="2" t="s">
        <v>5</v>
      </c>
      <c r="B7" s="9">
        <v>0</v>
      </c>
    </row>
    <row r="8" spans="1:2" x14ac:dyDescent="0.25">
      <c r="A8" s="2" t="s">
        <v>6</v>
      </c>
      <c r="B8" s="9">
        <v>75436.960000000006</v>
      </c>
    </row>
    <row r="9" spans="1:2" x14ac:dyDescent="0.25">
      <c r="A9" s="2" t="s">
        <v>71</v>
      </c>
      <c r="B9" s="9">
        <v>0</v>
      </c>
    </row>
    <row r="10" spans="1:2" x14ac:dyDescent="0.25">
      <c r="A10" s="2" t="s">
        <v>7</v>
      </c>
      <c r="B10" s="9">
        <v>0</v>
      </c>
    </row>
    <row r="11" spans="1:2" x14ac:dyDescent="0.25">
      <c r="A11" s="2" t="s">
        <v>8</v>
      </c>
      <c r="B11" s="9">
        <v>0</v>
      </c>
    </row>
    <row r="12" spans="1:2" x14ac:dyDescent="0.25">
      <c r="A12" s="2" t="s">
        <v>72</v>
      </c>
      <c r="B12" s="9">
        <v>0</v>
      </c>
    </row>
    <row r="13" spans="1:2" x14ac:dyDescent="0.25">
      <c r="A13" s="2" t="s">
        <v>9</v>
      </c>
      <c r="B13" s="9">
        <v>0</v>
      </c>
    </row>
    <row r="14" spans="1:2" x14ac:dyDescent="0.25">
      <c r="A14" s="2" t="s">
        <v>10</v>
      </c>
      <c r="B14" s="9">
        <v>0</v>
      </c>
    </row>
    <row r="15" spans="1:2" x14ac:dyDescent="0.25">
      <c r="A15" s="2" t="s">
        <v>12</v>
      </c>
      <c r="B15" s="9">
        <v>0</v>
      </c>
    </row>
    <row r="16" spans="1:2" x14ac:dyDescent="0.25">
      <c r="A16" s="2" t="s">
        <v>17</v>
      </c>
      <c r="B16" s="9">
        <v>1176.92</v>
      </c>
    </row>
    <row r="17" spans="1:2" x14ac:dyDescent="0.25">
      <c r="A17" s="2" t="s">
        <v>18</v>
      </c>
      <c r="B17" s="9">
        <v>971.2</v>
      </c>
    </row>
    <row r="18" spans="1:2" x14ac:dyDescent="0.25">
      <c r="A18" s="2" t="s">
        <v>19</v>
      </c>
      <c r="B18" s="9">
        <v>0</v>
      </c>
    </row>
    <row r="19" spans="1:2" x14ac:dyDescent="0.25">
      <c r="A19" s="2" t="s">
        <v>20</v>
      </c>
      <c r="B19" s="9">
        <v>0</v>
      </c>
    </row>
    <row r="20" spans="1:2" x14ac:dyDescent="0.25">
      <c r="A20" s="2" t="s">
        <v>3</v>
      </c>
      <c r="B20" s="9">
        <v>0</v>
      </c>
    </row>
    <row r="21" spans="1:2" x14ac:dyDescent="0.25">
      <c r="A21" s="2" t="s">
        <v>22</v>
      </c>
      <c r="B21" s="9">
        <v>0</v>
      </c>
    </row>
    <row r="22" spans="1:2" x14ac:dyDescent="0.25">
      <c r="A22" s="2" t="s">
        <v>23</v>
      </c>
      <c r="B22" s="9">
        <v>0</v>
      </c>
    </row>
    <row r="23" spans="1:2" x14ac:dyDescent="0.25">
      <c r="A23" s="2" t="s">
        <v>24</v>
      </c>
      <c r="B23" s="9">
        <v>0</v>
      </c>
    </row>
    <row r="24" spans="1:2" x14ac:dyDescent="0.25">
      <c r="A24" s="2" t="s">
        <v>25</v>
      </c>
      <c r="B24" s="9">
        <v>0</v>
      </c>
    </row>
    <row r="25" spans="1:2" x14ac:dyDescent="0.25">
      <c r="A25" s="2" t="s">
        <v>73</v>
      </c>
      <c r="B25" s="9">
        <v>0</v>
      </c>
    </row>
    <row r="26" spans="1:2" x14ac:dyDescent="0.25">
      <c r="A26" s="24" t="s">
        <v>69</v>
      </c>
      <c r="B26" s="24"/>
    </row>
    <row r="27" spans="1:2" x14ac:dyDescent="0.25">
      <c r="A27" s="2" t="s">
        <v>21</v>
      </c>
      <c r="B27" s="9">
        <v>0</v>
      </c>
    </row>
    <row r="28" spans="1:2" x14ac:dyDescent="0.25">
      <c r="A28" s="2" t="s">
        <v>0</v>
      </c>
      <c r="B28" s="9">
        <v>0</v>
      </c>
    </row>
    <row r="29" spans="1:2" x14ac:dyDescent="0.25">
      <c r="A29" s="2" t="s">
        <v>1</v>
      </c>
      <c r="B29" s="9">
        <v>0</v>
      </c>
    </row>
    <row r="30" spans="1:2" x14ac:dyDescent="0.25">
      <c r="A30" s="2" t="s">
        <v>2</v>
      </c>
      <c r="B30" s="9">
        <v>0</v>
      </c>
    </row>
    <row r="31" spans="1:2" x14ac:dyDescent="0.25">
      <c r="A31" s="2" t="s">
        <v>4</v>
      </c>
      <c r="B31" s="9">
        <v>0</v>
      </c>
    </row>
    <row r="32" spans="1:2" x14ac:dyDescent="0.25">
      <c r="A32" s="2" t="s">
        <v>5</v>
      </c>
      <c r="B32" s="9">
        <v>-343.15</v>
      </c>
    </row>
    <row r="33" spans="1:2" x14ac:dyDescent="0.25">
      <c r="A33" s="2" t="s">
        <v>6</v>
      </c>
      <c r="B33" s="9">
        <v>-2.69</v>
      </c>
    </row>
    <row r="34" spans="1:2" x14ac:dyDescent="0.25">
      <c r="A34" s="2" t="s">
        <v>71</v>
      </c>
      <c r="B34" s="9">
        <v>0</v>
      </c>
    </row>
    <row r="35" spans="1:2" x14ac:dyDescent="0.25">
      <c r="A35" s="2" t="s">
        <v>7</v>
      </c>
      <c r="B35" s="9">
        <v>0</v>
      </c>
    </row>
    <row r="36" spans="1:2" x14ac:dyDescent="0.25">
      <c r="A36" s="2" t="s">
        <v>8</v>
      </c>
      <c r="B36" s="9">
        <v>0</v>
      </c>
    </row>
    <row r="37" spans="1:2" x14ac:dyDescent="0.25">
      <c r="A37" s="2" t="s">
        <v>72</v>
      </c>
      <c r="B37" s="9">
        <v>0</v>
      </c>
    </row>
    <row r="38" spans="1:2" x14ac:dyDescent="0.25">
      <c r="A38" s="2" t="s">
        <v>9</v>
      </c>
      <c r="B38" s="9">
        <v>0</v>
      </c>
    </row>
    <row r="39" spans="1:2" x14ac:dyDescent="0.25">
      <c r="A39" s="2" t="s">
        <v>10</v>
      </c>
      <c r="B39" s="9">
        <v>0</v>
      </c>
    </row>
    <row r="40" spans="1:2" x14ac:dyDescent="0.25">
      <c r="A40" s="2" t="s">
        <v>17</v>
      </c>
      <c r="B40" s="9">
        <v>79.62</v>
      </c>
    </row>
    <row r="41" spans="1:2" x14ac:dyDescent="0.25">
      <c r="A41" s="2" t="s">
        <v>18</v>
      </c>
      <c r="B41" s="9">
        <v>650.99</v>
      </c>
    </row>
    <row r="42" spans="1:2" x14ac:dyDescent="0.25">
      <c r="A42" s="2" t="s">
        <v>19</v>
      </c>
      <c r="B42" s="9">
        <v>0</v>
      </c>
    </row>
    <row r="43" spans="1:2" x14ac:dyDescent="0.25">
      <c r="A43" s="2" t="s">
        <v>20</v>
      </c>
      <c r="B43" s="9">
        <v>0</v>
      </c>
    </row>
    <row r="44" spans="1:2" x14ac:dyDescent="0.25">
      <c r="A44" s="2" t="s">
        <v>3</v>
      </c>
      <c r="B44" s="9">
        <v>0</v>
      </c>
    </row>
    <row r="45" spans="1:2" x14ac:dyDescent="0.25">
      <c r="A45" s="2" t="s">
        <v>22</v>
      </c>
      <c r="B45" s="9">
        <v>0</v>
      </c>
    </row>
    <row r="46" spans="1:2" x14ac:dyDescent="0.25">
      <c r="A46" s="2" t="s">
        <v>23</v>
      </c>
      <c r="B46" s="9">
        <v>0.34</v>
      </c>
    </row>
    <row r="47" spans="1:2" x14ac:dyDescent="0.25">
      <c r="A47" s="2" t="s">
        <v>24</v>
      </c>
      <c r="B47" s="9">
        <v>0</v>
      </c>
    </row>
    <row r="48" spans="1:2" x14ac:dyDescent="0.25">
      <c r="A48" s="2" t="s">
        <v>25</v>
      </c>
      <c r="B48" s="9">
        <v>0</v>
      </c>
    </row>
    <row r="49" spans="1:2" x14ac:dyDescent="0.25">
      <c r="A49" s="2" t="s">
        <v>73</v>
      </c>
      <c r="B49" s="9">
        <v>0</v>
      </c>
    </row>
    <row r="50" spans="1:2" x14ac:dyDescent="0.25">
      <c r="A50" s="24" t="s">
        <v>70</v>
      </c>
      <c r="B50" s="24"/>
    </row>
    <row r="51" spans="1:2" x14ac:dyDescent="0.25">
      <c r="A51" s="2" t="s">
        <v>21</v>
      </c>
      <c r="B51" s="9">
        <v>0</v>
      </c>
    </row>
    <row r="52" spans="1:2" x14ac:dyDescent="0.25">
      <c r="A52" s="2" t="s">
        <v>0</v>
      </c>
      <c r="B52" s="9">
        <v>0</v>
      </c>
    </row>
    <row r="53" spans="1:2" x14ac:dyDescent="0.25">
      <c r="A53" s="2" t="s">
        <v>1</v>
      </c>
      <c r="B53" s="9">
        <v>0</v>
      </c>
    </row>
    <row r="54" spans="1:2" x14ac:dyDescent="0.25">
      <c r="A54" s="2" t="s">
        <v>2</v>
      </c>
      <c r="B54" s="9">
        <v>0</v>
      </c>
    </row>
    <row r="55" spans="1:2" x14ac:dyDescent="0.25">
      <c r="A55" s="2" t="s">
        <v>4</v>
      </c>
      <c r="B55" s="9">
        <v>0</v>
      </c>
    </row>
    <row r="56" spans="1:2" x14ac:dyDescent="0.25">
      <c r="A56" s="2" t="s">
        <v>5</v>
      </c>
      <c r="B56" s="9">
        <v>-1447.99</v>
      </c>
    </row>
    <row r="57" spans="1:2" x14ac:dyDescent="0.25">
      <c r="A57" s="2" t="s">
        <v>6</v>
      </c>
      <c r="B57" s="9">
        <v>-149.82</v>
      </c>
    </row>
    <row r="58" spans="1:2" x14ac:dyDescent="0.25">
      <c r="A58" s="2" t="s">
        <v>71</v>
      </c>
      <c r="B58" s="9">
        <v>0</v>
      </c>
    </row>
    <row r="59" spans="1:2" x14ac:dyDescent="0.25">
      <c r="A59" s="2" t="s">
        <v>7</v>
      </c>
      <c r="B59" s="9">
        <v>0</v>
      </c>
    </row>
    <row r="60" spans="1:2" x14ac:dyDescent="0.25">
      <c r="A60" s="2" t="s">
        <v>8</v>
      </c>
      <c r="B60" s="9">
        <v>0</v>
      </c>
    </row>
    <row r="61" spans="1:2" x14ac:dyDescent="0.25">
      <c r="A61" s="2" t="s">
        <v>72</v>
      </c>
      <c r="B61" s="9">
        <v>0</v>
      </c>
    </row>
    <row r="62" spans="1:2" x14ac:dyDescent="0.25">
      <c r="A62" s="2" t="s">
        <v>9</v>
      </c>
      <c r="B62" s="9">
        <v>0</v>
      </c>
    </row>
    <row r="63" spans="1:2" x14ac:dyDescent="0.25">
      <c r="A63" s="2" t="s">
        <v>10</v>
      </c>
      <c r="B63" s="9">
        <v>0</v>
      </c>
    </row>
    <row r="64" spans="1:2" x14ac:dyDescent="0.25">
      <c r="A64" s="2" t="s">
        <v>17</v>
      </c>
      <c r="B64" s="9">
        <v>1900.51</v>
      </c>
    </row>
    <row r="65" spans="1:2" x14ac:dyDescent="0.25">
      <c r="A65" s="2" t="s">
        <v>18</v>
      </c>
      <c r="B65" s="9">
        <v>0</v>
      </c>
    </row>
    <row r="66" spans="1:2" x14ac:dyDescent="0.25">
      <c r="A66" s="2" t="s">
        <v>19</v>
      </c>
      <c r="B66" s="9">
        <v>0</v>
      </c>
    </row>
    <row r="67" spans="1:2" x14ac:dyDescent="0.25">
      <c r="A67" s="2" t="s">
        <v>20</v>
      </c>
      <c r="B67" s="9">
        <v>0</v>
      </c>
    </row>
    <row r="68" spans="1:2" x14ac:dyDescent="0.25">
      <c r="A68" s="2" t="s">
        <v>3</v>
      </c>
      <c r="B68" s="9">
        <v>29.18</v>
      </c>
    </row>
    <row r="69" spans="1:2" x14ac:dyDescent="0.25">
      <c r="A69" s="2" t="s">
        <v>22</v>
      </c>
      <c r="B69" s="9">
        <v>0</v>
      </c>
    </row>
    <row r="70" spans="1:2" x14ac:dyDescent="0.25">
      <c r="A70" s="2" t="s">
        <v>23</v>
      </c>
      <c r="B70" s="9">
        <v>265.67</v>
      </c>
    </row>
    <row r="71" spans="1:2" x14ac:dyDescent="0.25">
      <c r="A71" s="2" t="s">
        <v>24</v>
      </c>
      <c r="B71" s="9">
        <v>0</v>
      </c>
    </row>
    <row r="72" spans="1:2" x14ac:dyDescent="0.25">
      <c r="A72" s="2" t="s">
        <v>25</v>
      </c>
      <c r="B72" s="9">
        <v>0</v>
      </c>
    </row>
    <row r="73" spans="1:2" x14ac:dyDescent="0.25">
      <c r="A73" s="25" t="s">
        <v>41</v>
      </c>
      <c r="B73" s="25"/>
    </row>
  </sheetData>
  <mergeCells count="4">
    <mergeCell ref="A1:B1"/>
    <mergeCell ref="A26:B26"/>
    <mergeCell ref="A50:B50"/>
    <mergeCell ref="A73:B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H267"/>
  <sheetViews>
    <sheetView zoomScaleNormal="100" workbookViewId="0">
      <selection activeCell="F25" sqref="F25"/>
    </sheetView>
  </sheetViews>
  <sheetFormatPr defaultRowHeight="15" x14ac:dyDescent="0.25"/>
  <cols>
    <col min="1" max="1" width="26.5703125" bestFit="1" customWidth="1"/>
    <col min="2" max="2" width="11.8554687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2" x14ac:dyDescent="0.25">
      <c r="A1" s="20" t="s">
        <v>40</v>
      </c>
      <c r="B1" s="21"/>
    </row>
    <row r="2" spans="1:2" x14ac:dyDescent="0.25">
      <c r="A2" s="13">
        <v>0.1</v>
      </c>
      <c r="B2" s="9">
        <v>23200</v>
      </c>
    </row>
    <row r="3" spans="1:2" x14ac:dyDescent="0.25">
      <c r="A3" s="13">
        <v>0.12</v>
      </c>
      <c r="B3" s="9">
        <v>94300</v>
      </c>
    </row>
    <row r="4" spans="1:2" x14ac:dyDescent="0.25">
      <c r="A4" s="13">
        <v>0.22</v>
      </c>
      <c r="B4" s="9">
        <v>201050</v>
      </c>
    </row>
    <row r="5" spans="1:2" x14ac:dyDescent="0.25">
      <c r="A5" s="13">
        <v>0.24</v>
      </c>
      <c r="B5" s="9">
        <v>383900</v>
      </c>
    </row>
    <row r="6" spans="1:2" x14ac:dyDescent="0.25">
      <c r="A6" s="13">
        <v>0.32</v>
      </c>
      <c r="B6" s="9">
        <v>487450</v>
      </c>
    </row>
    <row r="7" spans="1:2" x14ac:dyDescent="0.25">
      <c r="A7" s="13">
        <v>0.35</v>
      </c>
      <c r="B7" s="9">
        <v>731200</v>
      </c>
    </row>
    <row r="8" spans="1:2" x14ac:dyDescent="0.25">
      <c r="A8" s="13">
        <v>0.37</v>
      </c>
      <c r="B8" s="9"/>
    </row>
    <row r="9" spans="1:2" x14ac:dyDescent="0.25">
      <c r="A9" s="20" t="str">
        <f>_xlfn.CONCAT(A1," 2026")</f>
        <v>Tax Brackets 2026</v>
      </c>
      <c r="B9" s="21"/>
    </row>
    <row r="10" spans="1:2" x14ac:dyDescent="0.25">
      <c r="A10" s="13">
        <v>0.1</v>
      </c>
      <c r="B10" s="9"/>
    </row>
    <row r="11" spans="1:2" x14ac:dyDescent="0.25">
      <c r="A11" s="13">
        <v>0.15</v>
      </c>
      <c r="B11" s="9"/>
    </row>
    <row r="12" spans="1:2" x14ac:dyDescent="0.25">
      <c r="A12" s="13">
        <v>0.25</v>
      </c>
      <c r="B12" s="9"/>
    </row>
    <row r="13" spans="1:2" x14ac:dyDescent="0.25">
      <c r="A13" s="13">
        <v>0.28000000000000003</v>
      </c>
      <c r="B13" s="9"/>
    </row>
    <row r="14" spans="1:2" x14ac:dyDescent="0.25">
      <c r="A14" s="13">
        <v>0.33</v>
      </c>
      <c r="B14" s="9"/>
    </row>
    <row r="15" spans="1:2" x14ac:dyDescent="0.25">
      <c r="A15" s="13">
        <v>0.35</v>
      </c>
      <c r="B15" s="9"/>
    </row>
    <row r="16" spans="1:2" x14ac:dyDescent="0.25">
      <c r="A16" s="13">
        <v>0.39600000000000002</v>
      </c>
      <c r="B16" s="9"/>
    </row>
    <row r="17" spans="1:2" x14ac:dyDescent="0.25">
      <c r="A17" s="20" t="s">
        <v>48</v>
      </c>
      <c r="B17" s="21"/>
    </row>
    <row r="18" spans="1:2" x14ac:dyDescent="0.25">
      <c r="A18" s="13">
        <v>0</v>
      </c>
      <c r="B18" s="9">
        <v>94050</v>
      </c>
    </row>
    <row r="19" spans="1:2" x14ac:dyDescent="0.25">
      <c r="A19" s="13">
        <v>0.15</v>
      </c>
      <c r="B19" s="9">
        <v>583750</v>
      </c>
    </row>
    <row r="20" spans="1:2" x14ac:dyDescent="0.25">
      <c r="A20" s="13">
        <v>0.2</v>
      </c>
      <c r="B20" s="9"/>
    </row>
    <row r="21" spans="1:2" x14ac:dyDescent="0.25">
      <c r="A21" s="20" t="s">
        <v>49</v>
      </c>
      <c r="B21" s="21"/>
    </row>
    <row r="22" spans="1:2" x14ac:dyDescent="0.25">
      <c r="A22" s="13">
        <v>0</v>
      </c>
      <c r="B22" s="9">
        <v>32000</v>
      </c>
    </row>
    <row r="23" spans="1:2" x14ac:dyDescent="0.25">
      <c r="A23" s="13">
        <v>0.5</v>
      </c>
      <c r="B23" s="9">
        <v>44000</v>
      </c>
    </row>
    <row r="24" spans="1:2" x14ac:dyDescent="0.25">
      <c r="A24" s="13">
        <v>0.85</v>
      </c>
      <c r="B24" s="9"/>
    </row>
    <row r="25" spans="1:2" x14ac:dyDescent="0.25">
      <c r="A25" s="20" t="s">
        <v>47</v>
      </c>
      <c r="B25" s="21"/>
    </row>
    <row r="26" spans="1:2" x14ac:dyDescent="0.25">
      <c r="A26" s="13">
        <v>1</v>
      </c>
      <c r="B26" s="9">
        <v>210000</v>
      </c>
    </row>
    <row r="27" spans="1:2" x14ac:dyDescent="0.25">
      <c r="A27" s="13">
        <v>1.4</v>
      </c>
      <c r="B27" s="9">
        <v>264000</v>
      </c>
    </row>
    <row r="28" spans="1:2" x14ac:dyDescent="0.25">
      <c r="A28" s="13">
        <v>2</v>
      </c>
      <c r="B28" s="9">
        <v>330000</v>
      </c>
    </row>
    <row r="29" spans="1:2" x14ac:dyDescent="0.25">
      <c r="A29" s="13">
        <v>2.6</v>
      </c>
      <c r="B29" s="9">
        <v>394000</v>
      </c>
    </row>
    <row r="30" spans="1:2" x14ac:dyDescent="0.25">
      <c r="A30" s="13">
        <v>3.2</v>
      </c>
      <c r="B30" s="9">
        <v>750000</v>
      </c>
    </row>
    <row r="31" spans="1:2" x14ac:dyDescent="0.25">
      <c r="A31" s="13">
        <v>3.4</v>
      </c>
      <c r="B31" s="9"/>
    </row>
    <row r="32" spans="1:2" x14ac:dyDescent="0.25">
      <c r="A32" s="22" t="s">
        <v>41</v>
      </c>
      <c r="B32" s="23"/>
    </row>
    <row r="44" spans="8:8" x14ac:dyDescent="0.25">
      <c r="H44" s="3"/>
    </row>
    <row r="45" spans="8:8" x14ac:dyDescent="0.25">
      <c r="H45" s="5"/>
    </row>
    <row r="46" spans="8:8" x14ac:dyDescent="0.25">
      <c r="H46" s="5"/>
    </row>
    <row r="65" ht="15.75" customHeight="1" x14ac:dyDescent="0.25"/>
    <row r="92" ht="15.75" customHeight="1" x14ac:dyDescent="0.25"/>
    <row r="93" ht="15.75" customHeight="1" x14ac:dyDescent="0.25"/>
    <row r="112" ht="15.75" customHeight="1" x14ac:dyDescent="0.25"/>
    <row r="135" ht="15.75" customHeight="1" x14ac:dyDescent="0.25"/>
    <row r="146" ht="15.75" customHeight="1" x14ac:dyDescent="0.25"/>
    <row r="160" ht="15.75" customHeight="1" x14ac:dyDescent="0.25"/>
    <row r="161" ht="15.75" customHeight="1" x14ac:dyDescent="0.25"/>
    <row r="163" ht="15.75" customHeight="1" x14ac:dyDescent="0.25"/>
    <row r="166" ht="15.75" customHeight="1" x14ac:dyDescent="0.25"/>
    <row r="175" ht="15.75" customHeight="1" x14ac:dyDescent="0.25"/>
    <row r="187" ht="15.75" customHeight="1" x14ac:dyDescent="0.25"/>
    <row r="189" ht="15.75" customHeight="1" x14ac:dyDescent="0.25"/>
    <row r="194" spans="3:3" ht="15.75" customHeight="1" x14ac:dyDescent="0.25"/>
    <row r="204" spans="3:3" x14ac:dyDescent="0.25">
      <c r="C204" s="1"/>
    </row>
    <row r="209" spans="3:3" x14ac:dyDescent="0.25">
      <c r="C209" s="1"/>
    </row>
    <row r="215" spans="3:3" ht="15.75" customHeight="1" x14ac:dyDescent="0.25"/>
    <row r="222" spans="3:3" ht="15.75" customHeight="1" x14ac:dyDescent="0.25"/>
    <row r="239" ht="15.75" customHeight="1" x14ac:dyDescent="0.25"/>
    <row r="267" ht="15.75" customHeight="1" x14ac:dyDescent="0.25"/>
  </sheetData>
  <mergeCells count="6">
    <mergeCell ref="A32:B32"/>
    <mergeCell ref="A1:B1"/>
    <mergeCell ref="A9:B9"/>
    <mergeCell ref="A17:B17"/>
    <mergeCell ref="A21:B21"/>
    <mergeCell ref="A25:B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B26"/>
  <sheetViews>
    <sheetView workbookViewId="0">
      <selection activeCell="J20" sqref="J20"/>
    </sheetView>
  </sheetViews>
  <sheetFormatPr defaultRowHeight="15" x14ac:dyDescent="0.25"/>
  <cols>
    <col min="1" max="1" width="20.42578125" bestFit="1" customWidth="1"/>
    <col min="2" max="2" width="4.5703125" bestFit="1" customWidth="1"/>
  </cols>
  <sheetData>
    <row r="1" spans="1:2" x14ac:dyDescent="0.25">
      <c r="A1" s="20" t="s">
        <v>50</v>
      </c>
      <c r="B1" s="21"/>
    </row>
    <row r="2" spans="1:2" x14ac:dyDescent="0.25">
      <c r="A2" s="27">
        <v>72</v>
      </c>
      <c r="B2" s="26">
        <v>27.4</v>
      </c>
    </row>
    <row r="3" spans="1:2" x14ac:dyDescent="0.25">
      <c r="A3" s="27">
        <v>73</v>
      </c>
      <c r="B3" s="26">
        <v>26.5</v>
      </c>
    </row>
    <row r="4" spans="1:2" x14ac:dyDescent="0.25">
      <c r="A4" s="27">
        <v>74</v>
      </c>
      <c r="B4" s="26">
        <v>25.5</v>
      </c>
    </row>
    <row r="5" spans="1:2" x14ac:dyDescent="0.25">
      <c r="A5" s="27">
        <v>75</v>
      </c>
      <c r="B5" s="26">
        <v>24.6</v>
      </c>
    </row>
    <row r="6" spans="1:2" x14ac:dyDescent="0.25">
      <c r="A6" s="27">
        <v>76</v>
      </c>
      <c r="B6" s="26">
        <v>23.7</v>
      </c>
    </row>
    <row r="7" spans="1:2" x14ac:dyDescent="0.25">
      <c r="A7" s="27">
        <v>77</v>
      </c>
      <c r="B7" s="26">
        <v>22.9</v>
      </c>
    </row>
    <row r="8" spans="1:2" x14ac:dyDescent="0.25">
      <c r="A8" s="27">
        <v>78</v>
      </c>
      <c r="B8" s="26">
        <v>22</v>
      </c>
    </row>
    <row r="9" spans="1:2" x14ac:dyDescent="0.25">
      <c r="A9" s="27">
        <v>79</v>
      </c>
      <c r="B9" s="26">
        <v>21.1</v>
      </c>
    </row>
    <row r="10" spans="1:2" x14ac:dyDescent="0.25">
      <c r="A10" s="27">
        <v>80</v>
      </c>
      <c r="B10" s="26">
        <v>20.2</v>
      </c>
    </row>
    <row r="11" spans="1:2" x14ac:dyDescent="0.25">
      <c r="A11" s="27">
        <v>81</v>
      </c>
      <c r="B11" s="26">
        <v>19.399999999999999</v>
      </c>
    </row>
    <row r="12" spans="1:2" x14ac:dyDescent="0.25">
      <c r="A12" s="27">
        <v>82</v>
      </c>
      <c r="B12" s="26">
        <v>18.5</v>
      </c>
    </row>
    <row r="13" spans="1:2" x14ac:dyDescent="0.25">
      <c r="A13" s="27">
        <v>83</v>
      </c>
      <c r="B13" s="26">
        <v>17.7</v>
      </c>
    </row>
    <row r="14" spans="1:2" x14ac:dyDescent="0.25">
      <c r="A14" s="27">
        <v>84</v>
      </c>
      <c r="B14" s="26">
        <v>16.8</v>
      </c>
    </row>
    <row r="15" spans="1:2" x14ac:dyDescent="0.25">
      <c r="A15" s="27">
        <v>85</v>
      </c>
      <c r="B15" s="26">
        <v>16</v>
      </c>
    </row>
    <row r="16" spans="1:2" x14ac:dyDescent="0.25">
      <c r="A16" s="27">
        <v>86</v>
      </c>
      <c r="B16" s="26">
        <v>15.2</v>
      </c>
    </row>
    <row r="17" spans="1:2" x14ac:dyDescent="0.25">
      <c r="A17" s="27">
        <v>87</v>
      </c>
      <c r="B17" s="26">
        <v>14.4</v>
      </c>
    </row>
    <row r="18" spans="1:2" x14ac:dyDescent="0.25">
      <c r="A18" s="27">
        <v>88</v>
      </c>
      <c r="B18" s="26">
        <v>13.7</v>
      </c>
    </row>
    <row r="19" spans="1:2" x14ac:dyDescent="0.25">
      <c r="A19" s="27">
        <v>89</v>
      </c>
      <c r="B19" s="26">
        <v>12.9</v>
      </c>
    </row>
    <row r="20" spans="1:2" x14ac:dyDescent="0.25">
      <c r="A20" s="27">
        <v>90</v>
      </c>
      <c r="B20" s="26">
        <v>12.2</v>
      </c>
    </row>
    <row r="21" spans="1:2" x14ac:dyDescent="0.25">
      <c r="A21" s="27">
        <v>91</v>
      </c>
      <c r="B21" s="26">
        <v>11.5</v>
      </c>
    </row>
    <row r="22" spans="1:2" x14ac:dyDescent="0.25">
      <c r="A22" s="27">
        <v>92</v>
      </c>
      <c r="B22" s="26">
        <v>10.8</v>
      </c>
    </row>
    <row r="23" spans="1:2" x14ac:dyDescent="0.25">
      <c r="A23" s="27">
        <v>93</v>
      </c>
      <c r="B23" s="26">
        <v>10.1</v>
      </c>
    </row>
    <row r="24" spans="1:2" x14ac:dyDescent="0.25">
      <c r="A24" s="27">
        <v>94</v>
      </c>
      <c r="B24" s="26">
        <v>9.5</v>
      </c>
    </row>
    <row r="25" spans="1:2" x14ac:dyDescent="0.25">
      <c r="A25" s="27">
        <v>95</v>
      </c>
      <c r="B25" s="26">
        <v>8.9</v>
      </c>
    </row>
    <row r="26" spans="1:2" x14ac:dyDescent="0.25">
      <c r="A26" s="22" t="s">
        <v>41</v>
      </c>
      <c r="B26" s="23"/>
    </row>
  </sheetData>
  <mergeCells count="2">
    <mergeCell ref="A1:B1"/>
    <mergeCell ref="A26:B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Investments</vt:lpstr>
      <vt:lpstr>Brackets</vt:lpstr>
      <vt:lpstr>Life Expectancies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2024-05-31T12:44:26Z</dcterms:modified>
</cp:coreProperties>
</file>