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929788DC-079E-4EF1-81E9-AD4A3A922D0B}" xr6:coauthVersionLast="47" xr6:coauthVersionMax="47" xr10:uidLastSave="{00000000-0000-0000-0000-000000000000}"/>
  <bookViews>
    <workbookView xWindow="-135" yWindow="-135" windowWidth="29070" windowHeight="16470" tabRatio="735" activeTab="2" xr2:uid="{61290AE9-9247-4055-A5C3-1005466886B7}"/>
  </bookViews>
  <sheets>
    <sheet name="Statics" sheetId="38" r:id="rId1"/>
    <sheet name="Brackets" sheetId="39" r:id="rId2"/>
    <sheet name="Investments" sheetId="43" r:id="rId3"/>
    <sheet name="Life Expectancies" sheetId="42" r:id="rId4"/>
    <sheet name="Outputsx" sheetId="40" r:id="rId5"/>
  </sheets>
  <definedNames>
    <definedName name="OI_ROW" localSheetId="1">_xlfn.XMATCH(#REF!,Brackets!#REF!,-1,2)</definedName>
    <definedName name="OI_ROW" localSheetId="2">_xlfn.XMATCH(#REF!,Investments!#REF!,-1,2)</definedName>
    <definedName name="OI_ROW" localSheetId="4">_xlfn.XMATCH(#REF!,Outputsx!#REF!,-1,2)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43" l="1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20" i="43"/>
  <c r="B3" i="43"/>
  <c r="B4" i="43"/>
  <c r="B5" i="43"/>
  <c r="B6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2" i="43"/>
  <c r="A35" i="43"/>
  <c r="A25" i="43"/>
  <c r="A26" i="43"/>
  <c r="A27" i="43"/>
  <c r="A28" i="43"/>
  <c r="A29" i="43"/>
  <c r="A30" i="43"/>
  <c r="A31" i="43"/>
  <c r="A32" i="43"/>
  <c r="A33" i="43"/>
  <c r="A34" i="43"/>
  <c r="A24" i="43"/>
  <c r="A21" i="43"/>
  <c r="A22" i="43"/>
  <c r="A23" i="43"/>
  <c r="A20" i="43"/>
  <c r="A11" i="43"/>
  <c r="A12" i="43"/>
  <c r="A13" i="43"/>
  <c r="A14" i="43"/>
  <c r="A15" i="43"/>
  <c r="A10" i="43"/>
  <c r="A9" i="43"/>
  <c r="A8" i="43"/>
  <c r="A3" i="43"/>
  <c r="A4" i="43"/>
  <c r="A5" i="43"/>
  <c r="A6" i="43"/>
  <c r="A7" i="43"/>
  <c r="A18" i="43"/>
  <c r="A17" i="43"/>
  <c r="A16" i="43"/>
  <c r="A2" i="43"/>
  <c r="B37" i="38"/>
  <c r="B36" i="38"/>
  <c r="A9" i="39"/>
  <c r="B30" i="38"/>
  <c r="B31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<sst xmlns="http://schemas.openxmlformats.org/spreadsheetml/2006/main" count="326" uniqueCount="129">
  <si>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</si>
  <si>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</si>
  <si>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</si>
  <si>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</si>
  <si>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</si>
  <si>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</si>
  <si>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</si>
  <si>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</si>
  <si>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</si>
  <si>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</si>
  <si>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</si>
  <si>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</si>
  <si>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</si>
  <si>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</si>
  <si>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</si>
  <si>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</si>
  <si>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</si>
  <si>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</si>
  <si>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</si>
  <si>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</si>
  <si>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</si>
  <si>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</si>
  <si>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</si>
  <si>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</si>
  <si>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</si>
  <si>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</si>
  <si>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</si>
  <si>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</si>
  <si>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</si>
  <si>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</si>
  <si>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</si>
  <si>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</si>
  <si>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</si>
  <si>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</si>
  <si>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</si>
  <si>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</si>
  <si>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</si>
  <si>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</si>
  <si>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</si>
  <si>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</si>
  <si>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</si>
  <si>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</si>
  <si>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</si>
  <si>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</si>
  <si>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</si>
  <si>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</si>
  <si>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</si>
  <si>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</si>
  <si>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</si>
  <si>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</si>
  <si>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</si>
  <si>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</si>
  <si>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</si>
  <si>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</si>
  <si>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</si>
  <si>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</si>
  <si>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</si>
  <si>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</si>
  <si>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</si>
  <si>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AGI</t>
  </si>
  <si>
    <t>Taxable Income</t>
  </si>
  <si>
    <t>MAGI</t>
  </si>
  <si>
    <t>Critical Sums are "Accent2"</t>
  </si>
  <si>
    <t xml:space="preserve">Annuity Withdrawals: The amount that is considered income is computed via a ratio of value to investment. See:
</t>
  </si>
  <si>
    <t>CG = "Capital Gains"</t>
  </si>
  <si>
    <t>Today's Date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</si>
  <si>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</si>
  <si>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</si>
  <si>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</si>
  <si>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</si>
  <si>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</si>
  <si>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</si>
  <si>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</si>
  <si>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</si>
  <si>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</si>
  <si>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</si>
  <si>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Short Term</t>
  </si>
  <si>
    <t>Long Term</t>
  </si>
  <si>
    <t>Combined Income (for SSA)</t>
  </si>
  <si>
    <t>Thomas</t>
  </si>
  <si>
    <t>Diem-Tran</t>
  </si>
  <si>
    <t>IRA Age of RMD</t>
  </si>
  <si>
    <t>Tax Brackets</t>
  </si>
  <si>
    <t>Summaries of Java Input (With no Optional IRA Withdrawal)</t>
  </si>
  <si>
    <t>Thomas 00</t>
  </si>
  <si>
    <t>Thomas 01</t>
  </si>
  <si>
    <t>Diem-Tran 00</t>
  </si>
  <si>
    <t>End Data</t>
  </si>
  <si>
    <t>Fidelity Imports</t>
  </si>
  <si>
    <t>Outside Income</t>
  </si>
  <si>
    <t>IRA Current Balance</t>
  </si>
  <si>
    <t>Tax Payer</t>
  </si>
  <si>
    <t>IRA</t>
  </si>
  <si>
    <t>OPM</t>
  </si>
  <si>
    <t>Final Year</t>
  </si>
  <si>
    <t>Inflation</t>
  </si>
  <si>
    <t>Investments</t>
  </si>
  <si>
    <t>x</t>
  </si>
  <si>
    <t>2024 Year-to-Date Tax Activity</t>
  </si>
  <si>
    <t>As of 05/08/2024, 2:10 AM ET</t>
  </si>
  <si>
    <t>JOINT WROS - TOD (X82865374) Year-to-Date Tax Activity</t>
  </si>
  <si>
    <t>Tax Adv Intl SMA (Y80570158) Year-to-Date Tax Activity</t>
  </si>
  <si>
    <t>Tax Adv US SMA (Y80817344) Year-to-Date Tax Activity</t>
  </si>
  <si>
    <t>2024 Ordinary Dividends and Distributions</t>
  </si>
  <si>
    <t>As of 05/08/2024, 3:16 AM</t>
  </si>
  <si>
    <t>JOINT WROS - TOD (X82865374) Ordinary Dividends and Distributions</t>
  </si>
  <si>
    <t>Tax Adv US SMA (Y80817344) Ordinary Dividends and Distributions</t>
  </si>
  <si>
    <t>Tax Adv Intl SMA (Y80570158) Ordinary Dividends and Distributions</t>
  </si>
  <si>
    <t>Standard Deduction Current Year</t>
  </si>
  <si>
    <t>IRA Divisor Current Year</t>
  </si>
  <si>
    <t>IRMAA Multipliers</t>
  </si>
  <si>
    <t>IRA Balance Beginning of Current Year</t>
  </si>
  <si>
    <t>Capital Gains Carryover to Current Year</t>
  </si>
  <si>
    <t>Long Term Tax Rates</t>
  </si>
  <si>
    <t>Social Security AGI Tax Rates</t>
  </si>
  <si>
    <t>Growth Rates</t>
  </si>
  <si>
    <t>Current Date</t>
  </si>
  <si>
    <t>Part B Premium Current Year</t>
  </si>
  <si>
    <t>Consolidated Year-to-Date Tax Activity</t>
  </si>
  <si>
    <t>Consolidated Ordinary Dividends and Distributions</t>
  </si>
  <si>
    <t>Expected Life Lengths</t>
  </si>
  <si>
    <t>Annuity</t>
  </si>
  <si>
    <t>Outside Income Year</t>
  </si>
  <si>
    <t>Outside Income Amount</t>
  </si>
  <si>
    <t>Consolidated Balance Information</t>
  </si>
  <si>
    <t>Balance</t>
  </si>
  <si>
    <t>Basis</t>
  </si>
  <si>
    <t>Long/Total</t>
  </si>
  <si>
    <t>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</si>
</sst>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yyyy\-mm\-dd;@"/>
    <numFmt numFmtId="166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  <font>
      <sz val="8.25"/>
      <color rgb="FF000000"/>
      <name val="Fidelity San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dotted">
        <color rgb="FFDBDBDB"/>
      </bottom>
      <diagonal/>
    </border>
    <border>
      <left style="medium">
        <color rgb="FFDBDBDB"/>
      </left>
      <right/>
      <top/>
      <bottom style="dotted">
        <color rgb="FFDBDBDB"/>
      </bottom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/>
      <bottom style="medium">
        <color rgb="FFDBDBDB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101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0" xfId="0" quotePrefix="1"/>
    <xf numFmtId="0" fontId="0" fillId="0" borderId="35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8" fontId="1" fillId="32" borderId="10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  <xf numFmtId="8" fontId="20" fillId="33" borderId="13" xfId="0" applyNumberFormat="1" applyFont="1" applyFill="1" applyBorder="1" applyAlignment="1">
      <alignment horizontal="right" vertical="top" wrapText="1"/>
    </xf>
    <xf numFmtId="0" fontId="21" fillId="0" borderId="14" xfId="0" applyFont="1" applyBorder="1" applyAlignment="1">
      <alignment horizontal="center" vertical="top" wrapText="1"/>
    </xf>
    <xf numFmtId="8" fontId="21" fillId="0" borderId="15" xfId="0" applyNumberFormat="1" applyFont="1" applyBorder="1" applyAlignment="1">
      <alignment horizontal="right" vertical="top" wrapText="1"/>
    </xf>
    <xf numFmtId="8" fontId="21" fillId="0" borderId="16" xfId="0" applyNumberFormat="1" applyFont="1" applyBorder="1" applyAlignment="1">
      <alignment horizontal="right" vertical="top" wrapText="1"/>
    </xf>
    <xf numFmtId="8" fontId="21" fillId="0" borderId="13" xfId="0" applyNumberFormat="1" applyFont="1" applyBorder="1" applyAlignment="1">
      <alignment horizontal="right" vertical="top" wrapText="1"/>
    </xf>
    <xf numFmtId="8" fontId="21" fillId="33" borderId="13" xfId="0" applyNumberFormat="1" applyFont="1" applyFill="1" applyBorder="1" applyAlignment="1">
      <alignment horizontal="right" vertical="top" wrapText="1"/>
    </xf>
    <xf numFmtId="8" fontId="21" fillId="0" borderId="14" xfId="0" applyNumberFormat="1" applyFont="1" applyBorder="1" applyAlignment="1">
      <alignment horizontal="right" vertical="top" wrapText="1"/>
    </xf>
    <xf numFmtId="8" fontId="22" fillId="33" borderId="13" xfId="0" applyNumberFormat="1" applyFont="1" applyFill="1" applyBorder="1" applyAlignment="1">
      <alignment horizontal="right" vertical="top" wrapText="1"/>
    </xf>
    <xf numFmtId="0" fontId="24" fillId="0" borderId="46" xfId="0" applyFont="1" applyBorder="1" applyAlignment="1">
      <alignment horizontal="center" wrapText="1"/>
    </xf>
    <xf numFmtId="8" fontId="21" fillId="0" borderId="46" xfId="0" applyNumberFormat="1" applyFont="1" applyBorder="1" applyAlignment="1">
      <alignment horizontal="right" vertical="top" wrapText="1"/>
    </xf>
    <xf numFmtId="0" fontId="21" fillId="0" borderId="46" xfId="0" applyFont="1" applyBorder="1" applyAlignment="1">
      <alignment horizontal="right" vertical="top" wrapText="1"/>
    </xf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8" xfId="8" applyBorder="1" applyAlignment="1">
      <alignment horizontal="center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1" fontId="0" fillId="0" borderId="35" xfId="0" applyNumberFormat="1" applyBorder="1"/>
    <xf numFmtId="166" fontId="0" fillId="0" borderId="17" xfId="0" applyNumberFormat="1" applyBorder="1"/>
    <xf numFmtId="0" fontId="25" fillId="35" borderId="47" xfId="0" applyFont="1" applyFill="1" applyBorder="1" applyAlignment="1">
      <alignment horizontal="center" vertical="top" wrapText="1"/>
    </xf>
    <xf numFmtId="0" fontId="25" fillId="35" borderId="48" xfId="0" applyFont="1" applyFill="1" applyBorder="1" applyAlignment="1">
      <alignment horizontal="center" vertical="top" wrapText="1"/>
    </xf>
    <xf numFmtId="0" fontId="25" fillId="34" borderId="47" xfId="0" applyFont="1" applyFill="1" applyBorder="1" applyAlignment="1">
      <alignment horizontal="center" vertical="top" wrapText="1"/>
    </xf>
    <xf numFmtId="0" fontId="25" fillId="34" borderId="48" xfId="0" applyFont="1" applyFill="1" applyBorder="1" applyAlignment="1">
      <alignment horizontal="center" vertical="top" wrapText="1"/>
    </xf>
    <xf numFmtId="0" fontId="25" fillId="35" borderId="49" xfId="0" applyFont="1" applyFill="1" applyBorder="1" applyAlignment="1">
      <alignment horizontal="center" vertical="top" wrapText="1"/>
    </xf>
    <xf numFmtId="0" fontId="25" fillId="35" borderId="50" xfId="0" applyFont="1" applyFill="1" applyBorder="1" applyAlignment="1">
      <alignment horizontal="center" vertical="top" wrapText="1"/>
    </xf>
    <xf numFmtId="40" fontId="1" fillId="32" borderId="10" xfId="41" applyNumberForma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Details?ACCOUNT=X82865374&amp;SELECTED_YEAR_IND=0&amp;pageType=3" TargetMode="External"/><Relationship Id="rId18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6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9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21" Type="http://schemas.openxmlformats.org/officeDocument/2006/relationships/hyperlink" Target="https://oltx.fidelity.com/ftgw/fbc/ofaccounts/taxInfoRGL?ACCOUNT=Y80817344&amp;SELECTED_YEAR=2024&amp;SELECTED_TERM=LONG&amp;txs=G" TargetMode="External"/><Relationship Id="rId34" Type="http://schemas.openxmlformats.org/officeDocument/2006/relationships/hyperlink" Target="https://oltx.fidelity.com/ftgw/fbc/ofaccounts/taxInfoDetails?ACCOUNT=Y80570158&amp;SELECTED_YEAR_IND=0&amp;pageType=0" TargetMode="External"/><Relationship Id="rId42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47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50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7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16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29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11" Type="http://schemas.openxmlformats.org/officeDocument/2006/relationships/hyperlink" Target="https://oltx.fidelity.com/ftgw/fbc/ofaccounts/taxInfoDetails?ACCOUNT=X82865374&amp;SELECTED_YEAR_IND=0&amp;pageType=1" TargetMode="External"/><Relationship Id="rId24" Type="http://schemas.openxmlformats.org/officeDocument/2006/relationships/hyperlink" Target="https://oltx.fidelity.com/ftgw/fbc/ofaccounts/taxInfoDetails?ACCOUNT=Y80817344&amp;SELECTED_YEAR_IND=0&amp;pageType=2" TargetMode="External"/><Relationship Id="rId32" Type="http://schemas.openxmlformats.org/officeDocument/2006/relationships/hyperlink" Target="https://oltx.fidelity.com/ftgw/fbc/ofaccounts/taxInfoRGL?ACCOUNT=Y80570158&amp;SELECTED_YEAR=2024&amp;SELECTED_TERM=SHORT&amp;txs=F" TargetMode="External"/><Relationship Id="rId37" Type="http://schemas.openxmlformats.org/officeDocument/2006/relationships/hyperlink" Target="https://oltx.fidelity.com/ftgw/fbc/ofaccounts/taxInfoDetails?ACCOUNT=Y80570158&amp;SELECTED_YEAR_IND=0&amp;pageType=3" TargetMode="External"/><Relationship Id="rId40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45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ForeignCurrGainLoss?ACCOUNT=X82865374&amp;SELECTED_YEAR_IND=0&amp;FCGL=Y" TargetMode="External"/><Relationship Id="rId10" Type="http://schemas.openxmlformats.org/officeDocument/2006/relationships/hyperlink" Target="https://oltx.fidelity.com/ftgw/fbc/ofaccounts/taxInfoDetails?ACCOUNT=X82865374&amp;SELECTED_YEAR_IND=0&amp;pageType=0" TargetMode="External"/><Relationship Id="rId19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31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44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52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4" Type="http://schemas.openxmlformats.org/officeDocument/2006/relationships/hyperlink" Target="https://oltx.fidelity.com/ftgw/fbc/ofaccounts/taxInfoDetails?ACCOUNT=X82865374&amp;SELECTED_YEAR_IND=0&amp;TRS_TRAN_TYPE=1099-OID&amp;pageType=4" TargetMode="External"/><Relationship Id="rId9" Type="http://schemas.openxmlformats.org/officeDocument/2006/relationships/hyperlink" Target="https://oltx.fidelity.com/ftgw/fbc/ofaccounts/taxInfoRGL?ACCOUNT=X82865374&amp;SELECTED_YEAR=2024&amp;SELECTED_TERM=LONG&amp;txs=G" TargetMode="External"/><Relationship Id="rId14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2" Type="http://schemas.openxmlformats.org/officeDocument/2006/relationships/hyperlink" Target="https://oltx.fidelity.com/ftgw/fbc/ofaccounts/taxInfoDetails?ACCOUNT=Y80817344&amp;SELECTED_YEAR_IND=0&amp;pageType=0" TargetMode="External"/><Relationship Id="rId27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30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5" Type="http://schemas.openxmlformats.org/officeDocument/2006/relationships/hyperlink" Target="https://oltx.fidelity.com/ftgw/fbc/ofaccounts/taxInfoDetails?ACCOUNT=Y80570158&amp;SELECTED_YEAR_IND=0&amp;pageType=1" TargetMode="External"/><Relationship Id="rId43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48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8" Type="http://schemas.openxmlformats.org/officeDocument/2006/relationships/hyperlink" Target="https://oltx.fidelity.com/ftgw/fbc/ofaccounts/taxInfoRGL?ACCOUNT=X82865374&amp;SELECTED_YEAR=2024&amp;SELECTED_TERM=SHORT&amp;txs=F" TargetMode="External"/><Relationship Id="rId51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3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X82865374&amp;SELECTED_YEAR_IND=0&amp;pageType=2" TargetMode="External"/><Relationship Id="rId17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25" Type="http://schemas.openxmlformats.org/officeDocument/2006/relationships/hyperlink" Target="https://oltx.fidelity.com/ftgw/fbc/ofaccounts/taxInfoDetails?ACCOUNT=Y80817344&amp;SELECTED_YEAR_IND=0&amp;pageType=3" TargetMode="External"/><Relationship Id="rId33" Type="http://schemas.openxmlformats.org/officeDocument/2006/relationships/hyperlink" Target="https://oltx.fidelity.com/ftgw/fbc/ofaccounts/taxInfoRGL?ACCOUNT=Y80570158&amp;SELECTED_YEAR=2024&amp;SELECTED_TERM=LONG&amp;txs=G" TargetMode="External"/><Relationship Id="rId38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46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20" Type="http://schemas.openxmlformats.org/officeDocument/2006/relationships/hyperlink" Target="https://oltx.fidelity.com/ftgw/fbc/ofaccounts/taxInfoRGL?ACCOUNT=Y80817344&amp;SELECTED_YEAR=2024&amp;SELECTED_TERM=SHORT&amp;txs=F" TargetMode="External"/><Relationship Id="rId41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1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6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15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23" Type="http://schemas.openxmlformats.org/officeDocument/2006/relationships/hyperlink" Target="https://oltx.fidelity.com/ftgw/fbc/ofaccounts/taxInfoDetails?ACCOUNT=Y80817344&amp;SELECTED_YEAR_IND=0&amp;pageType=1" TargetMode="External"/><Relationship Id="rId28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36" Type="http://schemas.openxmlformats.org/officeDocument/2006/relationships/hyperlink" Target="https://oltx.fidelity.com/ftgw/fbc/ofaccounts/taxInfoDetails?ACCOUNT=Y80570158&amp;SELECTED_YEAR_IND=0&amp;pageType=2" TargetMode="External"/><Relationship Id="rId49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54"/>
  <sheetViews>
    <sheetView topLeftCell="A21" zoomScaleNormal="100" workbookViewId="0">
      <selection activeCell="C44" sqref="C44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>
      <c r="A1" s="63" t="s">
        <v>116</v>
      </c>
      <c r="B1" s="64"/>
      <c r="C1" s="65"/>
      <c r="D1" t="s">
        <v>65</v>
      </c>
      <c r="E1" s="40">
        <v>45413</v>
      </c>
    </row>
    <row r="2" spans="1:8" ht="15.75" thickBot="1">
      <c r="A2" s="50">
        <v>45422</v>
      </c>
      <c r="B2" s="50"/>
      <c r="C2" s="6"/>
      <c r="D2" t="s">
        <v>24</v>
      </c>
    </row>
    <row r="3" spans="1:8" ht="15.75" thickTop="1">
      <c r="A3" s="63" t="s">
        <v>94</v>
      </c>
      <c r="B3" s="64"/>
      <c r="C3" s="65"/>
      <c r="D3" s="14" t="s">
        <v>54</v>
      </c>
    </row>
    <row r="4" spans="1:8" ht="15.75" thickBot="1">
      <c r="A4" s="92">
        <v>2027</v>
      </c>
      <c r="B4" s="50"/>
      <c r="C4" s="6"/>
      <c r="D4" s="14" t="s">
        <v>52</v>
      </c>
    </row>
    <row r="5" spans="1:8" ht="15.75" thickTop="1">
      <c r="A5" s="67" t="s">
        <v>108</v>
      </c>
      <c r="B5" s="68"/>
      <c r="C5" s="69"/>
      <c r="D5" s="14" t="s">
        <v>53</v>
      </c>
      <c r="F5" s="13"/>
    </row>
    <row r="6" spans="1:8" ht="15.75" thickBot="1">
      <c r="A6" s="25"/>
      <c r="B6" s="21">
        <v>30700</v>
      </c>
      <c r="C6" s="19"/>
      <c r="D6" s="14" t="s">
        <v>54</v>
      </c>
      <c r="F6" s="13"/>
      <c r="G6" s="3"/>
      <c r="H6" s="3"/>
    </row>
    <row r="7" spans="1:8" ht="16.5" thickTop="1" thickBot="1">
      <c r="A7" s="66" t="s">
        <v>117</v>
      </c>
      <c r="B7" s="64"/>
      <c r="C7" s="65"/>
      <c r="D7" s="15" t="s">
        <v>52</v>
      </c>
      <c r="E7" s="16"/>
      <c r="F7" s="17"/>
      <c r="G7" s="3"/>
      <c r="H7" s="3"/>
    </row>
    <row r="8" spans="1:8" ht="15.75" thickBot="1">
      <c r="A8" s="42"/>
      <c r="B8" s="43">
        <v>174.7</v>
      </c>
      <c r="C8" s="44"/>
      <c r="G8" s="3"/>
      <c r="H8" s="3"/>
    </row>
    <row r="9" spans="1:8" ht="15.75" thickTop="1">
      <c r="A9" s="63" t="s">
        <v>91</v>
      </c>
      <c r="B9" s="64"/>
      <c r="C9" s="65"/>
      <c r="D9" t="s">
        <v>58</v>
      </c>
      <c r="G9" s="3"/>
      <c r="H9" s="3"/>
    </row>
    <row r="10" spans="1:8">
      <c r="A10" s="25" t="s">
        <v>79</v>
      </c>
      <c r="B10" s="50">
        <v>19661</v>
      </c>
      <c r="C10" s="6"/>
      <c r="G10" s="3"/>
      <c r="H10" s="3"/>
    </row>
    <row r="11" spans="1:8" ht="15.75" thickBot="1">
      <c r="A11" s="25" t="s">
        <v>80</v>
      </c>
      <c r="B11" s="50">
        <v>20859</v>
      </c>
      <c r="C11" s="6"/>
      <c r="D11" t="s">
        <v>63</v>
      </c>
    </row>
    <row r="12" spans="1:8" ht="15.75" thickTop="1">
      <c r="A12" s="63" t="s">
        <v>92</v>
      </c>
      <c r="B12" s="64"/>
      <c r="C12" s="65"/>
      <c r="D12" t="s">
        <v>27</v>
      </c>
    </row>
    <row r="13" spans="1:8">
      <c r="A13" s="25" t="s">
        <v>84</v>
      </c>
      <c r="B13" s="51" t="s">
        <v>79</v>
      </c>
      <c r="C13" s="6"/>
    </row>
    <row r="14" spans="1:8">
      <c r="A14" s="25" t="s">
        <v>85</v>
      </c>
      <c r="B14" s="51" t="s">
        <v>79</v>
      </c>
      <c r="C14" s="6"/>
      <c r="D14" s="4" t="s">
        <v>29</v>
      </c>
    </row>
    <row r="15" spans="1:8" ht="15.75" thickBot="1">
      <c r="A15" s="25" t="s">
        <v>86</v>
      </c>
      <c r="B15" s="51" t="s">
        <v>80</v>
      </c>
      <c r="C15" s="6"/>
      <c r="D15" s="4" t="s">
        <v>30</v>
      </c>
    </row>
    <row r="16" spans="1:8" ht="15.75" thickTop="1">
      <c r="A16" s="63" t="s">
        <v>81</v>
      </c>
      <c r="B16" s="64"/>
      <c r="C16" s="65"/>
      <c r="D16" s="4"/>
    </row>
    <row r="17" spans="1:4">
      <c r="A17" s="25" t="s">
        <v>85</v>
      </c>
      <c r="B17" s="2">
        <v>73</v>
      </c>
      <c r="C17" s="6"/>
      <c r="D17" t="s">
        <v>28</v>
      </c>
    </row>
    <row r="18" spans="1:4" ht="15.75" thickBot="1">
      <c r="A18" s="25" t="s">
        <v>86</v>
      </c>
      <c r="B18" s="2">
        <v>73</v>
      </c>
      <c r="C18" s="6"/>
    </row>
    <row r="19" spans="1:4" ht="15.75" thickTop="1">
      <c r="A19" s="63" t="s">
        <v>109</v>
      </c>
      <c r="B19" s="64"/>
      <c r="C19" s="65"/>
      <c r="D19" t="s">
        <v>64</v>
      </c>
    </row>
    <row r="20" spans="1:4" ht="15.75" thickBot="1">
      <c r="A20" s="25" t="s">
        <v>84</v>
      </c>
      <c r="B20" s="2">
        <v>17.2</v>
      </c>
      <c r="C20" s="6"/>
    </row>
    <row r="21" spans="1:4" ht="15.75" thickTop="1">
      <c r="A21" s="63" t="s">
        <v>111</v>
      </c>
      <c r="B21" s="64"/>
      <c r="C21" s="65"/>
      <c r="D21" t="s">
        <v>67</v>
      </c>
    </row>
    <row r="22" spans="1:4">
      <c r="A22" s="25" t="s">
        <v>84</v>
      </c>
      <c r="B22" s="21">
        <v>41925.5</v>
      </c>
      <c r="C22" s="6"/>
      <c r="D22" t="s">
        <v>74</v>
      </c>
    </row>
    <row r="23" spans="1:4">
      <c r="A23" s="25" t="s">
        <v>85</v>
      </c>
      <c r="B23" s="21">
        <v>2082478.98</v>
      </c>
      <c r="C23" s="6"/>
      <c r="D23" t="s">
        <v>68</v>
      </c>
    </row>
    <row r="24" spans="1:4" ht="15.75" thickBot="1">
      <c r="A24" s="25" t="s">
        <v>86</v>
      </c>
      <c r="B24" s="21">
        <v>1049867.8400000001</v>
      </c>
      <c r="C24" s="6"/>
      <c r="D24" t="s">
        <v>69</v>
      </c>
    </row>
    <row r="25" spans="1:4" ht="15.75" thickTop="1">
      <c r="A25" s="63" t="s">
        <v>90</v>
      </c>
      <c r="B25" s="64"/>
      <c r="C25" s="65"/>
      <c r="D25" t="s">
        <v>70</v>
      </c>
    </row>
    <row r="26" spans="1:4">
      <c r="A26" s="25" t="s">
        <v>84</v>
      </c>
      <c r="B26" s="21">
        <v>41925</v>
      </c>
      <c r="C26" s="6"/>
      <c r="D26" t="s">
        <v>71</v>
      </c>
    </row>
    <row r="27" spans="1:4">
      <c r="A27" s="25" t="s">
        <v>85</v>
      </c>
      <c r="B27" s="21">
        <v>2200000</v>
      </c>
      <c r="C27" s="6"/>
      <c r="D27" t="s">
        <v>75</v>
      </c>
    </row>
    <row r="28" spans="1:4" ht="15.75" thickBot="1">
      <c r="A28" s="25" t="s">
        <v>86</v>
      </c>
      <c r="B28" s="21">
        <v>1009000</v>
      </c>
      <c r="C28" s="6"/>
      <c r="D28" t="s">
        <v>73</v>
      </c>
    </row>
    <row r="29" spans="1:4" ht="15.75" thickTop="1">
      <c r="A29" s="63" t="s">
        <v>128</v>
      </c>
      <c r="B29" s="64"/>
      <c r="C29" s="65"/>
      <c r="D29" t="s">
        <v>72</v>
      </c>
    </row>
    <row r="30" spans="1:4">
      <c r="A30" s="25" t="s">
        <v>79</v>
      </c>
      <c r="B30" s="21">
        <f>10*1487.9</f>
        <v>14879</v>
      </c>
      <c r="C30" s="21"/>
    </row>
    <row r="31" spans="1:4" ht="15.75" thickBot="1">
      <c r="A31" s="25" t="s">
        <v>80</v>
      </c>
      <c r="B31" s="21">
        <f>12*2578.9</f>
        <v>30946.800000000003</v>
      </c>
      <c r="C31" s="6"/>
      <c r="D31" s="45" t="s">
        <v>55</v>
      </c>
    </row>
    <row r="32" spans="1:4" ht="15.75" thickTop="1">
      <c r="A32" s="63" t="s">
        <v>89</v>
      </c>
      <c r="B32" s="64"/>
      <c r="C32" s="65"/>
      <c r="D32" s="46" t="s">
        <v>56</v>
      </c>
    </row>
    <row r="33" spans="1:6">
      <c r="A33" s="25" t="s">
        <v>93</v>
      </c>
      <c r="B33" s="51" t="s">
        <v>80</v>
      </c>
      <c r="C33" s="6"/>
      <c r="D33" s="47" t="s">
        <v>57</v>
      </c>
    </row>
    <row r="34" spans="1:6" ht="15.75" thickBot="1">
      <c r="A34" s="25" t="s">
        <v>121</v>
      </c>
      <c r="B34" s="51" t="s">
        <v>79</v>
      </c>
      <c r="C34" s="6"/>
      <c r="D34" s="48" t="s">
        <v>62</v>
      </c>
    </row>
    <row r="35" spans="1:6" ht="15.75" thickTop="1">
      <c r="A35" s="63" t="s">
        <v>123</v>
      </c>
      <c r="B35" s="64"/>
      <c r="C35" s="65"/>
      <c r="D35" s="49" t="s">
        <v>66</v>
      </c>
    </row>
    <row r="36" spans="1:6">
      <c r="A36" s="25" t="s">
        <v>93</v>
      </c>
      <c r="B36" s="21">
        <f>12*2578.1</f>
        <v>30937.199999999997</v>
      </c>
      <c r="C36" s="6"/>
    </row>
    <row r="37" spans="1:6" ht="15.75" thickBot="1">
      <c r="A37" s="25" t="s">
        <v>121</v>
      </c>
      <c r="B37" s="21">
        <f>71065.98-50692.01</f>
        <v>20373.969999999994</v>
      </c>
      <c r="C37" s="6"/>
      <c r="F37" s="4"/>
    </row>
    <row r="38" spans="1:6" ht="15.75" thickTop="1">
      <c r="A38" s="63" t="s">
        <v>122</v>
      </c>
      <c r="B38" s="64"/>
      <c r="C38" s="65"/>
    </row>
    <row r="39" spans="1:6" ht="15.75" thickBot="1">
      <c r="A39" s="25" t="s">
        <v>121</v>
      </c>
      <c r="B39" s="92">
        <v>2025</v>
      </c>
      <c r="C39" s="6"/>
    </row>
    <row r="40" spans="1:6" ht="16.5" thickTop="1" thickBot="1">
      <c r="A40" s="73" t="s">
        <v>112</v>
      </c>
      <c r="B40" s="74"/>
      <c r="C40" s="75"/>
    </row>
    <row r="41" spans="1:6" ht="15.75" thickTop="1">
      <c r="A41" s="30" t="s">
        <v>76</v>
      </c>
      <c r="B41" s="31">
        <v>-10950</v>
      </c>
      <c r="C41" s="32"/>
    </row>
    <row r="42" spans="1:6" ht="15.75" thickBot="1">
      <c r="A42" s="18" t="s">
        <v>77</v>
      </c>
      <c r="B42" s="22">
        <v>-17755</v>
      </c>
      <c r="C42" s="23"/>
    </row>
    <row r="43" spans="1:6" ht="15.75" thickTop="1">
      <c r="A43" s="66" t="s">
        <v>115</v>
      </c>
      <c r="B43" s="64"/>
      <c r="C43" s="65"/>
    </row>
    <row r="44" spans="1:6">
      <c r="A44" s="20" t="s">
        <v>95</v>
      </c>
      <c r="B44" s="93">
        <v>0.05</v>
      </c>
    </row>
    <row r="45" spans="1:6" ht="15.75" thickBot="1">
      <c r="A45" s="20" t="s">
        <v>96</v>
      </c>
      <c r="B45" s="93">
        <v>7.0000000000000007E-2</v>
      </c>
    </row>
    <row r="46" spans="1:6" ht="15.75" thickTop="1">
      <c r="A46" s="70" t="s">
        <v>87</v>
      </c>
      <c r="B46" s="71"/>
      <c r="C46" s="72"/>
    </row>
    <row r="52" spans="9:9" ht="15.75" customHeight="1"/>
    <row r="55" spans="9:9">
      <c r="I55" s="3"/>
    </row>
    <row r="56" spans="9:9">
      <c r="I56" s="5"/>
    </row>
    <row r="57" spans="9:9">
      <c r="I57" s="5"/>
    </row>
    <row r="79" ht="15.75" customHeight="1"/>
    <row r="80" ht="15.75" customHeight="1"/>
    <row r="99" ht="15.75" customHeight="1"/>
    <row r="122" ht="15.75" customHeight="1"/>
    <row r="133" ht="15.75" customHeight="1"/>
    <row r="147" ht="15.75" customHeight="1"/>
    <row r="148" ht="15.75" customHeight="1"/>
    <row r="150" ht="15.75" customHeight="1"/>
    <row r="153" ht="15.75" customHeight="1"/>
    <row r="162" ht="15.75" customHeight="1"/>
    <row r="174" ht="15.75" customHeight="1"/>
    <row r="176" ht="15.75" customHeight="1"/>
    <row r="181" spans="4:4" ht="15.75" customHeight="1"/>
    <row r="185" spans="4:4">
      <c r="D185" s="1"/>
    </row>
    <row r="190" spans="4:4">
      <c r="D190" s="1"/>
    </row>
    <row r="202" ht="15.75" customHeight="1"/>
    <row r="209" ht="15.75" customHeight="1"/>
    <row r="226" ht="15.75" customHeight="1"/>
    <row r="254" ht="15.75" customHeight="1"/>
  </sheetData>
  <mergeCells count="17">
    <mergeCell ref="A46:C46"/>
    <mergeCell ref="A9:C9"/>
    <mergeCell ref="A12:C12"/>
    <mergeCell ref="A19:C19"/>
    <mergeCell ref="A43:C43"/>
    <mergeCell ref="A29:C29"/>
    <mergeCell ref="A38:C38"/>
    <mergeCell ref="A40:C40"/>
    <mergeCell ref="A32:C32"/>
    <mergeCell ref="A25:C25"/>
    <mergeCell ref="A35:C35"/>
    <mergeCell ref="A1:C1"/>
    <mergeCell ref="A3:C3"/>
    <mergeCell ref="A16:C16"/>
    <mergeCell ref="A21:C21"/>
    <mergeCell ref="A7:C7"/>
    <mergeCell ref="A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67"/>
  <sheetViews>
    <sheetView zoomScaleNormal="100" workbookViewId="0">
      <selection activeCell="A10" sqref="A10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66" t="s">
        <v>82</v>
      </c>
      <c r="B1" s="64"/>
      <c r="C1" s="65"/>
    </row>
    <row r="2" spans="1:3">
      <c r="A2" s="93">
        <v>0.1</v>
      </c>
      <c r="B2" s="21">
        <v>23200</v>
      </c>
      <c r="C2" s="19"/>
    </row>
    <row r="3" spans="1:3">
      <c r="A3" s="93">
        <v>0.12</v>
      </c>
      <c r="B3" s="21">
        <v>94300</v>
      </c>
      <c r="C3" s="19"/>
    </row>
    <row r="4" spans="1:3">
      <c r="A4" s="93">
        <v>0.22</v>
      </c>
      <c r="B4" s="21">
        <v>201050</v>
      </c>
      <c r="C4" s="19"/>
    </row>
    <row r="5" spans="1:3">
      <c r="A5" s="93">
        <v>0.24</v>
      </c>
      <c r="B5" s="21">
        <v>383900</v>
      </c>
      <c r="C5" s="19"/>
    </row>
    <row r="6" spans="1:3">
      <c r="A6" s="93">
        <v>0.32</v>
      </c>
      <c r="B6" s="21">
        <v>487450</v>
      </c>
      <c r="C6" s="19"/>
    </row>
    <row r="7" spans="1:3">
      <c r="A7" s="93">
        <v>0.35</v>
      </c>
      <c r="B7" s="21">
        <v>731200</v>
      </c>
      <c r="C7" s="19"/>
    </row>
    <row r="8" spans="1:3" ht="15.75" thickBot="1">
      <c r="A8" s="93">
        <v>0.37</v>
      </c>
      <c r="B8" s="22"/>
      <c r="C8" s="19"/>
    </row>
    <row r="9" spans="1:3" ht="15.75" thickTop="1">
      <c r="A9" s="66" t="str">
        <f>_xlfn.CONCAT(A1," 2026")</f>
        <v>Tax Brackets 2026</v>
      </c>
      <c r="B9" s="64"/>
      <c r="C9" s="65"/>
    </row>
    <row r="10" spans="1:3">
      <c r="A10" s="93">
        <v>0.1</v>
      </c>
      <c r="B10" s="21"/>
      <c r="C10" s="19"/>
    </row>
    <row r="11" spans="1:3">
      <c r="A11" s="93">
        <v>0.15</v>
      </c>
      <c r="B11" s="21"/>
      <c r="C11" s="19"/>
    </row>
    <row r="12" spans="1:3">
      <c r="A12" s="93">
        <v>0.25</v>
      </c>
      <c r="B12" s="21"/>
      <c r="C12" s="19"/>
    </row>
    <row r="13" spans="1:3">
      <c r="A13" s="93">
        <v>0.28000000000000003</v>
      </c>
      <c r="B13" s="21"/>
      <c r="C13" s="19"/>
    </row>
    <row r="14" spans="1:3">
      <c r="A14" s="93">
        <v>0.33</v>
      </c>
      <c r="B14" s="21"/>
      <c r="C14" s="19"/>
    </row>
    <row r="15" spans="1:3">
      <c r="A15" s="93">
        <v>0.35</v>
      </c>
      <c r="B15" s="21"/>
      <c r="C15" s="19"/>
    </row>
    <row r="16" spans="1:3" ht="15.75" thickBot="1">
      <c r="A16" s="93">
        <v>0.39600000000000002</v>
      </c>
      <c r="B16" s="22"/>
      <c r="C16" s="19"/>
    </row>
    <row r="17" spans="1:3" ht="15.75" thickTop="1">
      <c r="A17" s="66" t="s">
        <v>113</v>
      </c>
      <c r="B17" s="64"/>
      <c r="C17" s="65"/>
    </row>
    <row r="18" spans="1:3">
      <c r="A18" s="93">
        <v>0</v>
      </c>
      <c r="B18" s="21">
        <v>89250</v>
      </c>
      <c r="C18" s="19"/>
    </row>
    <row r="19" spans="1:3">
      <c r="A19" s="93">
        <v>0.15</v>
      </c>
      <c r="B19" s="21">
        <v>553850</v>
      </c>
      <c r="C19" s="19"/>
    </row>
    <row r="20" spans="1:3" ht="15.75" thickBot="1">
      <c r="A20" s="93">
        <v>0.2</v>
      </c>
      <c r="B20" s="22"/>
      <c r="C20" s="19"/>
    </row>
    <row r="21" spans="1:3" ht="15.75" thickTop="1">
      <c r="A21" s="66" t="s">
        <v>114</v>
      </c>
      <c r="B21" s="64"/>
      <c r="C21" s="65"/>
    </row>
    <row r="22" spans="1:3">
      <c r="A22" s="93">
        <v>0</v>
      </c>
      <c r="B22" s="21">
        <v>32000</v>
      </c>
    </row>
    <row r="23" spans="1:3">
      <c r="A23" s="93">
        <v>0.5</v>
      </c>
      <c r="B23" s="21">
        <v>44000</v>
      </c>
    </row>
    <row r="24" spans="1:3" ht="15.75" thickBot="1">
      <c r="A24" s="93">
        <v>0.85</v>
      </c>
      <c r="B24" s="21"/>
    </row>
    <row r="25" spans="1:3" ht="15.75" thickTop="1">
      <c r="A25" s="66" t="s">
        <v>110</v>
      </c>
      <c r="B25" s="64"/>
      <c r="C25" s="65"/>
    </row>
    <row r="26" spans="1:3">
      <c r="A26" s="93">
        <v>1</v>
      </c>
      <c r="B26" s="41">
        <v>210000</v>
      </c>
    </row>
    <row r="27" spans="1:3">
      <c r="A27" s="93">
        <v>1.4</v>
      </c>
      <c r="B27" s="41">
        <v>264000</v>
      </c>
    </row>
    <row r="28" spans="1:3">
      <c r="A28" s="93">
        <v>2</v>
      </c>
      <c r="B28" s="41">
        <v>330000</v>
      </c>
    </row>
    <row r="29" spans="1:3">
      <c r="A29" s="93">
        <v>2.6</v>
      </c>
      <c r="B29" s="41">
        <v>394000</v>
      </c>
    </row>
    <row r="30" spans="1:3">
      <c r="A30" s="93">
        <v>3.2</v>
      </c>
      <c r="B30" s="41">
        <v>750000</v>
      </c>
    </row>
    <row r="31" spans="1:3" ht="15.75" thickBot="1">
      <c r="A31" s="93">
        <v>3.4</v>
      </c>
      <c r="B31" s="41"/>
    </row>
    <row r="32" spans="1:3" ht="15.75" thickTop="1">
      <c r="A32" s="70" t="s">
        <v>87</v>
      </c>
      <c r="B32" s="71"/>
      <c r="C32" s="72"/>
    </row>
    <row r="44" spans="9:9">
      <c r="I44" s="3"/>
    </row>
    <row r="45" spans="9:9">
      <c r="I45" s="5"/>
    </row>
    <row r="46" spans="9:9">
      <c r="I46" s="5"/>
    </row>
    <row r="65" ht="15.75" customHeight="1"/>
    <row r="92" ht="15.75" customHeight="1"/>
    <row r="93" ht="15.75" customHeight="1"/>
    <row r="112" ht="15.75" customHeight="1"/>
    <row r="135" ht="15.75" customHeight="1"/>
    <row r="146" ht="15.75" customHeight="1"/>
    <row r="160" ht="15.75" customHeight="1"/>
    <row r="161" ht="15.75" customHeight="1"/>
    <row r="163" ht="15.75" customHeight="1"/>
    <row r="166" ht="15.75" customHeight="1"/>
    <row r="175" ht="15.75" customHeight="1"/>
    <row r="187" ht="15.75" customHeight="1"/>
    <row r="189" ht="15.75" customHeight="1"/>
    <row r="194" spans="4:4" ht="15.75" customHeight="1"/>
    <row r="204" spans="4:4">
      <c r="D204" s="1"/>
    </row>
    <row r="209" spans="4:4">
      <c r="D209" s="1"/>
    </row>
    <row r="215" spans="4:4" ht="15.75" customHeight="1"/>
    <row r="222" spans="4:4" ht="15.75" customHeight="1"/>
    <row r="239" ht="15.75" customHeight="1"/>
    <row r="267" ht="15.75" customHeight="1"/>
  </sheetData>
  <mergeCells count="6">
    <mergeCell ref="A9:C9"/>
    <mergeCell ref="A1:C1"/>
    <mergeCell ref="A25:C25"/>
    <mergeCell ref="A17:C17"/>
    <mergeCell ref="A21:C21"/>
    <mergeCell ref="A32:C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3255-6ECC-45F2-AB86-133EB1B0B627}">
  <dimension ref="A1:I247"/>
  <sheetViews>
    <sheetView tabSelected="1" zoomScaleNormal="100" workbookViewId="0">
      <selection activeCell="B20" sqref="B20:B21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67" t="s">
        <v>118</v>
      </c>
      <c r="B1" s="68"/>
      <c r="C1" s="69"/>
    </row>
    <row r="2" spans="1:3">
      <c r="A2" s="28" t="str">
        <f>A48</f>
        <v>- Ordinary Dividends</v>
      </c>
      <c r="B2" s="29">
        <f>SUMIFS(C$44:C$124,A$44:A$124,A2)</f>
        <v>4191.6099999999997</v>
      </c>
      <c r="C2" s="6"/>
    </row>
    <row r="3" spans="1:3">
      <c r="A3" s="28" t="str">
        <f t="shared" ref="A3:A7" si="0">A49</f>
        <v>- Capital Gain Distributions</v>
      </c>
      <c r="B3" s="29">
        <f t="shared" ref="B3:B18" si="1">SUMIFS(C$44:C$124,A$44:A$124,A3)</f>
        <v>0</v>
      </c>
      <c r="C3" s="6"/>
    </row>
    <row r="4" spans="1:3">
      <c r="A4" s="28" t="str">
        <f t="shared" si="0"/>
        <v>Interest Income</v>
      </c>
      <c r="B4" s="29">
        <f t="shared" si="1"/>
        <v>0</v>
      </c>
      <c r="C4" s="6"/>
    </row>
    <row r="5" spans="1:3">
      <c r="A5" s="28" t="str">
        <f t="shared" si="0"/>
        <v>Miscellaneous Income</v>
      </c>
      <c r="B5" s="29">
        <f t="shared" si="1"/>
        <v>0</v>
      </c>
      <c r="C5" s="6"/>
    </row>
    <row r="6" spans="1:3">
      <c r="A6" s="28" t="str">
        <f t="shared" si="0"/>
        <v>Original Issue Discount</v>
      </c>
      <c r="B6" s="29">
        <f t="shared" si="1"/>
        <v>0</v>
      </c>
      <c r="C6" s="6"/>
    </row>
    <row r="7" spans="1:3">
      <c r="A7" s="28" t="str">
        <f t="shared" si="0"/>
        <v>Foreign Currency Gain/Loss</v>
      </c>
      <c r="B7" s="29">
        <f t="shared" si="1"/>
        <v>0</v>
      </c>
      <c r="C7" s="6"/>
    </row>
    <row r="8" spans="1:3">
      <c r="A8" s="28" t="str">
        <f>A55</f>
        <v>Nondividend Distributions</v>
      </c>
      <c r="B8" s="29">
        <f t="shared" si="1"/>
        <v>15.05</v>
      </c>
      <c r="C8" s="6"/>
    </row>
    <row r="9" spans="1:3">
      <c r="A9" s="28" t="str">
        <f>A56</f>
        <v>Tax-Exempt Income</v>
      </c>
      <c r="B9" s="29">
        <f t="shared" si="1"/>
        <v>0</v>
      </c>
      <c r="C9" s="6"/>
    </row>
    <row r="10" spans="1:3" ht="16.5" customHeight="1">
      <c r="A10" s="28" t="str">
        <f>A60</f>
        <v>Net Short-Term</v>
      </c>
      <c r="B10" s="29">
        <f t="shared" si="1"/>
        <v>-1635.6399999999999</v>
      </c>
      <c r="C10" s="6"/>
    </row>
    <row r="11" spans="1:3">
      <c r="A11" s="28" t="str">
        <f t="shared" ref="A11:A15" si="2">A61</f>
        <v>Net Long-Term</v>
      </c>
      <c r="B11" s="29">
        <f t="shared" si="1"/>
        <v>9857.2199999999993</v>
      </c>
      <c r="C11" s="6"/>
    </row>
    <row r="12" spans="1:3">
      <c r="A12" s="28" t="str">
        <f t="shared" si="2"/>
        <v>Reportable Bond Premium</v>
      </c>
      <c r="B12" s="29">
        <f t="shared" si="1"/>
        <v>0</v>
      </c>
      <c r="C12" s="6"/>
    </row>
    <row r="13" spans="1:3">
      <c r="A13" s="28" t="str">
        <f t="shared" si="2"/>
        <v>Realized Accrued Market Discount Income</v>
      </c>
      <c r="B13" s="29">
        <f t="shared" si="1"/>
        <v>0</v>
      </c>
      <c r="C13" s="6"/>
    </row>
    <row r="14" spans="1:3">
      <c r="A14" s="28" t="str">
        <f t="shared" si="2"/>
        <v>Ordinary Income or Loss **</v>
      </c>
      <c r="B14" s="29">
        <f t="shared" si="1"/>
        <v>0</v>
      </c>
      <c r="C14" s="6"/>
    </row>
    <row r="15" spans="1:3">
      <c r="A15" s="28" t="str">
        <f t="shared" si="2"/>
        <v>Reportable Acquisition Premium</v>
      </c>
      <c r="B15" s="29">
        <f t="shared" si="1"/>
        <v>0</v>
      </c>
      <c r="C15" s="6"/>
    </row>
    <row r="16" spans="1:3">
      <c r="A16" s="28" t="str">
        <f>A68</f>
        <v>Margin Interest Paid</v>
      </c>
      <c r="B16" s="29">
        <f t="shared" si="1"/>
        <v>0</v>
      </c>
      <c r="C16" s="6"/>
    </row>
    <row r="17" spans="1:9">
      <c r="A17" s="28" t="str">
        <f>A69</f>
        <v>Option Sales</v>
      </c>
      <c r="B17" s="29">
        <f t="shared" si="1"/>
        <v>0</v>
      </c>
      <c r="C17" s="6"/>
    </row>
    <row r="18" spans="1:9" ht="15.75" thickBot="1">
      <c r="A18" s="28" t="str">
        <f>A70</f>
        <v>Return of Principal</v>
      </c>
      <c r="B18" s="29">
        <f t="shared" si="1"/>
        <v>0</v>
      </c>
      <c r="C18" s="6"/>
    </row>
    <row r="19" spans="1:9" ht="15.75" thickTop="1">
      <c r="A19" s="70" t="s">
        <v>119</v>
      </c>
      <c r="B19" s="71"/>
      <c r="C19" s="72"/>
    </row>
    <row r="20" spans="1:9">
      <c r="A20" s="28" t="str">
        <f>A130</f>
        <v>- Non-Qualified Dividends</v>
      </c>
      <c r="B20" s="29">
        <f>SUMIFS(C$126:C$193,A$126:A$193,A20)</f>
        <v>2652.8</v>
      </c>
      <c r="C20" s="6" t="s">
        <v>97</v>
      </c>
    </row>
    <row r="21" spans="1:9">
      <c r="A21" s="28" t="str">
        <f t="shared" ref="A21:A23" si="3">A131</f>
        <v>- Qualified Dividends</v>
      </c>
      <c r="B21" s="29">
        <f t="shared" ref="B21:B35" si="4">SUMIFS(C$126:C$193,A$126:A$193,A21)</f>
        <v>1538.8000000000002</v>
      </c>
      <c r="C21" s="6"/>
    </row>
    <row r="22" spans="1:9">
      <c r="A22" s="28" t="str">
        <f t="shared" si="3"/>
        <v>- Section 897 Ordinary Dividends</v>
      </c>
      <c r="B22" s="29">
        <f t="shared" si="4"/>
        <v>0</v>
      </c>
      <c r="C22" s="6" t="s">
        <v>97</v>
      </c>
    </row>
    <row r="23" spans="1:9">
      <c r="A23" s="28" t="str">
        <f t="shared" si="3"/>
        <v>- Section 199A Dividends</v>
      </c>
      <c r="B23" s="29">
        <f t="shared" si="4"/>
        <v>0</v>
      </c>
      <c r="C23" s="6"/>
      <c r="I23" s="3"/>
    </row>
    <row r="24" spans="1:9">
      <c r="A24" s="28" t="str">
        <f>A135</f>
        <v>- Unrecaptured Section 1250 Capital Gains</v>
      </c>
      <c r="B24" s="29">
        <f t="shared" si="4"/>
        <v>0</v>
      </c>
      <c r="C24" s="6" t="s">
        <v>97</v>
      </c>
      <c r="I24" s="5"/>
    </row>
    <row r="25" spans="1:9">
      <c r="A25" s="28" t="str">
        <f>A136</f>
        <v>- Section 1202 Capital Gains</v>
      </c>
      <c r="B25" s="29">
        <f t="shared" si="4"/>
        <v>0</v>
      </c>
      <c r="C25" s="6" t="s">
        <v>97</v>
      </c>
    </row>
    <row r="26" spans="1:9">
      <c r="A26" s="28" t="str">
        <f>A137</f>
        <v>- 28% Rate Capital Gains</v>
      </c>
      <c r="B26" s="29">
        <f t="shared" si="4"/>
        <v>0</v>
      </c>
      <c r="C26" s="6"/>
    </row>
    <row r="27" spans="1:9">
      <c r="A27" s="28" t="str">
        <f>A138</f>
        <v>- Section 897 Capital Gain</v>
      </c>
      <c r="B27" s="29">
        <f t="shared" si="4"/>
        <v>0</v>
      </c>
      <c r="C27" s="6"/>
    </row>
    <row r="28" spans="1:9">
      <c r="A28" s="28" t="str">
        <f>A139</f>
        <v>- 15% Rate Capital Gains</v>
      </c>
      <c r="B28" s="29">
        <f t="shared" si="4"/>
        <v>0</v>
      </c>
      <c r="C28" s="6"/>
    </row>
    <row r="29" spans="1:9">
      <c r="A29" s="28" t="str">
        <f>A140</f>
        <v>Nondividend Distributions</v>
      </c>
      <c r="B29" s="29">
        <f t="shared" si="4"/>
        <v>15.05</v>
      </c>
      <c r="C29" s="6"/>
    </row>
    <row r="30" spans="1:9">
      <c r="A30" s="28" t="str">
        <f t="shared" ref="A30:A35" si="5">A142</f>
        <v>Investment Expenses</v>
      </c>
      <c r="B30" s="29">
        <f t="shared" si="4"/>
        <v>0</v>
      </c>
      <c r="C30" s="6"/>
    </row>
    <row r="31" spans="1:9">
      <c r="A31" s="28" t="str">
        <f t="shared" si="5"/>
        <v>Foreign Tax Paid</v>
      </c>
      <c r="B31" s="29">
        <f t="shared" si="4"/>
        <v>167.67000000000002</v>
      </c>
      <c r="C31" s="6"/>
    </row>
    <row r="32" spans="1:9">
      <c r="A32" s="28" t="str">
        <f t="shared" si="5"/>
        <v>Foreign Country or U.S. Possession</v>
      </c>
      <c r="B32" s="29">
        <f t="shared" si="4"/>
        <v>0</v>
      </c>
      <c r="C32" s="6" t="s">
        <v>97</v>
      </c>
    </row>
    <row r="33" spans="1:3">
      <c r="A33" s="28" t="str">
        <f t="shared" si="5"/>
        <v>Cash Liquidation Distributions</v>
      </c>
      <c r="B33" s="29">
        <f t="shared" si="4"/>
        <v>0</v>
      </c>
      <c r="C33" s="6"/>
    </row>
    <row r="34" spans="1:3">
      <c r="A34" s="28" t="str">
        <f t="shared" si="5"/>
        <v>Non-cash Liquidation Distributions</v>
      </c>
      <c r="B34" s="29">
        <f t="shared" si="4"/>
        <v>0</v>
      </c>
      <c r="C34" s="6"/>
    </row>
    <row r="35" spans="1:3" ht="15.75" thickBot="1">
      <c r="A35" s="28" t="str">
        <f t="shared" si="5"/>
        <v>Total Tax Exempt Interest Dividends</v>
      </c>
      <c r="B35" s="29">
        <f t="shared" si="4"/>
        <v>0</v>
      </c>
      <c r="C35" s="6"/>
    </row>
    <row r="36" spans="1:3" ht="15.75" thickTop="1">
      <c r="A36" s="70" t="s">
        <v>124</v>
      </c>
      <c r="B36" s="71"/>
      <c r="C36" s="72"/>
    </row>
    <row r="37" spans="1:3">
      <c r="A37" s="28" t="s">
        <v>125</v>
      </c>
      <c r="B37" s="29">
        <v>792816.17999999993</v>
      </c>
      <c r="C37" s="6"/>
    </row>
    <row r="38" spans="1:3">
      <c r="A38" s="28" t="s">
        <v>126</v>
      </c>
      <c r="B38" s="29">
        <v>454641.68999999994</v>
      </c>
      <c r="C38" s="6"/>
    </row>
    <row r="39" spans="1:3" ht="15.75" thickBot="1">
      <c r="A39" s="28" t="s">
        <v>127</v>
      </c>
      <c r="B39" s="100">
        <v>0.66666666666666663</v>
      </c>
      <c r="C39" s="6"/>
    </row>
    <row r="40" spans="1:3" ht="15.75" thickTop="1">
      <c r="A40" s="70" t="s">
        <v>87</v>
      </c>
      <c r="B40" s="71"/>
      <c r="C40" s="72"/>
    </row>
    <row r="41" spans="1:3" ht="15.75" thickBot="1">
      <c r="A41" s="24"/>
    </row>
    <row r="42" spans="1:3" ht="16.5" thickTop="1" thickBot="1">
      <c r="A42" s="70" t="s">
        <v>88</v>
      </c>
      <c r="B42" s="71"/>
      <c r="C42" s="72"/>
    </row>
    <row r="43" spans="1:3" ht="15.75" thickTop="1">
      <c r="A43" s="90" t="s">
        <v>100</v>
      </c>
      <c r="B43" s="91"/>
      <c r="C43" s="91"/>
    </row>
    <row r="44" spans="1:3">
      <c r="A44" s="38" t="s">
        <v>98</v>
      </c>
    </row>
    <row r="45" spans="1:3" ht="15.75" customHeight="1" thickBot="1">
      <c r="A45" s="39" t="s">
        <v>99</v>
      </c>
    </row>
    <row r="46" spans="1:3" ht="15.75" thickBot="1">
      <c r="A46" s="80" t="s">
        <v>1</v>
      </c>
      <c r="B46" s="80"/>
      <c r="C46" s="52">
        <v>2148.12</v>
      </c>
    </row>
    <row r="47" spans="1:3">
      <c r="A47" s="33" t="s">
        <v>2</v>
      </c>
      <c r="B47" s="8" t="s">
        <v>3</v>
      </c>
      <c r="C47" s="53"/>
    </row>
    <row r="48" spans="1:3">
      <c r="A48" s="84" t="s">
        <v>4</v>
      </c>
      <c r="B48" s="85"/>
      <c r="C48" s="54">
        <v>2148.12</v>
      </c>
    </row>
    <row r="49" spans="1:3" ht="15.75" thickBot="1">
      <c r="A49" s="88" t="s">
        <v>5</v>
      </c>
      <c r="B49" s="89"/>
      <c r="C49" s="55">
        <v>0</v>
      </c>
    </row>
    <row r="50" spans="1:3" ht="15.75" thickBot="1">
      <c r="A50" s="35" t="s">
        <v>6</v>
      </c>
      <c r="B50" s="9" t="s">
        <v>3</v>
      </c>
      <c r="C50" s="56">
        <v>0</v>
      </c>
    </row>
    <row r="51" spans="1:3" ht="15.75" thickBot="1">
      <c r="A51" s="35" t="s">
        <v>7</v>
      </c>
      <c r="B51" s="9" t="s">
        <v>3</v>
      </c>
      <c r="C51" s="56">
        <v>0</v>
      </c>
    </row>
    <row r="52" spans="1:3" ht="15.75" thickBot="1">
      <c r="A52" s="35" t="s">
        <v>8</v>
      </c>
      <c r="B52" s="9" t="s">
        <v>3</v>
      </c>
      <c r="C52" s="56">
        <v>0</v>
      </c>
    </row>
    <row r="53" spans="1:3" ht="15.75" thickBot="1">
      <c r="A53" s="35" t="s">
        <v>26</v>
      </c>
      <c r="B53" s="9" t="s">
        <v>3</v>
      </c>
      <c r="C53" s="56">
        <v>0</v>
      </c>
    </row>
    <row r="54" spans="1:3" ht="15.75" thickBot="1">
      <c r="A54" s="80" t="s">
        <v>9</v>
      </c>
      <c r="B54" s="80"/>
      <c r="C54" s="52">
        <v>0</v>
      </c>
    </row>
    <row r="55" spans="1:3" ht="15.75" thickBot="1">
      <c r="A55" s="35" t="s">
        <v>10</v>
      </c>
      <c r="B55" s="9" t="s">
        <v>3</v>
      </c>
      <c r="C55" s="56">
        <v>0</v>
      </c>
    </row>
    <row r="56" spans="1:3" ht="15.75" thickBot="1">
      <c r="A56" s="35" t="s">
        <v>11</v>
      </c>
      <c r="B56" s="9" t="s">
        <v>3</v>
      </c>
      <c r="C56" s="56">
        <v>0</v>
      </c>
    </row>
    <row r="57" spans="1:3" ht="15.75" thickBot="1">
      <c r="A57" s="80" t="s">
        <v>12</v>
      </c>
      <c r="B57" s="80"/>
      <c r="C57" s="52">
        <v>2148.12</v>
      </c>
    </row>
    <row r="58" spans="1:3" ht="15.75" thickBot="1">
      <c r="A58" s="86"/>
      <c r="B58" s="86"/>
      <c r="C58" s="87"/>
    </row>
    <row r="59" spans="1:3" ht="15.75" thickBot="1">
      <c r="A59" s="80" t="s">
        <v>13</v>
      </c>
      <c r="B59" s="80"/>
      <c r="C59" s="52">
        <v>9919.7099999999991</v>
      </c>
    </row>
    <row r="60" spans="1:3" ht="15.75" thickBot="1">
      <c r="A60" s="35" t="s">
        <v>14</v>
      </c>
      <c r="B60" s="7" t="s">
        <v>3</v>
      </c>
      <c r="C60" s="56">
        <v>0</v>
      </c>
    </row>
    <row r="61" spans="1:3" ht="15.75" thickBot="1">
      <c r="A61" s="35" t="s">
        <v>15</v>
      </c>
      <c r="B61" s="7" t="s">
        <v>3</v>
      </c>
      <c r="C61" s="56">
        <v>9919.7099999999991</v>
      </c>
    </row>
    <row r="62" spans="1:3" ht="15.75" thickBot="1">
      <c r="A62" s="36" t="s">
        <v>16</v>
      </c>
      <c r="B62" s="10" t="s">
        <v>3</v>
      </c>
      <c r="C62" s="57">
        <v>0</v>
      </c>
    </row>
    <row r="63" spans="1:3" ht="15.75" thickBot="1">
      <c r="A63" s="36" t="s">
        <v>17</v>
      </c>
      <c r="B63" s="10" t="s">
        <v>3</v>
      </c>
      <c r="C63" s="57">
        <v>0</v>
      </c>
    </row>
    <row r="64" spans="1:3" ht="15.75" thickBot="1">
      <c r="A64" s="36" t="s">
        <v>18</v>
      </c>
      <c r="B64" s="10" t="s">
        <v>3</v>
      </c>
      <c r="C64" s="57">
        <v>0</v>
      </c>
    </row>
    <row r="65" spans="1:3" ht="15.75" thickBot="1">
      <c r="A65" s="36" t="s">
        <v>19</v>
      </c>
      <c r="B65" s="10" t="s">
        <v>3</v>
      </c>
      <c r="C65" s="57">
        <v>0</v>
      </c>
    </row>
    <row r="66" spans="1:3" ht="15.75" thickBot="1">
      <c r="A66" s="86"/>
      <c r="B66" s="86"/>
      <c r="C66" s="87"/>
    </row>
    <row r="67" spans="1:3" ht="15.75" thickBot="1">
      <c r="A67" s="80" t="s">
        <v>20</v>
      </c>
      <c r="B67" s="80"/>
      <c r="C67" s="81"/>
    </row>
    <row r="68" spans="1:3">
      <c r="A68" s="82" t="s">
        <v>21</v>
      </c>
      <c r="B68" s="83"/>
      <c r="C68" s="58">
        <v>0</v>
      </c>
    </row>
    <row r="69" spans="1:3">
      <c r="A69" s="84" t="s">
        <v>22</v>
      </c>
      <c r="B69" s="85"/>
      <c r="C69" s="54">
        <v>0</v>
      </c>
    </row>
    <row r="70" spans="1:3" ht="15.75" thickBot="1">
      <c r="A70" s="34" t="s">
        <v>23</v>
      </c>
      <c r="B70" s="11"/>
      <c r="C70" s="55">
        <v>0</v>
      </c>
    </row>
    <row r="71" spans="1:3" ht="15.75" thickTop="1">
      <c r="A71" s="78" t="s">
        <v>102</v>
      </c>
      <c r="B71" s="79"/>
      <c r="C71" s="79"/>
    </row>
    <row r="72" spans="1:3" ht="15.75" customHeight="1">
      <c r="A72" s="38" t="s">
        <v>98</v>
      </c>
    </row>
    <row r="73" spans="1:3" ht="15.75" customHeight="1" thickBot="1">
      <c r="A73" s="39" t="s">
        <v>99</v>
      </c>
    </row>
    <row r="74" spans="1:3" ht="15.75" thickBot="1">
      <c r="A74" s="80" t="s">
        <v>1</v>
      </c>
      <c r="B74" s="80"/>
      <c r="C74" s="52">
        <v>636.94000000000005</v>
      </c>
    </row>
    <row r="75" spans="1:3">
      <c r="A75" s="33" t="s">
        <v>2</v>
      </c>
      <c r="B75" s="8" t="s">
        <v>3</v>
      </c>
      <c r="C75" s="53"/>
    </row>
    <row r="76" spans="1:3">
      <c r="A76" s="84" t="s">
        <v>4</v>
      </c>
      <c r="B76" s="85"/>
      <c r="C76" s="54">
        <v>636.94000000000005</v>
      </c>
    </row>
    <row r="77" spans="1:3" ht="15.75" thickBot="1">
      <c r="A77" s="88" t="s">
        <v>5</v>
      </c>
      <c r="B77" s="89"/>
      <c r="C77" s="55">
        <v>0</v>
      </c>
    </row>
    <row r="78" spans="1:3" ht="15.75" thickBot="1">
      <c r="A78" s="35" t="s">
        <v>6</v>
      </c>
      <c r="B78" s="9" t="s">
        <v>3</v>
      </c>
      <c r="C78" s="56">
        <v>0</v>
      </c>
    </row>
    <row r="79" spans="1:3" ht="15.75" thickBot="1">
      <c r="A79" s="35" t="s">
        <v>7</v>
      </c>
      <c r="B79" s="9" t="s">
        <v>3</v>
      </c>
      <c r="C79" s="56">
        <v>0</v>
      </c>
    </row>
    <row r="80" spans="1:3" ht="15.75" thickBot="1">
      <c r="A80" s="35" t="s">
        <v>8</v>
      </c>
      <c r="B80" s="9" t="s">
        <v>3</v>
      </c>
      <c r="C80" s="56">
        <v>0</v>
      </c>
    </row>
    <row r="81" spans="1:3" ht="15.75" thickBot="1">
      <c r="A81" s="80" t="s">
        <v>9</v>
      </c>
      <c r="B81" s="80"/>
      <c r="C81" s="52">
        <v>0</v>
      </c>
    </row>
    <row r="82" spans="1:3" ht="15.75" thickBot="1">
      <c r="A82" s="35" t="s">
        <v>10</v>
      </c>
      <c r="B82" s="9" t="s">
        <v>3</v>
      </c>
      <c r="C82" s="56">
        <v>0</v>
      </c>
    </row>
    <row r="83" spans="1:3" ht="15.75" thickBot="1">
      <c r="A83" s="35" t="s">
        <v>11</v>
      </c>
      <c r="B83" s="9" t="s">
        <v>3</v>
      </c>
      <c r="C83" s="56">
        <v>0</v>
      </c>
    </row>
    <row r="84" spans="1:3" ht="15.75" thickBot="1">
      <c r="A84" s="80" t="s">
        <v>12</v>
      </c>
      <c r="B84" s="80"/>
      <c r="C84" s="52">
        <v>636.94000000000005</v>
      </c>
    </row>
    <row r="85" spans="1:3" ht="15.75" thickBot="1">
      <c r="A85" s="86"/>
      <c r="B85" s="86"/>
      <c r="C85" s="87"/>
    </row>
    <row r="86" spans="1:3" ht="15.75" thickBot="1">
      <c r="A86" s="80" t="s">
        <v>13</v>
      </c>
      <c r="B86" s="80"/>
      <c r="C86" s="59">
        <v>-345.84</v>
      </c>
    </row>
    <row r="87" spans="1:3" ht="15.75" thickBot="1">
      <c r="A87" s="35" t="s">
        <v>14</v>
      </c>
      <c r="B87" s="7" t="s">
        <v>3</v>
      </c>
      <c r="C87" s="56">
        <v>-343.15</v>
      </c>
    </row>
    <row r="88" spans="1:3" ht="15.75" thickBot="1">
      <c r="A88" s="35" t="s">
        <v>15</v>
      </c>
      <c r="B88" s="7" t="s">
        <v>3</v>
      </c>
      <c r="C88" s="56">
        <v>-2.69</v>
      </c>
    </row>
    <row r="89" spans="1:3" ht="15.75" thickBot="1">
      <c r="A89" s="36" t="s">
        <v>16</v>
      </c>
      <c r="B89" s="10" t="s">
        <v>3</v>
      </c>
      <c r="C89" s="57">
        <v>0</v>
      </c>
    </row>
    <row r="90" spans="1:3" ht="15.75" thickBot="1">
      <c r="A90" s="36" t="s">
        <v>17</v>
      </c>
      <c r="B90" s="10" t="s">
        <v>3</v>
      </c>
      <c r="C90" s="57">
        <v>0</v>
      </c>
    </row>
    <row r="91" spans="1:3" ht="15.75" thickBot="1">
      <c r="A91" s="36" t="s">
        <v>18</v>
      </c>
      <c r="B91" s="10" t="s">
        <v>3</v>
      </c>
      <c r="C91" s="57">
        <v>0</v>
      </c>
    </row>
    <row r="92" spans="1:3" ht="15.75" customHeight="1" thickBot="1">
      <c r="A92" s="36" t="s">
        <v>19</v>
      </c>
      <c r="B92" s="10" t="s">
        <v>3</v>
      </c>
      <c r="C92" s="57">
        <v>0</v>
      </c>
    </row>
    <row r="93" spans="1:3" ht="15.75" thickBot="1">
      <c r="A93" s="86"/>
      <c r="B93" s="86"/>
      <c r="C93" s="87"/>
    </row>
    <row r="94" spans="1:3" ht="15.75" thickBot="1">
      <c r="A94" s="80" t="s">
        <v>20</v>
      </c>
      <c r="B94" s="80"/>
      <c r="C94" s="81"/>
    </row>
    <row r="95" spans="1:3">
      <c r="A95" s="82" t="s">
        <v>21</v>
      </c>
      <c r="B95" s="83"/>
      <c r="C95" s="58">
        <v>0</v>
      </c>
    </row>
    <row r="96" spans="1:3">
      <c r="A96" s="84" t="s">
        <v>22</v>
      </c>
      <c r="B96" s="85"/>
      <c r="C96" s="54">
        <v>0</v>
      </c>
    </row>
    <row r="97" spans="1:3" ht="15.75" thickBot="1">
      <c r="A97" s="34" t="s">
        <v>23</v>
      </c>
      <c r="B97" s="11"/>
      <c r="C97" s="55">
        <v>0</v>
      </c>
    </row>
    <row r="98" spans="1:3" ht="15.75" thickTop="1">
      <c r="A98" s="78" t="s">
        <v>101</v>
      </c>
      <c r="B98" s="79"/>
      <c r="C98" s="79"/>
    </row>
    <row r="99" spans="1:3">
      <c r="A99" s="38" t="s">
        <v>98</v>
      </c>
    </row>
    <row r="100" spans="1:3" ht="15.75" thickBot="1">
      <c r="A100" s="39" t="s">
        <v>99</v>
      </c>
    </row>
    <row r="101" spans="1:3" ht="15.75" thickBot="1">
      <c r="A101" s="80" t="s">
        <v>1</v>
      </c>
      <c r="B101" s="80"/>
      <c r="C101" s="52">
        <v>1406.55</v>
      </c>
    </row>
    <row r="102" spans="1:3">
      <c r="A102" s="33" t="s">
        <v>2</v>
      </c>
      <c r="B102" s="8" t="s">
        <v>3</v>
      </c>
      <c r="C102" s="53"/>
    </row>
    <row r="103" spans="1:3">
      <c r="A103" s="84" t="s">
        <v>4</v>
      </c>
      <c r="B103" s="85"/>
      <c r="C103" s="54">
        <v>1406.55</v>
      </c>
    </row>
    <row r="104" spans="1:3" ht="15.75" thickBot="1">
      <c r="A104" s="88" t="s">
        <v>5</v>
      </c>
      <c r="B104" s="89"/>
      <c r="C104" s="55">
        <v>0</v>
      </c>
    </row>
    <row r="105" spans="1:3" ht="15.75" thickBot="1">
      <c r="A105" s="35" t="s">
        <v>6</v>
      </c>
      <c r="B105" s="9" t="s">
        <v>3</v>
      </c>
      <c r="C105" s="56">
        <v>0</v>
      </c>
    </row>
    <row r="106" spans="1:3" ht="15.75" thickBot="1">
      <c r="A106" s="35" t="s">
        <v>7</v>
      </c>
      <c r="B106" s="9" t="s">
        <v>3</v>
      </c>
      <c r="C106" s="56">
        <v>0</v>
      </c>
    </row>
    <row r="107" spans="1:3" ht="15.75" thickBot="1">
      <c r="A107" s="35" t="s">
        <v>8</v>
      </c>
      <c r="B107" s="9" t="s">
        <v>3</v>
      </c>
      <c r="C107" s="56">
        <v>0</v>
      </c>
    </row>
    <row r="108" spans="1:3" ht="15.75" thickBot="1">
      <c r="A108" s="80" t="s">
        <v>9</v>
      </c>
      <c r="B108" s="80"/>
      <c r="C108" s="52">
        <v>15.05</v>
      </c>
    </row>
    <row r="109" spans="1:3" ht="15.75" thickBot="1">
      <c r="A109" s="35" t="s">
        <v>10</v>
      </c>
      <c r="B109" s="9" t="s">
        <v>3</v>
      </c>
      <c r="C109" s="56">
        <v>15.05</v>
      </c>
    </row>
    <row r="110" spans="1:3" ht="15.75" thickBot="1">
      <c r="A110" s="35" t="s">
        <v>11</v>
      </c>
      <c r="B110" s="9" t="s">
        <v>3</v>
      </c>
      <c r="C110" s="56">
        <v>0</v>
      </c>
    </row>
    <row r="111" spans="1:3" ht="15.75" thickBot="1">
      <c r="A111" s="80" t="s">
        <v>12</v>
      </c>
      <c r="B111" s="80"/>
      <c r="C111" s="52">
        <v>1421.6</v>
      </c>
    </row>
    <row r="112" spans="1:3" ht="15.75" thickBot="1">
      <c r="A112" s="86"/>
      <c r="B112" s="86"/>
      <c r="C112" s="87"/>
    </row>
    <row r="113" spans="1:3" ht="15.75" thickBot="1">
      <c r="A113" s="80" t="s">
        <v>13</v>
      </c>
      <c r="B113" s="80"/>
      <c r="C113" s="59">
        <v>-1352.29</v>
      </c>
    </row>
    <row r="114" spans="1:3" ht="15.75" thickBot="1">
      <c r="A114" s="35" t="s">
        <v>14</v>
      </c>
      <c r="B114" s="7" t="s">
        <v>3</v>
      </c>
      <c r="C114" s="56">
        <v>-1292.49</v>
      </c>
    </row>
    <row r="115" spans="1:3" ht="15.75" customHeight="1" thickBot="1">
      <c r="A115" s="35" t="s">
        <v>15</v>
      </c>
      <c r="B115" s="7" t="s">
        <v>3</v>
      </c>
      <c r="C115" s="56">
        <v>-59.8</v>
      </c>
    </row>
    <row r="116" spans="1:3" ht="15.75" thickBot="1">
      <c r="A116" s="36" t="s">
        <v>16</v>
      </c>
      <c r="B116" s="10" t="s">
        <v>3</v>
      </c>
      <c r="C116" s="57">
        <v>0</v>
      </c>
    </row>
    <row r="117" spans="1:3" ht="15.75" thickBot="1">
      <c r="A117" s="36" t="s">
        <v>17</v>
      </c>
      <c r="B117" s="10" t="s">
        <v>3</v>
      </c>
      <c r="C117" s="57">
        <v>0</v>
      </c>
    </row>
    <row r="118" spans="1:3" ht="15.75" thickBot="1">
      <c r="A118" s="36" t="s">
        <v>18</v>
      </c>
      <c r="B118" s="10" t="s">
        <v>3</v>
      </c>
      <c r="C118" s="57">
        <v>0</v>
      </c>
    </row>
    <row r="119" spans="1:3" ht="15.75" thickBot="1">
      <c r="A119" s="36" t="s">
        <v>19</v>
      </c>
      <c r="B119" s="10" t="s">
        <v>3</v>
      </c>
      <c r="C119" s="57">
        <v>0</v>
      </c>
    </row>
    <row r="120" spans="1:3" ht="15.75" thickBot="1">
      <c r="A120" s="86"/>
      <c r="B120" s="86"/>
      <c r="C120" s="87"/>
    </row>
    <row r="121" spans="1:3" ht="15.75" thickBot="1">
      <c r="A121" s="80" t="s">
        <v>20</v>
      </c>
      <c r="B121" s="80"/>
      <c r="C121" s="81"/>
    </row>
    <row r="122" spans="1:3">
      <c r="A122" s="82" t="s">
        <v>21</v>
      </c>
      <c r="B122" s="83"/>
      <c r="C122" s="58">
        <v>0</v>
      </c>
    </row>
    <row r="123" spans="1:3">
      <c r="A123" s="84" t="s">
        <v>22</v>
      </c>
      <c r="B123" s="85"/>
      <c r="C123" s="54">
        <v>0</v>
      </c>
    </row>
    <row r="124" spans="1:3" ht="15.75" thickBot="1">
      <c r="A124" s="34" t="s">
        <v>23</v>
      </c>
      <c r="B124" s="11"/>
      <c r="C124" s="55">
        <v>0</v>
      </c>
    </row>
    <row r="125" spans="1:3" ht="15.75" thickTop="1">
      <c r="A125" s="78" t="s">
        <v>105</v>
      </c>
      <c r="B125" s="79"/>
      <c r="C125" s="79"/>
    </row>
    <row r="126" spans="1:3" ht="15.75" customHeight="1">
      <c r="A126" s="38" t="s">
        <v>103</v>
      </c>
    </row>
    <row r="127" spans="1:3" ht="15.75" thickBot="1">
      <c r="A127" s="39" t="s">
        <v>104</v>
      </c>
    </row>
    <row r="128" spans="1:3" ht="15.75" thickBot="1">
      <c r="A128" s="76" t="s">
        <v>0</v>
      </c>
      <c r="B128" s="77"/>
      <c r="C128" s="60" t="s">
        <v>25</v>
      </c>
    </row>
    <row r="129" spans="1:3" ht="15.75" thickBot="1">
      <c r="A129" s="37" t="s">
        <v>31</v>
      </c>
      <c r="B129" s="7" t="s">
        <v>3</v>
      </c>
      <c r="C129" s="61">
        <v>2148.12</v>
      </c>
    </row>
    <row r="130" spans="1:3" ht="15.75" thickBot="1">
      <c r="A130" s="37" t="s">
        <v>32</v>
      </c>
      <c r="B130" s="12"/>
      <c r="C130" s="61">
        <v>1176.92</v>
      </c>
    </row>
    <row r="131" spans="1:3" ht="15.75" thickBot="1">
      <c r="A131" s="37" t="s">
        <v>33</v>
      </c>
      <c r="B131" s="12"/>
      <c r="C131" s="61">
        <v>971.2</v>
      </c>
    </row>
    <row r="132" spans="1:3" ht="15.75" thickBot="1">
      <c r="A132" s="37" t="s">
        <v>34</v>
      </c>
      <c r="B132" s="12"/>
      <c r="C132" s="62" t="s">
        <v>35</v>
      </c>
    </row>
    <row r="133" spans="1:3" ht="15.75" thickBot="1">
      <c r="A133" s="37" t="s">
        <v>36</v>
      </c>
      <c r="B133" s="12"/>
      <c r="C133" s="62" t="s">
        <v>35</v>
      </c>
    </row>
    <row r="134" spans="1:3" ht="15.75" thickBot="1">
      <c r="A134" s="37" t="s">
        <v>37</v>
      </c>
      <c r="B134" s="7" t="s">
        <v>3</v>
      </c>
      <c r="C134" s="61">
        <v>0</v>
      </c>
    </row>
    <row r="135" spans="1:3" ht="15.75" thickBot="1">
      <c r="A135" s="37" t="s">
        <v>38</v>
      </c>
      <c r="B135" s="12"/>
      <c r="C135" s="62" t="s">
        <v>35</v>
      </c>
    </row>
    <row r="136" spans="1:3" ht="15.75" thickBot="1">
      <c r="A136" s="37" t="s">
        <v>39</v>
      </c>
      <c r="B136" s="12"/>
      <c r="C136" s="62" t="s">
        <v>35</v>
      </c>
    </row>
    <row r="137" spans="1:3" ht="15.75" thickBot="1">
      <c r="A137" s="37" t="s">
        <v>40</v>
      </c>
      <c r="B137" s="12"/>
      <c r="C137" s="62" t="s">
        <v>35</v>
      </c>
    </row>
    <row r="138" spans="1:3" ht="15.75" thickBot="1">
      <c r="A138" s="37" t="s">
        <v>41</v>
      </c>
      <c r="B138" s="12"/>
      <c r="C138" s="62" t="s">
        <v>35</v>
      </c>
    </row>
    <row r="139" spans="1:3" ht="15.75" thickBot="1">
      <c r="A139" s="37" t="s">
        <v>42</v>
      </c>
      <c r="B139" s="12"/>
      <c r="C139" s="62" t="s">
        <v>35</v>
      </c>
    </row>
    <row r="140" spans="1:3" ht="15.75" customHeight="1" thickBot="1">
      <c r="A140" s="37" t="s">
        <v>10</v>
      </c>
      <c r="B140" s="7" t="s">
        <v>3</v>
      </c>
      <c r="C140" s="61">
        <v>0</v>
      </c>
    </row>
    <row r="141" spans="1:3" ht="15.75" customHeight="1" thickBot="1">
      <c r="A141" s="37" t="s">
        <v>43</v>
      </c>
      <c r="B141" s="7" t="s">
        <v>3</v>
      </c>
      <c r="C141" s="61">
        <v>0</v>
      </c>
    </row>
    <row r="142" spans="1:3" ht="15.75" thickBot="1">
      <c r="A142" s="37" t="s">
        <v>44</v>
      </c>
      <c r="B142" s="12"/>
      <c r="C142" s="61">
        <v>0</v>
      </c>
    </row>
    <row r="143" spans="1:3" ht="15.75" customHeight="1" thickBot="1">
      <c r="A143" s="37" t="s">
        <v>45</v>
      </c>
      <c r="B143" s="7" t="s">
        <v>3</v>
      </c>
      <c r="C143" s="61">
        <v>0</v>
      </c>
    </row>
    <row r="144" spans="1:3" ht="15.75" thickBot="1">
      <c r="A144" s="37" t="s">
        <v>46</v>
      </c>
      <c r="B144" s="12"/>
      <c r="C144" s="62" t="s">
        <v>47</v>
      </c>
    </row>
    <row r="145" spans="1:3" ht="15.75" thickBot="1">
      <c r="A145" s="37" t="s">
        <v>48</v>
      </c>
      <c r="B145" s="12"/>
      <c r="C145" s="61">
        <v>0</v>
      </c>
    </row>
    <row r="146" spans="1:3" ht="15.75" customHeight="1" thickBot="1">
      <c r="A146" s="37" t="s">
        <v>49</v>
      </c>
      <c r="B146" s="12"/>
      <c r="C146" s="61">
        <v>0</v>
      </c>
    </row>
    <row r="147" spans="1:3" ht="15.75" thickBot="1">
      <c r="A147" s="37" t="s">
        <v>50</v>
      </c>
      <c r="B147" s="12"/>
      <c r="C147" s="61">
        <v>0</v>
      </c>
    </row>
    <row r="148" spans="1:3" ht="15.75" thickTop="1">
      <c r="A148" s="78" t="s">
        <v>106</v>
      </c>
      <c r="B148" s="79"/>
      <c r="C148" s="79"/>
    </row>
    <row r="149" spans="1:3">
      <c r="A149" s="38" t="s">
        <v>103</v>
      </c>
    </row>
    <row r="150" spans="1:3" ht="15.75" thickBot="1">
      <c r="A150" s="39" t="s">
        <v>104</v>
      </c>
    </row>
    <row r="151" spans="1:3" ht="15.75" thickBot="1">
      <c r="A151" s="76" t="s">
        <v>0</v>
      </c>
      <c r="B151" s="77"/>
      <c r="C151" s="60" t="s">
        <v>25</v>
      </c>
    </row>
    <row r="152" spans="1:3" ht="15.75" thickBot="1">
      <c r="A152" s="37" t="s">
        <v>31</v>
      </c>
      <c r="B152" s="7" t="s">
        <v>3</v>
      </c>
      <c r="C152" s="61">
        <v>636.92999999999995</v>
      </c>
    </row>
    <row r="153" spans="1:3" ht="15.75" thickBot="1">
      <c r="A153" s="37" t="s">
        <v>32</v>
      </c>
      <c r="B153" s="12"/>
      <c r="C153" s="61">
        <v>69.33</v>
      </c>
    </row>
    <row r="154" spans="1:3" ht="15.75" thickBot="1">
      <c r="A154" s="37" t="s">
        <v>33</v>
      </c>
      <c r="B154" s="12"/>
      <c r="C154" s="61">
        <v>567.6</v>
      </c>
    </row>
    <row r="155" spans="1:3" ht="15.75" customHeight="1" thickBot="1">
      <c r="A155" s="37" t="s">
        <v>34</v>
      </c>
      <c r="B155" s="12"/>
      <c r="C155" s="62" t="s">
        <v>35</v>
      </c>
    </row>
    <row r="156" spans="1:3" ht="15.75" thickBot="1">
      <c r="A156" s="37" t="s">
        <v>36</v>
      </c>
      <c r="B156" s="12"/>
      <c r="C156" s="62" t="s">
        <v>35</v>
      </c>
    </row>
    <row r="157" spans="1:3" ht="15.75" thickBot="1">
      <c r="A157" s="37" t="s">
        <v>37</v>
      </c>
      <c r="B157" s="7" t="s">
        <v>3</v>
      </c>
      <c r="C157" s="61">
        <v>0</v>
      </c>
    </row>
    <row r="158" spans="1:3" ht="15.75" thickBot="1">
      <c r="A158" s="37" t="s">
        <v>38</v>
      </c>
      <c r="B158" s="12"/>
      <c r="C158" s="62" t="s">
        <v>35</v>
      </c>
    </row>
    <row r="159" spans="1:3" ht="15.75" thickBot="1">
      <c r="A159" s="37" t="s">
        <v>39</v>
      </c>
      <c r="B159" s="12"/>
      <c r="C159" s="62" t="s">
        <v>35</v>
      </c>
    </row>
    <row r="160" spans="1:3" ht="15.75" thickBot="1">
      <c r="A160" s="37" t="s">
        <v>40</v>
      </c>
      <c r="B160" s="12"/>
      <c r="C160" s="62" t="s">
        <v>35</v>
      </c>
    </row>
    <row r="161" spans="1:3" ht="15.75" thickBot="1">
      <c r="A161" s="37" t="s">
        <v>41</v>
      </c>
      <c r="B161" s="12"/>
      <c r="C161" s="62" t="s">
        <v>35</v>
      </c>
    </row>
    <row r="162" spans="1:3" ht="15.75" thickBot="1">
      <c r="A162" s="37" t="s">
        <v>42</v>
      </c>
      <c r="B162" s="12"/>
      <c r="C162" s="62" t="s">
        <v>35</v>
      </c>
    </row>
    <row r="163" spans="1:3" ht="15.75" thickBot="1">
      <c r="A163" s="37" t="s">
        <v>10</v>
      </c>
      <c r="B163" s="7" t="s">
        <v>3</v>
      </c>
      <c r="C163" s="61">
        <v>0</v>
      </c>
    </row>
    <row r="164" spans="1:3" ht="15.75" thickBot="1">
      <c r="A164" s="37" t="s">
        <v>43</v>
      </c>
      <c r="B164" s="7" t="s">
        <v>3</v>
      </c>
      <c r="C164" s="61">
        <v>0</v>
      </c>
    </row>
    <row r="165" spans="1:3" ht="15.75" thickBot="1">
      <c r="A165" s="37" t="s">
        <v>44</v>
      </c>
      <c r="B165" s="12"/>
      <c r="C165" s="61">
        <v>0</v>
      </c>
    </row>
    <row r="166" spans="1:3" ht="15.75" thickBot="1">
      <c r="A166" s="37" t="s">
        <v>45</v>
      </c>
      <c r="B166" s="7" t="s">
        <v>3</v>
      </c>
      <c r="C166" s="61">
        <v>0.34</v>
      </c>
    </row>
    <row r="167" spans="1:3" ht="15.75" customHeight="1" thickBot="1">
      <c r="A167" s="37" t="s">
        <v>46</v>
      </c>
      <c r="B167" s="12"/>
      <c r="C167" s="62" t="s">
        <v>51</v>
      </c>
    </row>
    <row r="168" spans="1:3" ht="15.75" thickBot="1">
      <c r="A168" s="37" t="s">
        <v>48</v>
      </c>
      <c r="B168" s="12"/>
      <c r="C168" s="61">
        <v>0</v>
      </c>
    </row>
    <row r="169" spans="1:3" ht="15.75" customHeight="1" thickBot="1">
      <c r="A169" s="37" t="s">
        <v>49</v>
      </c>
      <c r="B169" s="12"/>
      <c r="C169" s="61">
        <v>0</v>
      </c>
    </row>
    <row r="170" spans="1:3" ht="15.75" thickBot="1">
      <c r="A170" s="37" t="s">
        <v>50</v>
      </c>
      <c r="B170" s="12"/>
      <c r="C170" s="61">
        <v>0</v>
      </c>
    </row>
    <row r="171" spans="1:3" ht="15.75" thickTop="1">
      <c r="A171" s="78" t="s">
        <v>107</v>
      </c>
      <c r="B171" s="79"/>
      <c r="C171" s="79"/>
    </row>
    <row r="172" spans="1:3">
      <c r="A172" s="38" t="s">
        <v>103</v>
      </c>
    </row>
    <row r="173" spans="1:3" ht="15.75" thickBot="1">
      <c r="A173" s="39" t="s">
        <v>104</v>
      </c>
    </row>
    <row r="174" spans="1:3" ht="15.75" customHeight="1" thickBot="1">
      <c r="A174" s="76" t="s">
        <v>0</v>
      </c>
      <c r="B174" s="77"/>
      <c r="C174" s="60" t="s">
        <v>25</v>
      </c>
    </row>
    <row r="175" spans="1:3" ht="15.75" thickBot="1">
      <c r="A175" s="37" t="s">
        <v>31</v>
      </c>
      <c r="B175" s="7" t="s">
        <v>3</v>
      </c>
      <c r="C175" s="61">
        <v>1406.55</v>
      </c>
    </row>
    <row r="176" spans="1:3" ht="15.75" thickBot="1">
      <c r="A176" s="37" t="s">
        <v>32</v>
      </c>
      <c r="B176" s="12"/>
      <c r="C176" s="61">
        <v>1406.55</v>
      </c>
    </row>
    <row r="177" spans="1:4" ht="15.75" thickBot="1">
      <c r="A177" s="37" t="s">
        <v>33</v>
      </c>
      <c r="B177" s="12"/>
      <c r="C177" s="61">
        <v>0</v>
      </c>
    </row>
    <row r="178" spans="1:4" ht="15.75" thickBot="1">
      <c r="A178" s="37" t="s">
        <v>34</v>
      </c>
      <c r="B178" s="12"/>
      <c r="C178" s="62" t="s">
        <v>35</v>
      </c>
    </row>
    <row r="179" spans="1:4" ht="15.75" thickBot="1">
      <c r="A179" s="37" t="s">
        <v>36</v>
      </c>
      <c r="B179" s="12"/>
      <c r="C179" s="62" t="s">
        <v>35</v>
      </c>
    </row>
    <row r="180" spans="1:4" ht="15.75" thickBot="1">
      <c r="A180" s="37" t="s">
        <v>37</v>
      </c>
      <c r="B180" s="7" t="s">
        <v>3</v>
      </c>
      <c r="C180" s="61">
        <v>0</v>
      </c>
    </row>
    <row r="181" spans="1:4" ht="15.75" thickBot="1">
      <c r="A181" s="37" t="s">
        <v>38</v>
      </c>
      <c r="B181" s="12"/>
      <c r="C181" s="62" t="s">
        <v>35</v>
      </c>
    </row>
    <row r="182" spans="1:4" ht="15.75" thickBot="1">
      <c r="A182" s="37" t="s">
        <v>39</v>
      </c>
      <c r="B182" s="12"/>
      <c r="C182" s="62" t="s">
        <v>35</v>
      </c>
    </row>
    <row r="183" spans="1:4" ht="15.75" thickBot="1">
      <c r="A183" s="37" t="s">
        <v>40</v>
      </c>
      <c r="B183" s="12"/>
      <c r="C183" s="62" t="s">
        <v>35</v>
      </c>
    </row>
    <row r="184" spans="1:4" ht="15.75" thickBot="1">
      <c r="A184" s="37" t="s">
        <v>41</v>
      </c>
      <c r="B184" s="12"/>
      <c r="C184" s="62" t="s">
        <v>35</v>
      </c>
      <c r="D184" s="1"/>
    </row>
    <row r="185" spans="1:4" ht="15.75" thickBot="1">
      <c r="A185" s="37" t="s">
        <v>42</v>
      </c>
      <c r="B185" s="12"/>
      <c r="C185" s="62" t="s">
        <v>35</v>
      </c>
    </row>
    <row r="186" spans="1:4" ht="15.75" thickBot="1">
      <c r="A186" s="37" t="s">
        <v>10</v>
      </c>
      <c r="B186" s="7" t="s">
        <v>3</v>
      </c>
      <c r="C186" s="61">
        <v>15.05</v>
      </c>
    </row>
    <row r="187" spans="1:4" ht="15.75" thickBot="1">
      <c r="A187" s="37" t="s">
        <v>43</v>
      </c>
      <c r="B187" s="7" t="s">
        <v>3</v>
      </c>
      <c r="C187" s="61">
        <v>0</v>
      </c>
    </row>
    <row r="188" spans="1:4" ht="15.75" thickBot="1">
      <c r="A188" s="37" t="s">
        <v>44</v>
      </c>
      <c r="B188" s="12"/>
      <c r="C188" s="61">
        <v>0</v>
      </c>
    </row>
    <row r="189" spans="1:4" ht="15.75" thickBot="1">
      <c r="A189" s="37" t="s">
        <v>45</v>
      </c>
      <c r="B189" s="7" t="s">
        <v>3</v>
      </c>
      <c r="C189" s="61">
        <v>167.33</v>
      </c>
      <c r="D189" s="1"/>
    </row>
    <row r="190" spans="1:4" ht="15.75" thickBot="1">
      <c r="A190" s="37" t="s">
        <v>46</v>
      </c>
      <c r="B190" s="12"/>
      <c r="C190" s="62" t="s">
        <v>51</v>
      </c>
    </row>
    <row r="191" spans="1:4" ht="15.75" thickBot="1">
      <c r="A191" s="37" t="s">
        <v>48</v>
      </c>
      <c r="B191" s="12"/>
      <c r="C191" s="61">
        <v>0</v>
      </c>
    </row>
    <row r="192" spans="1:4" ht="15.75" thickBot="1">
      <c r="A192" s="37" t="s">
        <v>49</v>
      </c>
      <c r="B192" s="12"/>
      <c r="C192" s="61">
        <v>0</v>
      </c>
    </row>
    <row r="193" spans="1:3" ht="15.75" thickBot="1">
      <c r="A193" s="37" t="s">
        <v>50</v>
      </c>
      <c r="B193" s="12"/>
      <c r="C193" s="61">
        <v>0</v>
      </c>
    </row>
    <row r="194" spans="1:3" ht="15.75" thickTop="1">
      <c r="A194" s="26"/>
      <c r="B194" s="27"/>
      <c r="C194" s="26"/>
    </row>
    <row r="195" spans="1:3" ht="15.75" customHeight="1"/>
    <row r="202" spans="1:3" ht="15.75" customHeight="1"/>
    <row r="219" ht="15.75" customHeight="1"/>
    <row r="247" ht="15.75" customHeight="1"/>
  </sheetData>
  <mergeCells count="47">
    <mergeCell ref="A128:B128"/>
    <mergeCell ref="A148:C148"/>
    <mergeCell ref="A151:B151"/>
    <mergeCell ref="A171:C171"/>
    <mergeCell ref="A174:B174"/>
    <mergeCell ref="A113:B113"/>
    <mergeCell ref="A120:C120"/>
    <mergeCell ref="A121:C121"/>
    <mergeCell ref="A122:B122"/>
    <mergeCell ref="A123:B123"/>
    <mergeCell ref="A125:C125"/>
    <mergeCell ref="A101:B101"/>
    <mergeCell ref="A103:B103"/>
    <mergeCell ref="A104:B104"/>
    <mergeCell ref="A108:B108"/>
    <mergeCell ref="A111:B111"/>
    <mergeCell ref="A112:C112"/>
    <mergeCell ref="A86:B86"/>
    <mergeCell ref="A93:C93"/>
    <mergeCell ref="A94:C94"/>
    <mergeCell ref="A95:B95"/>
    <mergeCell ref="A96:B96"/>
    <mergeCell ref="A98:C98"/>
    <mergeCell ref="A74:B74"/>
    <mergeCell ref="A76:B76"/>
    <mergeCell ref="A77:B77"/>
    <mergeCell ref="A81:B81"/>
    <mergeCell ref="A84:B84"/>
    <mergeCell ref="A85:C85"/>
    <mergeCell ref="A59:B59"/>
    <mergeCell ref="A66:C66"/>
    <mergeCell ref="A67:C67"/>
    <mergeCell ref="A68:B68"/>
    <mergeCell ref="A69:B69"/>
    <mergeCell ref="A71:C71"/>
    <mergeCell ref="A46:B46"/>
    <mergeCell ref="A48:B48"/>
    <mergeCell ref="A49:B49"/>
    <mergeCell ref="A54:B54"/>
    <mergeCell ref="A57:B57"/>
    <mergeCell ref="A58:C58"/>
    <mergeCell ref="A1:C1"/>
    <mergeCell ref="A19:C19"/>
    <mergeCell ref="A36:C36"/>
    <mergeCell ref="A40:C40"/>
    <mergeCell ref="A42:C42"/>
    <mergeCell ref="A43:C43"/>
  </mergeCells>
  <hyperlinks>
    <hyperlink ref="B47" r:id="rId1" tooltip="Details for Ordinary Dividends and Distributions" display="https://oltx.fidelity.com/ftgw/fbc/ofaccounts/taxInfoL1T1?ACCOUNT=X82865374&amp;TRS_TRAN_TYPE=1099-DIV&amp;SELECTED_YEAR_IND=0&amp;L1T1_INDEX=1&amp;txs=B" xr:uid="{1CD51B58-6A11-4DC5-8A80-9CCAEEF0E29C}"/>
    <hyperlink ref="B50" r:id="rId2" tooltip="Details for Interest Income" display="https://oltx.fidelity.com/ftgw/fbc/ofaccounts/taxInfoL1T1?ACCOUNT=X82865374&amp;TRS_TRAN_TYPE=1099-INT&amp;SELECTED_YEAR_IND=0&amp;L1T1_INDEX=2&amp;txs=C" xr:uid="{1E164B20-4BC7-4A31-89A0-25B5A2BDD0DC}"/>
    <hyperlink ref="B51" r:id="rId3" tooltip="Details for Miscellaneous Income" display="https://oltx.fidelity.com/ftgw/fbc/ofaccounts/taxInfoL1T1?ACCOUNT=X82865374&amp;TRS_TRAN_TYPE=1099-MISC&amp;SELECTED_YEAR_IND=0&amp;L1T1_INDEX=3&amp;txs=D" xr:uid="{0E88321C-3E19-484D-AC02-F09F9943D234}"/>
    <hyperlink ref="B52" r:id="rId4" tooltip="Details for Original Issue Discount" display="https://oltx.fidelity.com/ftgw/fbc/ofaccounts/taxInfoDetails?ACCOUNT=X82865374&amp;SELECTED_YEAR_IND=0&amp;TRS_TRAN_TYPE=1099-OID&amp;pageType=4" xr:uid="{5854D5B2-E85F-427E-86FC-CDF7B1A06F74}"/>
    <hyperlink ref="B53" r:id="rId5" display="https://oltx.fidelity.com/ftgw/fbc/ofaccounts/taxInfoForeignCurrGainLoss?ACCOUNT=X82865374&amp;SELECTED_YEAR_IND=0&amp;FCGL=Y" xr:uid="{15DDAA71-05A2-4BF1-986D-155DA4462084}"/>
    <hyperlink ref="B55" r:id="rId6" tooltip="Details for Nondividend Distributions" display="https://oltx.fidelity.com/ftgw/fbc/ofaccounts/taxInfoL1T1?ACCOUNT=X82865374&amp;TRS_TRAN_TYPE=1099-DIV&amp;SELECTED_YEAR_IND=0&amp;L1T1_INDEX=1&amp;txs=B" xr:uid="{C7AF1BF4-359E-4393-887E-27869A5042E1}"/>
    <hyperlink ref="B56" r:id="rId7" tooltip="Details for Tax-Exempt Income" display="https://oltx.fidelity.com/ftgw/fbc/ofaccounts/taxInfoL2?ACCOUNT=X82865374&amp;L2_TRAN_TYPE=1099-INT&amp;SELECTED_YEAR_IND=0&amp;L1T1_INDEX=0&amp;L2_INDEX=9&amp;txs=9&amp;BOX_N=8&amp;SORT_C=P" xr:uid="{9FADAA9F-7BA5-4927-9F01-BB01F049B381}"/>
    <hyperlink ref="B60" r:id="rId8" tooltip="Details for Net Short-Term" display="https://oltx.fidelity.com/ftgw/fbc/ofaccounts/taxInfoRGL?ACCOUNT=X82865374&amp;SELECTED_YEAR=2024&amp;SELECTED_TERM=SHORT&amp;txs=F" xr:uid="{13810399-5AE3-4F61-8911-3E5A069270B9}"/>
    <hyperlink ref="B61" r:id="rId9" tooltip="Details for Net Long-Term" display="https://oltx.fidelity.com/ftgw/fbc/ofaccounts/taxInfoRGL?ACCOUNT=X82865374&amp;SELECTED_YEAR=2024&amp;SELECTED_TERM=LONG&amp;txs=G" xr:uid="{29F566B1-7312-481E-96CB-D35A4BE33123}"/>
    <hyperlink ref="B62" r:id="rId10" tooltip="Details for Reportable Bond Premium" display="https://oltx.fidelity.com/ftgw/fbc/ofaccounts/taxInfoDetails?ACCOUNT=X82865374&amp;SELECTED_YEAR_IND=0&amp;pageType=0" xr:uid="{759E95EE-49F9-4E8D-AE9A-1D9B505A6390}"/>
    <hyperlink ref="B63" r:id="rId11" tooltip="Details for Realized Accrued Market Discount Income" display="https://oltx.fidelity.com/ftgw/fbc/ofaccounts/taxInfoDetails?ACCOUNT=X82865374&amp;SELECTED_YEAR_IND=0&amp;pageType=1" xr:uid="{A82AF2E5-CC22-4011-B9EC-6BDD973D779A}"/>
    <hyperlink ref="B64" r:id="rId12" tooltip="Details for Ordinary Income or Loss" display="https://oltx.fidelity.com/ftgw/fbc/ofaccounts/taxInfoDetails?ACCOUNT=X82865374&amp;SELECTED_YEAR_IND=0&amp;pageType=2" xr:uid="{01C6184D-BD54-42A1-8F78-62FE13C0EA24}"/>
    <hyperlink ref="B65" r:id="rId13" tooltip="Details for Reportable Acquisition Premium" display="https://oltx.fidelity.com/ftgw/fbc/ofaccounts/taxInfoDetails?ACCOUNT=X82865374&amp;SELECTED_YEAR_IND=0&amp;pageType=3" xr:uid="{F880BD40-9E81-4A20-AE56-95E87C08786E}"/>
    <hyperlink ref="B75" r:id="rId14" tooltip="Details for Ordinary Dividends and Distributions" display="https://oltx.fidelity.com/ftgw/fbc/ofaccounts/taxInfoL1T1?ACCOUNT=Y80817344&amp;TRS_TRAN_TYPE=1099-DIV&amp;SELECTED_YEAR_IND=0&amp;L1T1_INDEX=1&amp;txs=B" xr:uid="{0DA854B3-9B63-4479-B2B2-C84A8C73374C}"/>
    <hyperlink ref="B78" r:id="rId15" tooltip="Details for Interest Income" display="https://oltx.fidelity.com/ftgw/fbc/ofaccounts/taxInfoL1T1?ACCOUNT=Y80817344&amp;TRS_TRAN_TYPE=1099-INT&amp;SELECTED_YEAR_IND=0&amp;L1T1_INDEX=2&amp;txs=C" xr:uid="{69ED6A9E-18FC-4885-AA77-CDEB8DA4B253}"/>
    <hyperlink ref="B79" r:id="rId16" tooltip="Details for Miscellaneous Income" display="https://oltx.fidelity.com/ftgw/fbc/ofaccounts/taxInfoL1T1?ACCOUNT=Y80817344&amp;TRS_TRAN_TYPE=1099-MISC&amp;SELECTED_YEAR_IND=0&amp;L1T1_INDEX=3&amp;txs=D" xr:uid="{2804DB18-0B72-43C2-9C7E-7B3C34932645}"/>
    <hyperlink ref="B80" r:id="rId17" tooltip="Details for Original Issue Discount" display="https://oltx.fidelity.com/ftgw/fbc/ofaccounts/taxInfoDetails?ACCOUNT=Y80817344&amp;SELECTED_YEAR_IND=0&amp;TRS_TRAN_TYPE=1099-OID&amp;pageType=4" xr:uid="{95391B1D-547F-4EC8-BDBA-EA3034A9BC4B}"/>
    <hyperlink ref="B82" r:id="rId18" tooltip="Details for Nondividend Distributions" display="https://oltx.fidelity.com/ftgw/fbc/ofaccounts/taxInfoL1T1?ACCOUNT=Y80817344&amp;TRS_TRAN_TYPE=1099-DIV&amp;SELECTED_YEAR_IND=0&amp;L1T1_INDEX=1&amp;txs=B" xr:uid="{8BB23E09-E493-4388-A1D1-45806B856BD1}"/>
    <hyperlink ref="B83" r:id="rId19" tooltip="Details for Tax-Exempt Income" display="https://oltx.fidelity.com/ftgw/fbc/ofaccounts/taxInfoL2?ACCOUNT=Y80817344&amp;L2_TRAN_TYPE=1099-INT&amp;SELECTED_YEAR_IND=0&amp;L1T1_INDEX=0&amp;L2_INDEX=9&amp;txs=9&amp;BOX_N=8&amp;SORT_C=P" xr:uid="{4A3CB314-292C-45EB-93AA-4DAFA721C823}"/>
    <hyperlink ref="B87" r:id="rId20" tooltip="Details for Net Short-Term" display="https://oltx.fidelity.com/ftgw/fbc/ofaccounts/taxInfoRGL?ACCOUNT=Y80817344&amp;SELECTED_YEAR=2024&amp;SELECTED_TERM=SHORT&amp;txs=F" xr:uid="{CC0BE752-8F22-447F-8354-E3EBBC5E3FA6}"/>
    <hyperlink ref="B88" r:id="rId21" tooltip="Details for Net Long-Term" display="https://oltx.fidelity.com/ftgw/fbc/ofaccounts/taxInfoRGL?ACCOUNT=Y80817344&amp;SELECTED_YEAR=2024&amp;SELECTED_TERM=LONG&amp;txs=G" xr:uid="{BED3D60B-926A-426C-BD5D-D3D8B35CE4C4}"/>
    <hyperlink ref="B89" r:id="rId22" tooltip="Details for Reportable Bond Premium" display="https://oltx.fidelity.com/ftgw/fbc/ofaccounts/taxInfoDetails?ACCOUNT=Y80817344&amp;SELECTED_YEAR_IND=0&amp;pageType=0" xr:uid="{7F9AEC1E-EF1B-4EC6-9D9D-CF3A62E06075}"/>
    <hyperlink ref="B90" r:id="rId23" tooltip="Details for Realized Accrued Market Discount Income" display="https://oltx.fidelity.com/ftgw/fbc/ofaccounts/taxInfoDetails?ACCOUNT=Y80817344&amp;SELECTED_YEAR_IND=0&amp;pageType=1" xr:uid="{EE0BF936-5584-475D-A1AA-164F94B264A9}"/>
    <hyperlink ref="B91" r:id="rId24" tooltip="Details for Ordinary Income or Loss" display="https://oltx.fidelity.com/ftgw/fbc/ofaccounts/taxInfoDetails?ACCOUNT=Y80817344&amp;SELECTED_YEAR_IND=0&amp;pageType=2" xr:uid="{841B448A-3C03-4DFC-9D8C-7D892E4A0A97}"/>
    <hyperlink ref="B92" r:id="rId25" tooltip="Details for Reportable Acquisition Premium" display="https://oltx.fidelity.com/ftgw/fbc/ofaccounts/taxInfoDetails?ACCOUNT=Y80817344&amp;SELECTED_YEAR_IND=0&amp;pageType=3" xr:uid="{F8BC197D-7CEA-4880-B281-06B4540E3B65}"/>
    <hyperlink ref="B102" r:id="rId26" tooltip="Details for Ordinary Dividends and Distributions" display="https://oltx.fidelity.com/ftgw/fbc/ofaccounts/taxInfoL1T1?ACCOUNT=Y80570158&amp;TRS_TRAN_TYPE=1099-DIV&amp;SELECTED_YEAR_IND=0&amp;L1T1_INDEX=1&amp;txs=B" xr:uid="{0DB109E2-371E-443C-8BAC-4682AA2E0F79}"/>
    <hyperlink ref="B105" r:id="rId27" tooltip="Details for Interest Income" display="https://oltx.fidelity.com/ftgw/fbc/ofaccounts/taxInfoL1T1?ACCOUNT=Y80570158&amp;TRS_TRAN_TYPE=1099-INT&amp;SELECTED_YEAR_IND=0&amp;L1T1_INDEX=2&amp;txs=C" xr:uid="{CF9C294B-9FD2-4B63-BB3F-41A532909618}"/>
    <hyperlink ref="B106" r:id="rId28" tooltip="Details for Miscellaneous Income" display="https://oltx.fidelity.com/ftgw/fbc/ofaccounts/taxInfoL1T1?ACCOUNT=Y80570158&amp;TRS_TRAN_TYPE=1099-MISC&amp;SELECTED_YEAR_IND=0&amp;L1T1_INDEX=3&amp;txs=D" xr:uid="{62BEE76E-98E5-4127-B552-403018E2B7EA}"/>
    <hyperlink ref="B107" r:id="rId29" tooltip="Details for Original Issue Discount" display="https://oltx.fidelity.com/ftgw/fbc/ofaccounts/taxInfoDetails?ACCOUNT=Y80570158&amp;SELECTED_YEAR_IND=0&amp;TRS_TRAN_TYPE=1099-OID&amp;pageType=4" xr:uid="{30E6A617-5E69-4A9E-B624-6406B91B0C13}"/>
    <hyperlink ref="B109" r:id="rId30" tooltip="Details for Nondividend Distributions" display="https://oltx.fidelity.com/ftgw/fbc/ofaccounts/taxInfoL1T1?ACCOUNT=Y80570158&amp;TRS_TRAN_TYPE=1099-DIV&amp;SELECTED_YEAR_IND=0&amp;L1T1_INDEX=1&amp;txs=B" xr:uid="{5679FA83-6181-41BA-8625-5DA302D35D9A}"/>
    <hyperlink ref="B110" r:id="rId31" tooltip="Details for Tax-Exempt Income" display="https://oltx.fidelity.com/ftgw/fbc/ofaccounts/taxInfoL2?ACCOUNT=Y80570158&amp;L2_TRAN_TYPE=1099-INT&amp;SELECTED_YEAR_IND=0&amp;L1T1_INDEX=0&amp;L2_INDEX=9&amp;txs=9&amp;BOX_N=8&amp;SORT_C=P" xr:uid="{9CB0D3DD-C1C9-4ADB-BD4C-0E166CBC7BFA}"/>
    <hyperlink ref="B114" r:id="rId32" tooltip="Details for Net Short-Term" display="https://oltx.fidelity.com/ftgw/fbc/ofaccounts/taxInfoRGL?ACCOUNT=Y80570158&amp;SELECTED_YEAR=2024&amp;SELECTED_TERM=SHORT&amp;txs=F" xr:uid="{8BAECF83-8613-44AD-AF6D-DC55F92C7B11}"/>
    <hyperlink ref="B115" r:id="rId33" tooltip="Details for Net Long-Term" display="https://oltx.fidelity.com/ftgw/fbc/ofaccounts/taxInfoRGL?ACCOUNT=Y80570158&amp;SELECTED_YEAR=2024&amp;SELECTED_TERM=LONG&amp;txs=G" xr:uid="{99A6E161-3391-4135-929C-89DAC6A433D1}"/>
    <hyperlink ref="B116" r:id="rId34" tooltip="Details for Reportable Bond Premium" display="https://oltx.fidelity.com/ftgw/fbc/ofaccounts/taxInfoDetails?ACCOUNT=Y80570158&amp;SELECTED_YEAR_IND=0&amp;pageType=0" xr:uid="{B93F1FD8-E6F8-481F-9631-42279C53E67C}"/>
    <hyperlink ref="B117" r:id="rId35" tooltip="Details for Realized Accrued Market Discount Income" display="https://oltx.fidelity.com/ftgw/fbc/ofaccounts/taxInfoDetails?ACCOUNT=Y80570158&amp;SELECTED_YEAR_IND=0&amp;pageType=1" xr:uid="{2FC3E058-865D-4CC3-95AA-9221C943B67D}"/>
    <hyperlink ref="B118" r:id="rId36" tooltip="Details for Ordinary Income or Loss" display="https://oltx.fidelity.com/ftgw/fbc/ofaccounts/taxInfoDetails?ACCOUNT=Y80570158&amp;SELECTED_YEAR_IND=0&amp;pageType=2" xr:uid="{3FFF1721-3540-4716-9089-C450A20C6C0A}"/>
    <hyperlink ref="B119" r:id="rId37" tooltip="Details for Reportable Acquisition Premium" display="https://oltx.fidelity.com/ftgw/fbc/ofaccounts/taxInfoDetails?ACCOUNT=Y80570158&amp;SELECTED_YEAR_IND=0&amp;pageType=3" xr:uid="{CFBB5C71-EFC4-4759-83D4-AECC43A24260}"/>
    <hyperlink ref="B129" r:id="rId38" tooltip="Details for Ordinary Dividends" display="https://oltx.fidelity.com/ftgw/fbc/ofaccounts/taxInfoL2?ACCOUNT=X82865374&amp;L2_TRAN_TYPE=1099-DIV&amp;txn=1099-DIV&amp;L1T1_INDEX=1&amp;SELECTED_YEAR_IND=0&amp;SORT_C=A&amp;BOX_N=1A&amp;L2_INDEX=1&amp;txs=1" xr:uid="{816E74BB-52DE-45A7-A987-126D37562630}"/>
    <hyperlink ref="B134" r:id="rId39" tooltip="Details for Capital Gain Distributions" display="https://oltx.fidelity.com/ftgw/fbc/ofaccounts/taxInfoL2?ACCOUNT=X82865374&amp;L2_TRAN_TYPE=1099-DIV&amp;txn=1099-DIV&amp;L1T1_INDEX=1&amp;SELECTED_YEAR_IND=0&amp;SORT_C=F&amp;BOX_N=2&amp;L2_INDEX=2&amp;txs=2" xr:uid="{833EC093-47F0-4293-B452-464724672034}"/>
    <hyperlink ref="B140" r:id="rId40" tooltip="Details for Nondividend Distributions" display="https://oltx.fidelity.com/ftgw/fbc/ofaccounts/taxInfoL2?ACCOUNT=X82865374&amp;L2_TRAN_TYPE=1099-DIV&amp;txn=1099-DIV&amp;L1T1_INDEX=1&amp;SELECTED_YEAR_IND=0&amp;SORT_C=L&amp;BOX_N=3&amp;L2_INDEX=3&amp;txs=3" xr:uid="{8D9797F1-3204-43AD-8E90-5806B6B41C85}"/>
    <hyperlink ref="B141" r:id="rId41" tooltip="Details for Federal Income Tax Withheld" display="https://oltx.fidelity.com/ftgw/fbc/ofaccounts/taxInfoL2?ACCOUNT=X82865374&amp;L2_TRAN_TYPE=1099-DIV&amp;txn=1099-DIV&amp;L1T1_INDEX=1&amp;SELECTED_YEAR_IND=0&amp;SORT_C=M&amp;BOX_N=4&amp;L2_INDEX=4&amp;txs=4" xr:uid="{7CE2251A-9174-4D35-AE38-A904E2B26138}"/>
    <hyperlink ref="B143" r:id="rId42" tooltip="Details for Foreign Tax Paid" display="https://oltx.fidelity.com/ftgw/fbc/ofaccounts/taxInfoL2?ACCOUNT=X82865374&amp;L2_TRAN_TYPE=1099-DIV&amp;txn=1099-DIV&amp;L1T1_INDEX=1&amp;SELECTED_YEAR_IND=0&amp;SORT_C=P&amp;BOX_N=7&amp;L2_INDEX=5&amp;txs=5" xr:uid="{8F3EEB72-7626-4054-9489-E9E35256DE42}"/>
    <hyperlink ref="B152" r:id="rId43" tooltip="Details for Ordinary Dividends" display="https://oltx.fidelity.com/ftgw/fbc/ofaccounts/taxInfoL2?ACCOUNT=Y80817344&amp;L2_TRAN_TYPE=1099-DIV&amp;txn=1099-DIV&amp;L1T1_INDEX=1&amp;SELECTED_YEAR_IND=0&amp;SORT_C=A&amp;BOX_N=1A&amp;L2_INDEX=1&amp;txs=1" xr:uid="{62AB7FAA-9720-4807-B77C-3F1F9D30478A}"/>
    <hyperlink ref="B157" r:id="rId44" tooltip="Details for Capital Gain Distributions" display="https://oltx.fidelity.com/ftgw/fbc/ofaccounts/taxInfoL2?ACCOUNT=Y80817344&amp;L2_TRAN_TYPE=1099-DIV&amp;txn=1099-DIV&amp;L1T1_INDEX=1&amp;SELECTED_YEAR_IND=0&amp;SORT_C=F&amp;BOX_N=2&amp;L2_INDEX=2&amp;txs=2" xr:uid="{82BE3218-8100-4136-B1AE-4D74D2D59F01}"/>
    <hyperlink ref="B163" r:id="rId45" tooltip="Details for Nondividend Distributions" display="https://oltx.fidelity.com/ftgw/fbc/ofaccounts/taxInfoL2?ACCOUNT=Y80817344&amp;L2_TRAN_TYPE=1099-DIV&amp;txn=1099-DIV&amp;L1T1_INDEX=1&amp;SELECTED_YEAR_IND=0&amp;SORT_C=L&amp;BOX_N=3&amp;L2_INDEX=3&amp;txs=3" xr:uid="{EF28B0E3-1772-4834-8306-0E14BC98A26F}"/>
    <hyperlink ref="B164" r:id="rId46" tooltip="Details for Federal Income Tax Withheld" display="https://oltx.fidelity.com/ftgw/fbc/ofaccounts/taxInfoL2?ACCOUNT=Y80817344&amp;L2_TRAN_TYPE=1099-DIV&amp;txn=1099-DIV&amp;L1T1_INDEX=1&amp;SELECTED_YEAR_IND=0&amp;SORT_C=M&amp;BOX_N=4&amp;L2_INDEX=4&amp;txs=4" xr:uid="{314C3CE7-76D3-4C4C-AD01-8B1B9687FAA5}"/>
    <hyperlink ref="B166" r:id="rId47" tooltip="Details for Foreign Tax Paid" display="https://oltx.fidelity.com/ftgw/fbc/ofaccounts/taxInfoL2?ACCOUNT=Y80817344&amp;L2_TRAN_TYPE=1099-DIV&amp;txn=1099-DIV&amp;L1T1_INDEX=1&amp;SELECTED_YEAR_IND=0&amp;SORT_C=P&amp;BOX_N=7&amp;L2_INDEX=5&amp;txs=5" xr:uid="{D2CBACEE-6F3A-4DC3-AD07-42F80111CA14}"/>
    <hyperlink ref="B175" r:id="rId48" tooltip="Details for Ordinary Dividends" display="https://oltx.fidelity.com/ftgw/fbc/ofaccounts/taxInfoL2?ACCOUNT=Y80570158&amp;L2_TRAN_TYPE=1099-DIV&amp;txn=1099-DIV&amp;L1T1_INDEX=1&amp;SELECTED_YEAR_IND=0&amp;SORT_C=A&amp;BOX_N=1A&amp;L2_INDEX=1&amp;txs=1" xr:uid="{BED4F7FF-BEB0-49C3-8DE7-35A8F8A7EEC6}"/>
    <hyperlink ref="B180" r:id="rId49" tooltip="Details for Capital Gain Distributions" display="https://oltx.fidelity.com/ftgw/fbc/ofaccounts/taxInfoL2?ACCOUNT=Y80570158&amp;L2_TRAN_TYPE=1099-DIV&amp;txn=1099-DIV&amp;L1T1_INDEX=1&amp;SELECTED_YEAR_IND=0&amp;SORT_C=F&amp;BOX_N=2&amp;L2_INDEX=2&amp;txs=2" xr:uid="{A49860B3-E5C2-4376-A22D-0A5C70ED69BE}"/>
    <hyperlink ref="B186" r:id="rId50" tooltip="Details for Nondividend Distributions" display="https://oltx.fidelity.com/ftgw/fbc/ofaccounts/taxInfoL2?ACCOUNT=Y80570158&amp;L2_TRAN_TYPE=1099-DIV&amp;txn=1099-DIV&amp;L1T1_INDEX=1&amp;SELECTED_YEAR_IND=0&amp;SORT_C=L&amp;BOX_N=3&amp;L2_INDEX=3&amp;txs=3" xr:uid="{25FCAE72-040E-4F23-8BE3-E3FDDC0876D0}"/>
    <hyperlink ref="B187" r:id="rId51" tooltip="Details for Federal Income Tax Withheld" display="https://oltx.fidelity.com/ftgw/fbc/ofaccounts/taxInfoL2?ACCOUNT=Y80570158&amp;L2_TRAN_TYPE=1099-DIV&amp;txn=1099-DIV&amp;L1T1_INDEX=1&amp;SELECTED_YEAR_IND=0&amp;SORT_C=M&amp;BOX_N=4&amp;L2_INDEX=4&amp;txs=4" xr:uid="{556503F8-053C-4DCA-AC00-EB8D0C2C068E}"/>
    <hyperlink ref="B189" r:id="rId52" tooltip="Details for Foreign Tax Paid" display="https://oltx.fidelity.com/ftgw/fbc/ofaccounts/taxInfoL2?ACCOUNT=Y80570158&amp;L2_TRAN_TYPE=1099-DIV&amp;txn=1099-DIV&amp;L1T1_INDEX=1&amp;SELECTED_YEAR_IND=0&amp;SORT_C=P&amp;BOX_N=7&amp;L2_INDEX=5&amp;txs=5" xr:uid="{B0E0CC07-D9BC-481E-95E6-A28F9AFEA5E3}"/>
  </hyperlinks>
  <pageMargins left="0.7" right="0.7" top="0.75" bottom="0.75" header="0.3" footer="0.3"/>
  <pageSetup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784B-1E8B-4652-A9BF-C867CB4E7FB3}">
  <dimension ref="A1:C123"/>
  <sheetViews>
    <sheetView topLeftCell="A91" workbookViewId="0">
      <selection sqref="A1:C1"/>
    </sheetView>
  </sheetViews>
  <sheetFormatPr defaultRowHeight="15"/>
  <cols>
    <col min="1" max="1" width="4.42578125" bestFit="1" customWidth="1"/>
    <col min="2" max="2" width="4" bestFit="1" customWidth="1"/>
  </cols>
  <sheetData>
    <row r="1" spans="1:3" ht="15.75" thickTop="1">
      <c r="A1" s="63" t="s">
        <v>120</v>
      </c>
      <c r="B1" s="64"/>
      <c r="C1" s="65"/>
    </row>
    <row r="2" spans="1:3">
      <c r="A2" s="94">
        <v>0</v>
      </c>
      <c r="B2" s="95">
        <v>84.6</v>
      </c>
    </row>
    <row r="3" spans="1:3">
      <c r="A3" s="96">
        <v>1</v>
      </c>
      <c r="B3" s="97">
        <v>83.7</v>
      </c>
    </row>
    <row r="4" spans="1:3">
      <c r="A4" s="94">
        <v>2</v>
      </c>
      <c r="B4" s="95">
        <v>82.8</v>
      </c>
    </row>
    <row r="5" spans="1:3">
      <c r="A5" s="96">
        <v>3</v>
      </c>
      <c r="B5" s="97">
        <v>81.8</v>
      </c>
    </row>
    <row r="6" spans="1:3">
      <c r="A6" s="94">
        <v>4</v>
      </c>
      <c r="B6" s="95">
        <v>80.8</v>
      </c>
    </row>
    <row r="7" spans="1:3">
      <c r="A7" s="96">
        <v>5</v>
      </c>
      <c r="B7" s="97">
        <v>79.8</v>
      </c>
    </row>
    <row r="8" spans="1:3">
      <c r="A8" s="94">
        <v>6</v>
      </c>
      <c r="B8" s="95">
        <v>78.8</v>
      </c>
    </row>
    <row r="9" spans="1:3">
      <c r="A9" s="96">
        <v>7</v>
      </c>
      <c r="B9" s="97">
        <v>77.900000000000006</v>
      </c>
    </row>
    <row r="10" spans="1:3">
      <c r="A10" s="94">
        <v>8</v>
      </c>
      <c r="B10" s="95">
        <v>76.900000000000006</v>
      </c>
    </row>
    <row r="11" spans="1:3">
      <c r="A11" s="96">
        <v>9</v>
      </c>
      <c r="B11" s="97">
        <v>75.900000000000006</v>
      </c>
    </row>
    <row r="12" spans="1:3">
      <c r="A12" s="94">
        <v>10</v>
      </c>
      <c r="B12" s="95">
        <v>74.900000000000006</v>
      </c>
    </row>
    <row r="13" spans="1:3">
      <c r="A13" s="96">
        <v>11</v>
      </c>
      <c r="B13" s="97">
        <v>73.900000000000006</v>
      </c>
    </row>
    <row r="14" spans="1:3">
      <c r="A14" s="94">
        <v>12</v>
      </c>
      <c r="B14" s="95">
        <v>72.900000000000006</v>
      </c>
    </row>
    <row r="15" spans="1:3">
      <c r="A15" s="96">
        <v>13</v>
      </c>
      <c r="B15" s="97">
        <v>71.900000000000006</v>
      </c>
    </row>
    <row r="16" spans="1:3">
      <c r="A16" s="94">
        <v>14</v>
      </c>
      <c r="B16" s="95">
        <v>70.900000000000006</v>
      </c>
    </row>
    <row r="17" spans="1:2">
      <c r="A17" s="96">
        <v>15</v>
      </c>
      <c r="B17" s="97">
        <v>69.900000000000006</v>
      </c>
    </row>
    <row r="18" spans="1:2">
      <c r="A18" s="94">
        <v>16</v>
      </c>
      <c r="B18" s="95">
        <v>69</v>
      </c>
    </row>
    <row r="19" spans="1:2">
      <c r="A19" s="96">
        <v>17</v>
      </c>
      <c r="B19" s="97">
        <v>68</v>
      </c>
    </row>
    <row r="20" spans="1:2">
      <c r="A20" s="94">
        <v>18</v>
      </c>
      <c r="B20" s="95">
        <v>67</v>
      </c>
    </row>
    <row r="21" spans="1:2">
      <c r="A21" s="96">
        <v>19</v>
      </c>
      <c r="B21" s="97">
        <v>66</v>
      </c>
    </row>
    <row r="22" spans="1:2">
      <c r="A22" s="94">
        <v>20</v>
      </c>
      <c r="B22" s="95">
        <v>65</v>
      </c>
    </row>
    <row r="23" spans="1:2">
      <c r="A23" s="96">
        <v>21</v>
      </c>
      <c r="B23" s="97">
        <v>64.099999999999994</v>
      </c>
    </row>
    <row r="24" spans="1:2">
      <c r="A24" s="94">
        <v>22</v>
      </c>
      <c r="B24" s="95">
        <v>63.1</v>
      </c>
    </row>
    <row r="25" spans="1:2">
      <c r="A25" s="96">
        <v>23</v>
      </c>
      <c r="B25" s="97">
        <v>62.1</v>
      </c>
    </row>
    <row r="26" spans="1:2">
      <c r="A26" s="94">
        <v>24</v>
      </c>
      <c r="B26" s="95">
        <v>61.1</v>
      </c>
    </row>
    <row r="27" spans="1:2">
      <c r="A27" s="96">
        <v>25</v>
      </c>
      <c r="B27" s="97">
        <v>60.2</v>
      </c>
    </row>
    <row r="28" spans="1:2">
      <c r="A28" s="94">
        <v>26</v>
      </c>
      <c r="B28" s="95">
        <v>59.2</v>
      </c>
    </row>
    <row r="29" spans="1:2">
      <c r="A29" s="96">
        <v>27</v>
      </c>
      <c r="B29" s="97">
        <v>58.2</v>
      </c>
    </row>
    <row r="30" spans="1:2">
      <c r="A30" s="94">
        <v>28</v>
      </c>
      <c r="B30" s="95">
        <v>57.3</v>
      </c>
    </row>
    <row r="31" spans="1:2">
      <c r="A31" s="96">
        <v>29</v>
      </c>
      <c r="B31" s="97">
        <v>56.3</v>
      </c>
    </row>
    <row r="32" spans="1:2">
      <c r="A32" s="94">
        <v>30</v>
      </c>
      <c r="B32" s="95">
        <v>55.3</v>
      </c>
    </row>
    <row r="33" spans="1:2">
      <c r="A33" s="96">
        <v>31</v>
      </c>
      <c r="B33" s="97">
        <v>54.4</v>
      </c>
    </row>
    <row r="34" spans="1:2">
      <c r="A34" s="94">
        <v>32</v>
      </c>
      <c r="B34" s="95">
        <v>53.4</v>
      </c>
    </row>
    <row r="35" spans="1:2">
      <c r="A35" s="96">
        <v>33</v>
      </c>
      <c r="B35" s="97">
        <v>52.5</v>
      </c>
    </row>
    <row r="36" spans="1:2">
      <c r="A36" s="94">
        <v>34</v>
      </c>
      <c r="B36" s="95">
        <v>51.5</v>
      </c>
    </row>
    <row r="37" spans="1:2">
      <c r="A37" s="96">
        <v>35</v>
      </c>
      <c r="B37" s="97">
        <v>50.5</v>
      </c>
    </row>
    <row r="38" spans="1:2">
      <c r="A38" s="94">
        <v>36</v>
      </c>
      <c r="B38" s="95">
        <v>49.6</v>
      </c>
    </row>
    <row r="39" spans="1:2">
      <c r="A39" s="96">
        <v>37</v>
      </c>
      <c r="B39" s="97">
        <v>48.6</v>
      </c>
    </row>
    <row r="40" spans="1:2">
      <c r="A40" s="94">
        <v>38</v>
      </c>
      <c r="B40" s="95">
        <v>47.7</v>
      </c>
    </row>
    <row r="41" spans="1:2">
      <c r="A41" s="96">
        <v>39</v>
      </c>
      <c r="B41" s="97">
        <v>46.7</v>
      </c>
    </row>
    <row r="42" spans="1:2" ht="15.75" thickBot="1">
      <c r="A42" s="98">
        <v>40</v>
      </c>
      <c r="B42" s="99">
        <v>45.7</v>
      </c>
    </row>
    <row r="43" spans="1:2">
      <c r="A43" s="95">
        <v>41</v>
      </c>
      <c r="B43" s="95">
        <v>44.8</v>
      </c>
    </row>
    <row r="44" spans="1:2">
      <c r="A44" s="97">
        <v>42</v>
      </c>
      <c r="B44" s="97">
        <v>43.8</v>
      </c>
    </row>
    <row r="45" spans="1:2">
      <c r="A45" s="95">
        <v>43</v>
      </c>
      <c r="B45" s="95">
        <v>42.9</v>
      </c>
    </row>
    <row r="46" spans="1:2">
      <c r="A46" s="97">
        <v>44</v>
      </c>
      <c r="B46" s="97">
        <v>41.9</v>
      </c>
    </row>
    <row r="47" spans="1:2">
      <c r="A47" s="95">
        <v>45</v>
      </c>
      <c r="B47" s="95">
        <v>41</v>
      </c>
    </row>
    <row r="48" spans="1:2">
      <c r="A48" s="97">
        <v>46</v>
      </c>
      <c r="B48" s="97">
        <v>40</v>
      </c>
    </row>
    <row r="49" spans="1:2">
      <c r="A49" s="95">
        <v>47</v>
      </c>
      <c r="B49" s="95">
        <v>39</v>
      </c>
    </row>
    <row r="50" spans="1:2">
      <c r="A50" s="97">
        <v>48</v>
      </c>
      <c r="B50" s="97">
        <v>38.1</v>
      </c>
    </row>
    <row r="51" spans="1:2">
      <c r="A51" s="95">
        <v>49</v>
      </c>
      <c r="B51" s="95">
        <v>37.1</v>
      </c>
    </row>
    <row r="52" spans="1:2">
      <c r="A52" s="97">
        <v>50</v>
      </c>
      <c r="B52" s="97">
        <v>36.200000000000003</v>
      </c>
    </row>
    <row r="53" spans="1:2">
      <c r="A53" s="95">
        <v>51</v>
      </c>
      <c r="B53" s="95">
        <v>35.299999999999997</v>
      </c>
    </row>
    <row r="54" spans="1:2">
      <c r="A54" s="97">
        <v>52</v>
      </c>
      <c r="B54" s="97">
        <v>34.299999999999997</v>
      </c>
    </row>
    <row r="55" spans="1:2">
      <c r="A55" s="95">
        <v>53</v>
      </c>
      <c r="B55" s="95">
        <v>33.4</v>
      </c>
    </row>
    <row r="56" spans="1:2">
      <c r="A56" s="97">
        <v>54</v>
      </c>
      <c r="B56" s="97">
        <v>32.5</v>
      </c>
    </row>
    <row r="57" spans="1:2">
      <c r="A57" s="95">
        <v>55</v>
      </c>
      <c r="B57" s="95">
        <v>31.6</v>
      </c>
    </row>
    <row r="58" spans="1:2">
      <c r="A58" s="97">
        <v>56</v>
      </c>
      <c r="B58" s="97">
        <v>30.6</v>
      </c>
    </row>
    <row r="59" spans="1:2">
      <c r="A59" s="95">
        <v>57</v>
      </c>
      <c r="B59" s="95">
        <v>29.8</v>
      </c>
    </row>
    <row r="60" spans="1:2">
      <c r="A60" s="97">
        <v>58</v>
      </c>
      <c r="B60" s="97">
        <v>28.9</v>
      </c>
    </row>
    <row r="61" spans="1:2">
      <c r="A61" s="95">
        <v>59</v>
      </c>
      <c r="B61" s="95">
        <v>28</v>
      </c>
    </row>
    <row r="62" spans="1:2">
      <c r="A62" s="97">
        <v>60</v>
      </c>
      <c r="B62" s="97">
        <v>27.1</v>
      </c>
    </row>
    <row r="63" spans="1:2">
      <c r="A63" s="95">
        <v>61</v>
      </c>
      <c r="B63" s="95">
        <v>26.2</v>
      </c>
    </row>
    <row r="64" spans="1:2">
      <c r="A64" s="97">
        <v>62</v>
      </c>
      <c r="B64" s="97">
        <v>25.4</v>
      </c>
    </row>
    <row r="65" spans="1:2">
      <c r="A65" s="95">
        <v>63</v>
      </c>
      <c r="B65" s="95">
        <v>24.5</v>
      </c>
    </row>
    <row r="66" spans="1:2">
      <c r="A66" s="97">
        <v>64</v>
      </c>
      <c r="B66" s="97">
        <v>23.7</v>
      </c>
    </row>
    <row r="67" spans="1:2">
      <c r="A67" s="95">
        <v>65</v>
      </c>
      <c r="B67" s="95">
        <v>22.9</v>
      </c>
    </row>
    <row r="68" spans="1:2">
      <c r="A68" s="97">
        <v>66</v>
      </c>
      <c r="B68" s="97">
        <v>22</v>
      </c>
    </row>
    <row r="69" spans="1:2">
      <c r="A69" s="95">
        <v>67</v>
      </c>
      <c r="B69" s="95">
        <v>21.2</v>
      </c>
    </row>
    <row r="70" spans="1:2">
      <c r="A70" s="97">
        <v>68</v>
      </c>
      <c r="B70" s="97">
        <v>20.399999999999999</v>
      </c>
    </row>
    <row r="71" spans="1:2">
      <c r="A71" s="95">
        <v>69</v>
      </c>
      <c r="B71" s="95">
        <v>19.600000000000001</v>
      </c>
    </row>
    <row r="72" spans="1:2">
      <c r="A72" s="97">
        <v>70</v>
      </c>
      <c r="B72" s="97">
        <v>18.8</v>
      </c>
    </row>
    <row r="73" spans="1:2">
      <c r="A73" s="95">
        <v>71</v>
      </c>
      <c r="B73" s="95">
        <v>18</v>
      </c>
    </row>
    <row r="74" spans="1:2">
      <c r="A74" s="97">
        <v>72</v>
      </c>
      <c r="B74" s="97">
        <v>17.2</v>
      </c>
    </row>
    <row r="75" spans="1:2">
      <c r="A75" s="95">
        <v>73</v>
      </c>
      <c r="B75" s="95">
        <v>16.399999999999999</v>
      </c>
    </row>
    <row r="76" spans="1:2">
      <c r="A76" s="97">
        <v>74</v>
      </c>
      <c r="B76" s="97">
        <v>15.6</v>
      </c>
    </row>
    <row r="77" spans="1:2">
      <c r="A77" s="95">
        <v>75</v>
      </c>
      <c r="B77" s="95">
        <v>14.8</v>
      </c>
    </row>
    <row r="78" spans="1:2">
      <c r="A78" s="97">
        <v>76</v>
      </c>
      <c r="B78" s="97">
        <v>14.1</v>
      </c>
    </row>
    <row r="79" spans="1:2">
      <c r="A79" s="95">
        <v>77</v>
      </c>
      <c r="B79" s="95">
        <v>13.3</v>
      </c>
    </row>
    <row r="80" spans="1:2">
      <c r="A80" s="97">
        <v>78</v>
      </c>
      <c r="B80" s="97">
        <v>12.6</v>
      </c>
    </row>
    <row r="81" spans="1:2">
      <c r="A81" s="95">
        <v>79</v>
      </c>
      <c r="B81" s="95">
        <v>11.9</v>
      </c>
    </row>
    <row r="82" spans="1:2">
      <c r="A82" s="97">
        <v>80</v>
      </c>
      <c r="B82" s="97">
        <v>11.2</v>
      </c>
    </row>
    <row r="83" spans="1:2" ht="15.75" thickBot="1">
      <c r="A83" s="99">
        <v>81</v>
      </c>
      <c r="B83" s="99">
        <v>10.5</v>
      </c>
    </row>
    <row r="84" spans="1:2">
      <c r="A84" s="95">
        <v>82</v>
      </c>
      <c r="B84" s="95">
        <v>9.9</v>
      </c>
    </row>
    <row r="85" spans="1:2">
      <c r="A85" s="97">
        <v>83</v>
      </c>
      <c r="B85" s="97">
        <v>9.3000000000000007</v>
      </c>
    </row>
    <row r="86" spans="1:2">
      <c r="A86" s="95">
        <v>84</v>
      </c>
      <c r="B86" s="95">
        <v>8.6999999999999993</v>
      </c>
    </row>
    <row r="87" spans="1:2">
      <c r="A87" s="97">
        <v>85</v>
      </c>
      <c r="B87" s="97">
        <v>8.1</v>
      </c>
    </row>
    <row r="88" spans="1:2">
      <c r="A88" s="95">
        <v>86</v>
      </c>
      <c r="B88" s="95">
        <v>7.6</v>
      </c>
    </row>
    <row r="89" spans="1:2">
      <c r="A89" s="97">
        <v>87</v>
      </c>
      <c r="B89" s="97">
        <v>7.1</v>
      </c>
    </row>
    <row r="90" spans="1:2">
      <c r="A90" s="95">
        <v>88</v>
      </c>
      <c r="B90" s="95">
        <v>6.6</v>
      </c>
    </row>
    <row r="91" spans="1:2">
      <c r="A91" s="97">
        <v>89</v>
      </c>
      <c r="B91" s="97">
        <v>6.1</v>
      </c>
    </row>
    <row r="92" spans="1:2">
      <c r="A92" s="95">
        <v>90</v>
      </c>
      <c r="B92" s="95">
        <v>5.7</v>
      </c>
    </row>
    <row r="93" spans="1:2">
      <c r="A93" s="97">
        <v>91</v>
      </c>
      <c r="B93" s="97">
        <v>5.3</v>
      </c>
    </row>
    <row r="94" spans="1:2">
      <c r="A94" s="95">
        <v>92</v>
      </c>
      <c r="B94" s="95">
        <v>4.9000000000000004</v>
      </c>
    </row>
    <row r="95" spans="1:2">
      <c r="A95" s="97">
        <v>93</v>
      </c>
      <c r="B95" s="97">
        <v>4.5999999999999996</v>
      </c>
    </row>
    <row r="96" spans="1:2">
      <c r="A96" s="95">
        <v>94</v>
      </c>
      <c r="B96" s="95">
        <v>4.3</v>
      </c>
    </row>
    <row r="97" spans="1:2">
      <c r="A97" s="97">
        <v>95</v>
      </c>
      <c r="B97" s="97">
        <v>4</v>
      </c>
    </row>
    <row r="98" spans="1:2">
      <c r="A98" s="95">
        <v>96</v>
      </c>
      <c r="B98" s="95">
        <v>3.7</v>
      </c>
    </row>
    <row r="99" spans="1:2">
      <c r="A99" s="97">
        <v>97</v>
      </c>
      <c r="B99" s="97">
        <v>3.4</v>
      </c>
    </row>
    <row r="100" spans="1:2">
      <c r="A100" s="95">
        <v>98</v>
      </c>
      <c r="B100" s="95">
        <v>3.2</v>
      </c>
    </row>
    <row r="101" spans="1:2">
      <c r="A101" s="97">
        <v>99</v>
      </c>
      <c r="B101" s="97">
        <v>3</v>
      </c>
    </row>
    <row r="102" spans="1:2">
      <c r="A102" s="95">
        <v>100</v>
      </c>
      <c r="B102" s="95">
        <v>2.8</v>
      </c>
    </row>
    <row r="103" spans="1:2">
      <c r="A103" s="97">
        <v>101</v>
      </c>
      <c r="B103" s="97">
        <v>2.6</v>
      </c>
    </row>
    <row r="104" spans="1:2">
      <c r="A104" s="95">
        <v>102</v>
      </c>
      <c r="B104" s="95">
        <v>2.5</v>
      </c>
    </row>
    <row r="105" spans="1:2">
      <c r="A105" s="97">
        <v>103</v>
      </c>
      <c r="B105" s="97">
        <v>2.2999999999999998</v>
      </c>
    </row>
    <row r="106" spans="1:2">
      <c r="A106" s="95">
        <v>104</v>
      </c>
      <c r="B106" s="95">
        <v>2.2000000000000002</v>
      </c>
    </row>
    <row r="107" spans="1:2">
      <c r="A107" s="97">
        <v>105</v>
      </c>
      <c r="B107" s="97">
        <v>2.1</v>
      </c>
    </row>
    <row r="108" spans="1:2">
      <c r="A108" s="95">
        <v>106</v>
      </c>
      <c r="B108" s="95">
        <v>2.1</v>
      </c>
    </row>
    <row r="109" spans="1:2">
      <c r="A109" s="97">
        <v>107</v>
      </c>
      <c r="B109" s="97">
        <v>2.1</v>
      </c>
    </row>
    <row r="110" spans="1:2">
      <c r="A110" s="95">
        <v>108</v>
      </c>
      <c r="B110" s="95">
        <v>2</v>
      </c>
    </row>
    <row r="111" spans="1:2">
      <c r="A111" s="97">
        <v>109</v>
      </c>
      <c r="B111" s="97">
        <v>2</v>
      </c>
    </row>
    <row r="112" spans="1:2">
      <c r="A112" s="95">
        <v>110</v>
      </c>
      <c r="B112" s="95">
        <v>2</v>
      </c>
    </row>
    <row r="113" spans="1:3">
      <c r="A113" s="97">
        <v>111</v>
      </c>
      <c r="B113" s="97">
        <v>2</v>
      </c>
    </row>
    <row r="114" spans="1:3">
      <c r="A114" s="95">
        <v>112</v>
      </c>
      <c r="B114" s="95">
        <v>2</v>
      </c>
    </row>
    <row r="115" spans="1:3">
      <c r="A115" s="97">
        <v>113</v>
      </c>
      <c r="B115" s="97">
        <v>1.9</v>
      </c>
    </row>
    <row r="116" spans="1:3">
      <c r="A116" s="95">
        <v>114</v>
      </c>
      <c r="B116" s="95">
        <v>1.9</v>
      </c>
    </row>
    <row r="117" spans="1:3">
      <c r="A117" s="97">
        <v>115</v>
      </c>
      <c r="B117" s="97">
        <v>1.8</v>
      </c>
    </row>
    <row r="118" spans="1:3">
      <c r="A118" s="95">
        <v>116</v>
      </c>
      <c r="B118" s="95">
        <v>1.8</v>
      </c>
    </row>
    <row r="119" spans="1:3">
      <c r="A119" s="97">
        <v>117</v>
      </c>
      <c r="B119" s="97">
        <v>1.6</v>
      </c>
    </row>
    <row r="120" spans="1:3">
      <c r="A120" s="95">
        <v>118</v>
      </c>
      <c r="B120" s="95">
        <v>1.4</v>
      </c>
    </row>
    <row r="121" spans="1:3">
      <c r="A121" s="97">
        <v>119</v>
      </c>
      <c r="B121" s="97">
        <v>1.1000000000000001</v>
      </c>
    </row>
    <row r="122" spans="1:3" ht="15.75" thickBot="1">
      <c r="A122" s="95">
        <v>120</v>
      </c>
      <c r="B122" s="95">
        <v>1</v>
      </c>
    </row>
    <row r="123" spans="1:3" ht="15.75" thickTop="1">
      <c r="A123" s="70" t="s">
        <v>87</v>
      </c>
      <c r="B123" s="71"/>
      <c r="C123" s="72"/>
    </row>
  </sheetData>
  <mergeCells count="2">
    <mergeCell ref="A1:C1"/>
    <mergeCell ref="A123:C1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7637-F995-4425-9F7D-6323007EC1DC}">
  <dimension ref="A1:I254"/>
  <sheetViews>
    <sheetView zoomScaleNormal="100" workbookViewId="0">
      <selection activeCell="A8" sqref="A8:C172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70" t="s">
        <v>83</v>
      </c>
      <c r="B1" s="71"/>
      <c r="C1" s="72"/>
    </row>
    <row r="2" spans="1:3">
      <c r="A2" s="24" t="s">
        <v>59</v>
      </c>
    </row>
    <row r="3" spans="1:3">
      <c r="A3" s="24" t="s">
        <v>61</v>
      </c>
    </row>
    <row r="4" spans="1:3">
      <c r="A4" s="24" t="s">
        <v>78</v>
      </c>
    </row>
    <row r="5" spans="1:3">
      <c r="A5" s="24" t="s">
        <v>12</v>
      </c>
    </row>
    <row r="6" spans="1:3">
      <c r="A6" s="24" t="s">
        <v>60</v>
      </c>
    </row>
    <row r="7" spans="1:3">
      <c r="A7" s="24" t="s">
        <v>1</v>
      </c>
    </row>
    <row r="31" spans="9:9">
      <c r="I31" s="3"/>
    </row>
    <row r="32" spans="9:9">
      <c r="I32" s="5"/>
    </row>
    <row r="33" spans="9:9">
      <c r="I33" s="5"/>
    </row>
    <row r="52" ht="15.75" customHeight="1"/>
    <row r="79" ht="15.75" customHeight="1"/>
    <row r="80" ht="15.75" customHeight="1"/>
    <row r="99" ht="15.75" customHeight="1"/>
    <row r="122" ht="15.75" customHeight="1"/>
    <row r="133" ht="15.75" customHeight="1"/>
    <row r="147" ht="15.75" customHeight="1"/>
    <row r="148" ht="15.75" customHeight="1"/>
    <row r="150" ht="15.75" customHeight="1"/>
    <row r="153" ht="15.75" customHeight="1"/>
    <row r="162" ht="15.75" customHeight="1"/>
    <row r="174" ht="15.75" customHeight="1"/>
    <row r="176" ht="15.75" customHeight="1"/>
    <row r="181" spans="4:4" ht="15.75" customHeight="1"/>
    <row r="191" spans="4:4">
      <c r="D191" s="1"/>
    </row>
    <row r="196" spans="4:4">
      <c r="D196" s="1"/>
    </row>
    <row r="202" spans="4:4" ht="15.75" customHeight="1"/>
    <row r="209" ht="15.75" customHeight="1"/>
    <row r="226" ht="15.75" customHeight="1"/>
    <row r="254" ht="15.75" customHeight="1"/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Statics</vt:lpstr>
      <vt:lpstr>Brackets</vt:lpstr>
      <vt:lpstr>Investments</vt:lpstr>
      <vt:lpstr>Life Expectancies</vt:lpstr>
      <vt:lpstr>Outputsx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2024-05-13T23:41:54Z</dcterms:modified>
</cp:coreProperties>
</file>