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89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E9"/>
  <c r="C4"/>
  <c r="C5"/>
  <c r="C6"/>
  <c r="C7"/>
  <c r="C3"/>
  <c r="B4"/>
  <c r="B5"/>
  <c r="B6"/>
  <c r="B7"/>
  <c r="B3"/>
</calcChain>
</file>

<file path=xl/sharedStrings.xml><?xml version="1.0" encoding="utf-8"?>
<sst xmlns="http://schemas.openxmlformats.org/spreadsheetml/2006/main" count="13" uniqueCount="13">
  <si>
    <t>MHz</t>
    <phoneticPr fontId="1"/>
  </si>
  <si>
    <t>current [mA]</t>
    <phoneticPr fontId="1"/>
  </si>
  <si>
    <t>Delayed Particle Out [V]</t>
    <phoneticPr fontId="1"/>
  </si>
  <si>
    <t>current out</t>
    <phoneticPr fontId="1"/>
  </si>
  <si>
    <t>charge out</t>
    <phoneticPr fontId="1"/>
  </si>
  <si>
    <t>入射基準から30msec</t>
    <rPh sb="0" eb="2">
      <t>ニュウシャ</t>
    </rPh>
    <rPh sb="2" eb="4">
      <t>キジュン</t>
    </rPh>
    <phoneticPr fontId="1"/>
  </si>
  <si>
    <t>charge [nC]</t>
    <phoneticPr fontId="1"/>
  </si>
  <si>
    <t>17.7Vpp のsin波。大きすぎた？2Vpp で結果が変わらないことを確認。</t>
    <rPh sb="12" eb="13">
      <t>ハ</t>
    </rPh>
    <rPh sb="14" eb="15">
      <t>オオ</t>
    </rPh>
    <rPh sb="26" eb="28">
      <t>ケッカ</t>
    </rPh>
    <rPh sb="29" eb="30">
      <t>カ</t>
    </rPh>
    <rPh sb="37" eb="39">
      <t>カクニン</t>
    </rPh>
    <phoneticPr fontId="1"/>
  </si>
  <si>
    <t>22nC/V に合わせたい。</t>
    <rPh sb="8" eb="9">
      <t>ア</t>
    </rPh>
    <phoneticPr fontId="1"/>
  </si>
  <si>
    <t>14.828 nC/V</t>
    <phoneticPr fontId="1"/>
  </si>
  <si>
    <t>校正係数は、14.828/22*10000</t>
    <rPh sb="0" eb="2">
      <t>コウセイ</t>
    </rPh>
    <rPh sb="2" eb="4">
      <t>ケイスウ</t>
    </rPh>
    <phoneticPr fontId="1"/>
  </si>
  <si>
    <t>電荷校正係数</t>
    <rPh sb="0" eb="2">
      <t>デンカ</t>
    </rPh>
    <rPh sb="2" eb="4">
      <t>コウセイ</t>
    </rPh>
    <rPh sb="4" eb="6">
      <t>ケイスウ</t>
    </rPh>
    <phoneticPr fontId="1"/>
  </si>
  <si>
    <t>電流校正係数</t>
    <rPh sb="0" eb="2">
      <t>デンリュウ</t>
    </rPh>
    <rPh sb="2" eb="4">
      <t>コウセイ</t>
    </rPh>
    <rPh sb="4" eb="6">
      <t>ケイスウ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</si>
</sst>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Sheet1!$D$2</c:f>
              <c:strCache>
                <c:ptCount val="1"/>
                <c:pt idx="0">
                  <c:v>Delayed Particle Out [V]</c:v>
                </c:pt>
              </c:strCache>
            </c:strRef>
          </c:tx>
          <c:trendlin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3.38</c:v>
                </c:pt>
                <c:pt idx="1">
                  <c:v>1.68</c:v>
                </c:pt>
                <c:pt idx="2">
                  <c:v>1.1399999999999999</c:v>
                </c:pt>
                <c:pt idx="3">
                  <c:v>0.84</c:v>
                </c:pt>
                <c:pt idx="4">
                  <c:v>0.67600000000000005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50.100200400801604</c:v>
                </c:pt>
                <c:pt idx="1">
                  <c:v>25.050100200400802</c:v>
                </c:pt>
                <c:pt idx="2">
                  <c:v>16.700066800267201</c:v>
                </c:pt>
                <c:pt idx="3">
                  <c:v>12.525050100200401</c:v>
                </c:pt>
                <c:pt idx="4">
                  <c:v>10.020040080160321</c:v>
                </c:pt>
              </c:numCache>
            </c:numRef>
          </c:yVal>
        </c:ser>
        <c:axId val="76886400"/>
        <c:axId val="76884608"/>
      </c:scatterChart>
      <c:valAx>
        <c:axId val="76886400"/>
        <c:scaling>
          <c:orientation val="minMax"/>
        </c:scaling>
        <c:axPos val="b"/>
        <c:numFmt formatCode="General" sourceLinked="1"/>
        <c:tickLblPos val="nextTo"/>
        <c:crossAx val="76884608"/>
        <c:crosses val="autoZero"/>
        <c:crossBetween val="midCat"/>
      </c:valAx>
      <c:valAx>
        <c:axId val="76884608"/>
        <c:scaling>
          <c:orientation val="minMax"/>
        </c:scaling>
        <c:axPos val="l"/>
        <c:majorGridlines/>
        <c:numFmt formatCode="General" sourceLinked="1"/>
        <c:tickLblPos val="nextTo"/>
        <c:crossAx val="7688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Sheet1!$F$2</c:f>
              <c:strCache>
                <c:ptCount val="1"/>
                <c:pt idx="0">
                  <c:v>charge out</c:v>
                </c:pt>
              </c:strCache>
            </c:strRef>
          </c:tx>
          <c:trendline>
            <c:trendlineType val="linear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55.506</c:v>
                </c:pt>
                <c:pt idx="1">
                  <c:v>27.716000000000001</c:v>
                </c:pt>
                <c:pt idx="2">
                  <c:v>18.434536999999999</c:v>
                </c:pt>
                <c:pt idx="3">
                  <c:v>13.744538</c:v>
                </c:pt>
                <c:pt idx="4">
                  <c:v>11.051766000000001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50.100200400801604</c:v>
                </c:pt>
                <c:pt idx="1">
                  <c:v>25.050100200400802</c:v>
                </c:pt>
                <c:pt idx="2">
                  <c:v>16.700066800267201</c:v>
                </c:pt>
                <c:pt idx="3">
                  <c:v>12.525050100200401</c:v>
                </c:pt>
                <c:pt idx="4">
                  <c:v>10.020040080160321</c:v>
                </c:pt>
              </c:numCache>
            </c:numRef>
          </c:yVal>
        </c:ser>
        <c:axId val="76920320"/>
        <c:axId val="76896512"/>
      </c:scatterChart>
      <c:valAx>
        <c:axId val="76920320"/>
        <c:scaling>
          <c:orientation val="minMax"/>
        </c:scaling>
        <c:axPos val="b"/>
        <c:numFmt formatCode="General" sourceLinked="1"/>
        <c:tickLblPos val="nextTo"/>
        <c:crossAx val="76896512"/>
        <c:crosses val="autoZero"/>
        <c:crossBetween val="midCat"/>
      </c:valAx>
      <c:valAx>
        <c:axId val="76896512"/>
        <c:scaling>
          <c:orientation val="minMax"/>
        </c:scaling>
        <c:axPos val="l"/>
        <c:majorGridlines/>
        <c:numFmt formatCode="General" sourceLinked="1"/>
        <c:tickLblPos val="nextTo"/>
        <c:crossAx val="7692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95250</xdr:rowOff>
    </xdr:from>
    <xdr:to>
      <xdr:col>4</xdr:col>
      <xdr:colOff>885825</xdr:colOff>
      <xdr:row>27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11</xdr:row>
      <xdr:rowOff>95250</xdr:rowOff>
    </xdr:from>
    <xdr:to>
      <xdr:col>10</xdr:col>
      <xdr:colOff>276225</xdr:colOff>
      <xdr:row>27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G8" sqref="G8"/>
    </sheetView>
  </sheetViews>
  <sheetFormatPr defaultRowHeight="13.5"/>
  <cols>
    <col min="2" max="2" width="11.875" bestFit="1" customWidth="1"/>
    <col min="3" max="3" width="11.875" customWidth="1"/>
    <col min="4" max="4" width="21.875" customWidth="1"/>
    <col min="5" max="5" width="12.5" customWidth="1"/>
  </cols>
  <sheetData>
    <row r="1" spans="1:6">
      <c r="A1" t="s">
        <v>7</v>
      </c>
      <c r="E1" t="s">
        <v>5</v>
      </c>
    </row>
    <row r="2" spans="1:6">
      <c r="A2" t="s">
        <v>0</v>
      </c>
      <c r="B2" t="s">
        <v>1</v>
      </c>
      <c r="C2" t="s">
        <v>6</v>
      </c>
      <c r="D2" t="s">
        <v>2</v>
      </c>
      <c r="E2" t="s">
        <v>3</v>
      </c>
      <c r="F2" t="s">
        <v>4</v>
      </c>
    </row>
    <row r="3" spans="1:6">
      <c r="A3">
        <v>1</v>
      </c>
      <c r="B3">
        <f>2.5/49.9*1000</f>
        <v>50.100200400801604</v>
      </c>
      <c r="C3">
        <f>B3/A3</f>
        <v>50.100200400801604</v>
      </c>
      <c r="D3">
        <v>3.38</v>
      </c>
      <c r="E3">
        <v>57.674999999999997</v>
      </c>
      <c r="F3">
        <v>55.506</v>
      </c>
    </row>
    <row r="4" spans="1:6">
      <c r="A4">
        <v>2</v>
      </c>
      <c r="B4">
        <f t="shared" ref="B4:B7" si="0">2.5/49.9*1000</f>
        <v>50.100200400801604</v>
      </c>
      <c r="C4">
        <f t="shared" ref="C4:C7" si="1">B4/A4</f>
        <v>25.050100200400802</v>
      </c>
      <c r="D4">
        <v>1.68</v>
      </c>
      <c r="E4">
        <v>57.658316999999997</v>
      </c>
      <c r="F4">
        <v>27.716000000000001</v>
      </c>
    </row>
    <row r="5" spans="1:6">
      <c r="A5">
        <v>3</v>
      </c>
      <c r="B5">
        <f t="shared" si="0"/>
        <v>50.100200400801604</v>
      </c>
      <c r="C5">
        <f t="shared" si="1"/>
        <v>16.700066800267201</v>
      </c>
      <c r="D5">
        <v>1.1399999999999999</v>
      </c>
      <c r="E5">
        <v>57.666899999999998</v>
      </c>
      <c r="F5">
        <v>18.434536999999999</v>
      </c>
    </row>
    <row r="6" spans="1:6">
      <c r="A6">
        <v>4</v>
      </c>
      <c r="B6">
        <f t="shared" si="0"/>
        <v>50.100200400801604</v>
      </c>
      <c r="C6">
        <f t="shared" si="1"/>
        <v>12.525050100200401</v>
      </c>
      <c r="D6">
        <v>0.84</v>
      </c>
      <c r="E6">
        <v>57.636615999999997</v>
      </c>
      <c r="F6">
        <v>13.744538</v>
      </c>
    </row>
    <row r="7" spans="1:6">
      <c r="A7">
        <v>5</v>
      </c>
      <c r="B7">
        <f t="shared" si="0"/>
        <v>50.100200400801604</v>
      </c>
      <c r="C7">
        <f t="shared" si="1"/>
        <v>10.020040080160321</v>
      </c>
      <c r="D7">
        <v>0.67600000000000005</v>
      </c>
      <c r="E7">
        <v>57.679380000000002</v>
      </c>
      <c r="F7">
        <v>11.051766000000001</v>
      </c>
    </row>
    <row r="8" spans="1:6">
      <c r="E8" t="s">
        <v>12</v>
      </c>
      <c r="F8" t="s">
        <v>11</v>
      </c>
    </row>
    <row r="9" spans="1:6">
      <c r="E9">
        <f>B7/AVERAGE(E3:E7)*0.01</f>
        <v>8.6884119140399514E-3</v>
      </c>
      <c r="F9">
        <f>50*0.9035</f>
        <v>45.174999999999997</v>
      </c>
    </row>
    <row r="29" spans="2:2">
      <c r="B29" t="s">
        <v>9</v>
      </c>
    </row>
    <row r="30" spans="2:2">
      <c r="B30" t="s">
        <v>8</v>
      </c>
    </row>
    <row r="31" spans="2:2">
      <c r="B31" t="s">
        <v>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財団法人若狭湾エネルギー研究センター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財団法人若狭湾エネルギー研究センター</dc:creator>
  <cp:lastModifiedBy>財団法人若狭湾エネルギー研究センター</cp:lastModifiedBy>
  <dcterms:created xsi:type="dcterms:W3CDTF">2009-02-11T13:13:51Z</dcterms:created>
  <dcterms:modified xsi:type="dcterms:W3CDTF">2009-02-12T04:13:42Z</dcterms:modified>
</cp:coreProperties>
</file>