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tkyw/Downloads/"/>
    </mc:Choice>
  </mc:AlternateContent>
  <xr:revisionPtr revIDLastSave="0" documentId="8_{082003A4-57A0-7F4C-B20A-DCB62A8782FA}" xr6:coauthVersionLast="47" xr6:coauthVersionMax="47" xr10:uidLastSave="{00000000-0000-0000-0000-000000000000}"/>
  <bookViews>
    <workbookView xWindow="0" yWindow="700" windowWidth="34200" windowHeight="20120" tabRatio="500" activeTab="1" xr2:uid="{E162AF3C-12D0-AB4D-9EB4-44A91082E1A4}"/>
  </bookViews>
  <sheets>
    <sheet name="Variables &amp; FAQ" sheetId="2" r:id="rId1"/>
    <sheet name="Industry Averag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K10" i="1"/>
  <c r="L10" i="1"/>
  <c r="K11" i="1"/>
  <c r="L11" i="1"/>
  <c r="K15" i="1"/>
  <c r="L15" i="1"/>
  <c r="K13" i="1"/>
  <c r="L13" i="1"/>
  <c r="K14" i="1"/>
  <c r="L14" i="1"/>
  <c r="K16" i="1"/>
  <c r="L16" i="1"/>
  <c r="K22" i="1"/>
  <c r="L22" i="1"/>
  <c r="K17" i="1"/>
  <c r="L17" i="1"/>
  <c r="K18" i="1"/>
  <c r="L18" i="1"/>
  <c r="K19" i="1"/>
  <c r="L19" i="1"/>
  <c r="K20" i="1"/>
  <c r="L20" i="1"/>
  <c r="K35" i="1"/>
  <c r="L35" i="1"/>
  <c r="K29" i="1"/>
  <c r="L29" i="1"/>
  <c r="K33" i="1"/>
  <c r="L33" i="1"/>
  <c r="K23" i="1"/>
  <c r="L23" i="1"/>
  <c r="K25" i="1"/>
  <c r="L25" i="1"/>
  <c r="K26" i="1"/>
  <c r="L26" i="1"/>
  <c r="K27" i="1"/>
  <c r="L27" i="1"/>
  <c r="K38" i="1"/>
  <c r="L38" i="1"/>
  <c r="K24" i="1"/>
  <c r="L24" i="1"/>
  <c r="K30" i="1"/>
  <c r="L30" i="1"/>
  <c r="K31" i="1"/>
  <c r="L31" i="1"/>
  <c r="K32" i="1"/>
  <c r="L32" i="1"/>
  <c r="K51" i="1"/>
  <c r="L51" i="1"/>
  <c r="K34" i="1"/>
  <c r="L34" i="1"/>
  <c r="K36" i="1"/>
  <c r="L36" i="1"/>
  <c r="K28" i="1"/>
  <c r="L28" i="1"/>
  <c r="K12" i="1"/>
  <c r="L12" i="1"/>
  <c r="K67" i="1"/>
  <c r="L67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74" i="1"/>
  <c r="L74" i="1"/>
  <c r="K72" i="1"/>
  <c r="L7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37" i="1"/>
  <c r="L37" i="1"/>
  <c r="K66" i="1"/>
  <c r="L66" i="1"/>
  <c r="K80" i="1"/>
  <c r="L80" i="1"/>
  <c r="K68" i="1"/>
  <c r="L68" i="1"/>
  <c r="K69" i="1"/>
  <c r="L69" i="1"/>
  <c r="K70" i="1"/>
  <c r="L70" i="1"/>
  <c r="K71" i="1"/>
  <c r="L71" i="1"/>
  <c r="K75" i="1"/>
  <c r="L75" i="1"/>
  <c r="K73" i="1"/>
  <c r="L73" i="1"/>
  <c r="K65" i="1"/>
  <c r="L65" i="1"/>
  <c r="K21" i="1"/>
  <c r="L21" i="1"/>
  <c r="K76" i="1"/>
  <c r="L76" i="1"/>
  <c r="K52" i="1"/>
  <c r="L52" i="1"/>
  <c r="K78" i="1"/>
  <c r="L78" i="1"/>
  <c r="K79" i="1"/>
  <c r="L79" i="1"/>
  <c r="K77" i="1"/>
  <c r="L77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</calcChain>
</file>

<file path=xl/sharedStrings.xml><?xml version="1.0" encoding="utf-8"?>
<sst xmlns="http://schemas.openxmlformats.org/spreadsheetml/2006/main" count="162" uniqueCount="145">
  <si>
    <t>Date updated:</t>
  </si>
  <si>
    <t>Air Transport</t>
  </si>
  <si>
    <t>Apparel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</si>
  <si>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</si>
  <si>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</si>
  <si>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</si>
  <si>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</si>
  <si>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</si>
  <si>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</si>
  <si>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</si>
  <si>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</si>
  <si>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</si>
  <si>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</si>
  <si>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</si>
  <si>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</si>
  <si>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</si>
  <si>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</si>
  <si>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</si>
  <si>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</si>
  <si>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</si>
  <si>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</si>
  <si>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</si>
  <si>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</si>
  <si>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</si>
  <si>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</si>
  <si>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</si>
  <si>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</si>
  <si>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</si>
  <si>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</si>
  <si>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</si>
  <si>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</si>
  <si>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</si>
  <si>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</si>
  <si>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</si>
  <si>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</si>
  <si>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</si>
  <si>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</si>
  <si>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</si>
  <si>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</si>
  <si>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</si>
  <si>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</si>
  <si>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</si>
  <si>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</si>
  <si>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</si>
  <si>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</si>
  <si>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</si>
  <si>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</si>
  <si>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</si>
  <si>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</si>
  <si>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</si>
  <si>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</si>
  <si>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</si>
  <si>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</si>
  <si>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</si>
  <si>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</si>
  <si>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</si>
  <si>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</si>
  <si>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</si>
  <si>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</si>
  <si>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</si>
  <si>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</si>
  <si>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</si>
  <si>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</si>
  <si>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</si>
  <si>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</si>
  <si>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</si>
  <si>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</si>
  <si>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</si>
  <si>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</si>
  <si>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</si>
  <si>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</si>
  <si>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</si>
  <si>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</si>
  <si>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</si>
  <si>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</si>
  <si>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</si>
  <si>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</si>
  <si>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</si>
  <si>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</si>
  <si>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</si>
  <si>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</si>
  <si>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</si>
  <si>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</si>
  <si>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</si>
  <si>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</si>
  <si>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</si>
  <si>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</si>
  <si>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</si>
  <si>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</si>
  <si>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</si>
  <si>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</si>
  <si>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</si>
  <si>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Companies in each industry:</t>
  </si>
  <si>
    <t>Data website:</t>
  </si>
  <si>
    <t>Variable definitions:</t>
  </si>
  <si>
    <t>Advertising</t>
  </si>
  <si>
    <t>Aerospace/Defense</t>
  </si>
  <si>
    <t>Industry Name</t>
  </si>
  <si>
    <t>Created by:</t>
  </si>
  <si>
    <t>Home Page:</t>
  </si>
  <si>
    <t>http://www.damodaran.com</t>
  </si>
  <si>
    <t>Aswath Damodaran, adamodar@stern.nyu.edu</t>
  </si>
  <si>
    <t>What is this data?</t>
  </si>
  <si>
    <t>US companies</t>
  </si>
  <si>
    <t>Publishing &amp; Newspapers</t>
  </si>
  <si>
    <t>Total Market (without financials)</t>
  </si>
  <si>
    <t>Number of Firms</t>
  </si>
  <si>
    <t>Cap Ex/Deprecn</t>
  </si>
  <si>
    <t>Net Cap Ex/Sales</t>
  </si>
  <si>
    <t>Net Cap Ex/ EBIT (1-t)</t>
  </si>
  <si>
    <t>Capital Expenditures</t>
  </si>
  <si>
    <t>Depreciation</t>
  </si>
  <si>
    <t>Acquisitions</t>
  </si>
  <si>
    <t>Net R&amp;D</t>
  </si>
  <si>
    <t>Variable</t>
  </si>
  <si>
    <t>How it is measured</t>
  </si>
  <si>
    <t>What it measures</t>
  </si>
  <si>
    <t>Capital Expenditures, Acquisitions and R&amp;D and Sales/Invested Capital Ratios ($ values in millions)</t>
  </si>
  <si>
    <t>Sum of the capital expenditures reported on statement of cash flows</t>
  </si>
  <si>
    <t>Sum of the depreciation reported on statement of cash flows</t>
  </si>
  <si>
    <t>Gross investment in long term assets, at least as defined by accountants</t>
  </si>
  <si>
    <t>Loss in value of assets, from use, as measured by accountants.</t>
  </si>
  <si>
    <t>Net Cap Ex</t>
  </si>
  <si>
    <t>Sum of capital expenditures on statement of cash flows minus Sum of depreciation as reported in statement of cash flows</t>
  </si>
  <si>
    <t>Net investment in long term assets, at least as defined by accountants</t>
  </si>
  <si>
    <t>Sum of R&amp;D reported as expense in most recent year minus amortization of R&amp;D, assuming capitalization</t>
  </si>
  <si>
    <t>Net investment in long term assets, expanded to incorporate assets created by R&amp;D</t>
  </si>
  <si>
    <t>Sum of acquisitions reported on statement of cash flows (and thus does not include non-cash acquisitions, paid for with stock</t>
  </si>
  <si>
    <t>Augments investment to include acquisition.</t>
  </si>
  <si>
    <t>End Game</t>
  </si>
  <si>
    <t>To measure how much companies are reinvesting back into their long term assets, as a prelude to forecasting expected growth.</t>
  </si>
  <si>
    <t>Units</t>
  </si>
  <si>
    <t>$ millions</t>
  </si>
  <si>
    <t>Capital Expenditures (US $ millions)</t>
  </si>
  <si>
    <t>Depreciation &amp; Amort ((US $ millions)</t>
  </si>
  <si>
    <t>Acquisitions (US $ millions)</t>
  </si>
  <si>
    <t>Net R&amp;D (US $ millions)</t>
  </si>
  <si>
    <t>https://pages.stern.nyu.edu/~adamodar/New_Home_Page/data.html</t>
  </si>
  <si>
    <t>https://pages.stern.nyu.edu/~adamodar/pc/datasets/indname.xls</t>
  </si>
  <si>
    <t>https://pages.stern.nyu.edu/~adamodar/New_Home_Page/datafile/variable.htm</t>
  </si>
  <si>
    <t>Sales/ Invested Capital (LTM)</t>
  </si>
  <si>
    <t>Retail (REITs)</t>
  </si>
  <si>
    <t>Total Market</t>
  </si>
  <si>
    <t>Capex/Dep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</si>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</sst>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&quot;$&quot;#,##0.00"/>
    <numFmt numFmtId="180" formatCode="0.00\x"/>
  </numFmts>
  <fonts count="12" x14ac:knownFonts="1">
    <font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sz val="10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7" fillId="2" borderId="3" xfId="0" applyFont="1" applyFill="1" applyBorder="1" applyAlignment="1"/>
    <xf numFmtId="0" fontId="0" fillId="0" borderId="0" xfId="0" applyAlignment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vertical="top" wrapText="1"/>
    </xf>
    <xf numFmtId="0" fontId="0" fillId="0" borderId="4" xfId="0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10" fontId="3" fillId="0" borderId="4" xfId="2" applyNumberFormat="1" applyFont="1" applyBorder="1" applyAlignment="1">
      <alignment horizontal="center"/>
    </xf>
    <xf numFmtId="172" fontId="3" fillId="0" borderId="4" xfId="2" applyNumberFormat="1" applyFont="1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5" xfId="0" applyFont="1" applyBorder="1"/>
    <xf numFmtId="0" fontId="5" fillId="0" borderId="4" xfId="0" applyFont="1" applyBorder="1" applyAlignment="1">
      <alignment horizontal="center"/>
    </xf>
    <xf numFmtId="172" fontId="5" fillId="0" borderId="4" xfId="0" applyNumberFormat="1" applyFont="1" applyBorder="1" applyAlignment="1">
      <alignment horizontal="center"/>
    </xf>
    <xf numFmtId="10" fontId="5" fillId="0" borderId="4" xfId="2" applyNumberFormat="1" applyFont="1" applyBorder="1" applyAlignment="1">
      <alignment horizontal="center"/>
    </xf>
    <xf numFmtId="172" fontId="5" fillId="0" borderId="4" xfId="2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172" fontId="0" fillId="0" borderId="16" xfId="0" applyNumberFormat="1" applyBorder="1" applyAlignment="1">
      <alignment horizontal="center"/>
    </xf>
    <xf numFmtId="10" fontId="3" fillId="0" borderId="16" xfId="2" applyNumberFormat="1" applyFont="1" applyBorder="1" applyAlignment="1">
      <alignment horizontal="center"/>
    </xf>
    <xf numFmtId="172" fontId="3" fillId="0" borderId="16" xfId="2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9" fontId="2" fillId="0" borderId="0" xfId="2" applyFont="1" applyAlignment="1">
      <alignment horizontal="center"/>
    </xf>
    <xf numFmtId="180" fontId="2" fillId="0" borderId="0" xfId="2" applyNumberFormat="1" applyFont="1" applyAlignment="1">
      <alignment horizontal="center"/>
    </xf>
    <xf numFmtId="0" fontId="0" fillId="4" borderId="5" xfId="0" applyFill="1" applyBorder="1"/>
    <xf numFmtId="0" fontId="0" fillId="4" borderId="4" xfId="0" applyFill="1" applyBorder="1" applyAlignment="1">
      <alignment horizontal="center"/>
    </xf>
    <xf numFmtId="172" fontId="0" fillId="4" borderId="4" xfId="0" applyNumberForma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172" fontId="3" fillId="4" borderId="4" xfId="2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80" fontId="2" fillId="4" borderId="0" xfId="2" applyNumberFormat="1" applyFont="1" applyFill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4" xfId="0" applyFill="1" applyBorder="1" applyAlignment="1">
      <alignment horizontal="center" vertical="center"/>
    </xf>
    <xf numFmtId="0" fontId="4" fillId="2" borderId="10" xfId="1" applyFill="1" applyBorder="1" applyAlignment="1">
      <alignment horizontal="left"/>
    </xf>
    <xf numFmtId="0" fontId="4" fillId="2" borderId="11" xfId="1" applyFill="1" applyBorder="1" applyAlignment="1">
      <alignment horizontal="left"/>
    </xf>
    <xf numFmtId="0" fontId="4" fillId="2" borderId="17" xfId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15" fontId="11" fillId="2" borderId="13" xfId="0" applyNumberFormat="1" applyFont="1" applyFill="1" applyBorder="1" applyAlignment="1">
      <alignment horizontal="left"/>
    </xf>
    <xf numFmtId="15" fontId="11" fillId="2" borderId="14" xfId="0" applyNumberFormat="1" applyFont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0" fontId="4" fillId="2" borderId="12" xfId="1" applyFill="1" applyBorder="1" applyAlignment="1">
      <alignment horizontal="left"/>
    </xf>
    <xf numFmtId="15" fontId="4" fillId="2" borderId="6" xfId="1" applyNumberFormat="1" applyFill="1" applyBorder="1" applyAlignment="1">
      <alignment horizontal="left"/>
    </xf>
    <xf numFmtId="15" fontId="4" fillId="2" borderId="12" xfId="1" applyNumberFormat="1" applyFill="1" applyBorder="1" applyAlignment="1">
      <alignment horizontal="left"/>
    </xf>
    <xf numFmtId="0" fontId="4" fillId="2" borderId="6" xfId="1" applyFill="1" applyBorder="1"/>
    <xf numFmtId="0" fontId="4" fillId="2" borderId="12" xfId="1" applyFill="1" applyBorder="1"/>
  </cellXfs>
  <cellStyles count="3">
    <cellStyle name="Hyperlink" xfId="1" builtinId="8"/>
    <cellStyle name="Normal" xfId="0" builtinId="0"/>
    <cellStyle name="Percent" xfId="2" builtinId="5"/>
  </cellStyles>
  <dxfs count="16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72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72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72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72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2B2FF-82F2-E14E-9872-8CF570C75684}" name="Table1" displayName="Table1" ref="A8:L104" totalsRowShown="0" headerRowDxfId="3" dataDxfId="2" headerRowBorderDxfId="0" tableBorderDxfId="1" dataCellStyle="Percent">
  <autoFilter ref="A8:L104" xr:uid="{F1850600-9280-3946-82CF-1E12772BD697}">
    <filterColumn colId="9">
      <customFilters and="1">
        <customFilter operator="greaterThanOrEqual" val="1"/>
      </customFilters>
    </filterColumn>
    <filterColumn colId="10">
      <customFilters and="1">
        <customFilter operator="lessThanOrEqual" val="1"/>
      </customFilters>
    </filterColumn>
  </autoFilter>
  <sortState xmlns:xlrd2="http://schemas.microsoft.com/office/spreadsheetml/2017/richdata2" ref="A12:L80">
    <sortCondition descending="1" ref="L8:L104"/>
  </sortState>
  <tableColumns count="12">
    <tableColumn id="1" xr3:uid="{00000000-0010-0000-0100-000001000000}" name="Industry Name" dataDxfId="15"/>
    <tableColumn id="2" xr3:uid="{00000000-0010-0000-0100-000002000000}" name="Number of Firms" dataDxfId="14"/>
    <tableColumn id="3" xr3:uid="{00000000-0010-0000-0100-000003000000}" name="Capital Expenditures (US $ millions)" dataDxfId="13"/>
    <tableColumn id="4" xr3:uid="{00000000-0010-0000-0100-000004000000}" name="Depreciation &amp; Amort ((US $ millions)" dataDxfId="12"/>
    <tableColumn id="5" xr3:uid="{00000000-0010-0000-0100-000005000000}" name="Cap Ex/Deprecn" dataDxfId="11" dataCellStyle="Percent"/>
    <tableColumn id="6" xr3:uid="{00000000-0010-0000-0100-000006000000}" name="Acquisitions (US $ millions)" dataDxfId="10" dataCellStyle="Percent"/>
    <tableColumn id="7" xr3:uid="{00000000-0010-0000-0100-000007000000}" name="Net R&amp;D (US $ millions)" dataDxfId="9" dataCellStyle="Percent"/>
    <tableColumn id="8" xr3:uid="{00000000-0010-0000-0100-000008000000}" name="Net Cap Ex/Sales" dataDxfId="8" dataCellStyle="Percent"/>
    <tableColumn id="9" xr3:uid="{00000000-0010-0000-0100-000009000000}" name="Net Cap Ex/ EBIT (1-t)" dataDxfId="7" dataCellStyle="Percent"/>
    <tableColumn id="10" xr3:uid="{00000000-0010-0000-0100-00000A000000}" name="Sales/ Invested Capital (LTM)" dataDxfId="6"/>
    <tableColumn id="12" xr3:uid="{00000000-0010-0000-0100-00000C000000}" name="Capex/Dep" dataDxfId="5" dataCellStyle="Percent">
      <calculatedColumnFormula>C9/D9</calculatedColumnFormula>
    </tableColumn>
    <tableColumn id="13" xr3:uid="{00000000-0010-0000-0100-00000D000000}" name="Column1" dataDxfId="4" dataCellStyle="Percent">
      <calculatedColumnFormula>J9/K9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s://pages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8620-B180-794A-93BC-0585B0CF08D7}">
  <dimension ref="A1:D9"/>
  <sheetViews>
    <sheetView workbookViewId="0">
      <selection activeCell="B7" sqref="B7"/>
    </sheetView>
  </sheetViews>
  <sheetFormatPr baseColWidth="10" defaultRowHeight="16" x14ac:dyDescent="0.2"/>
  <cols>
    <col min="1" max="1" width="21.6640625" customWidth="1"/>
    <col min="2" max="2" width="54" customWidth="1"/>
    <col min="3" max="3" width="39.83203125" customWidth="1"/>
  </cols>
  <sheetData>
    <row r="1" spans="1:4" x14ac:dyDescent="0.2">
      <c r="A1" s="48" t="s">
        <v>129</v>
      </c>
      <c r="B1" s="47" t="s">
        <v>130</v>
      </c>
      <c r="C1" s="47"/>
    </row>
    <row r="2" spans="1:4" x14ac:dyDescent="0.2">
      <c r="A2" s="48"/>
      <c r="B2" s="47"/>
      <c r="C2" s="47"/>
    </row>
    <row r="4" spans="1:4" s="9" customFormat="1" x14ac:dyDescent="0.2">
      <c r="A4" s="10" t="s">
        <v>114</v>
      </c>
      <c r="B4" s="10" t="s">
        <v>115</v>
      </c>
      <c r="C4" s="10" t="s">
        <v>116</v>
      </c>
      <c r="D4" s="10" t="s">
        <v>131</v>
      </c>
    </row>
    <row r="5" spans="1:4" ht="34" x14ac:dyDescent="0.2">
      <c r="A5" s="11" t="s">
        <v>110</v>
      </c>
      <c r="B5" s="12" t="s">
        <v>118</v>
      </c>
      <c r="C5" s="12" t="s">
        <v>120</v>
      </c>
      <c r="D5" s="11" t="s">
        <v>132</v>
      </c>
    </row>
    <row r="6" spans="1:4" ht="34" x14ac:dyDescent="0.2">
      <c r="A6" s="11" t="s">
        <v>111</v>
      </c>
      <c r="B6" s="12" t="s">
        <v>119</v>
      </c>
      <c r="C6" s="12" t="s">
        <v>121</v>
      </c>
      <c r="D6" s="11" t="s">
        <v>132</v>
      </c>
    </row>
    <row r="7" spans="1:4" ht="34" x14ac:dyDescent="0.2">
      <c r="A7" s="11" t="s">
        <v>122</v>
      </c>
      <c r="B7" s="12" t="s">
        <v>123</v>
      </c>
      <c r="C7" s="12" t="s">
        <v>124</v>
      </c>
      <c r="D7" s="11" t="s">
        <v>132</v>
      </c>
    </row>
    <row r="8" spans="1:4" ht="34" x14ac:dyDescent="0.2">
      <c r="A8" s="11" t="s">
        <v>113</v>
      </c>
      <c r="B8" s="12" t="s">
        <v>125</v>
      </c>
      <c r="C8" s="12" t="s">
        <v>126</v>
      </c>
      <c r="D8" s="11" t="s">
        <v>132</v>
      </c>
    </row>
    <row r="9" spans="1:4" ht="34" x14ac:dyDescent="0.2">
      <c r="A9" s="13" t="s">
        <v>112</v>
      </c>
      <c r="B9" s="14" t="s">
        <v>127</v>
      </c>
      <c r="C9" s="15" t="s">
        <v>128</v>
      </c>
      <c r="D9" s="11" t="s">
        <v>132</v>
      </c>
    </row>
  </sheetData>
  <mergeCells count="2">
    <mergeCell ref="B1:C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B81D-AF78-054C-AEE7-D6EB782DCE09}">
  <dimension ref="A1:L104"/>
  <sheetViews>
    <sheetView tabSelected="1" zoomScale="132" workbookViewId="0">
      <selection activeCell="D36" sqref="D36"/>
    </sheetView>
  </sheetViews>
  <sheetFormatPr baseColWidth="10" defaultRowHeight="16" x14ac:dyDescent="0.2"/>
  <cols>
    <col min="1" max="1" width="33.1640625" style="8" bestFit="1" customWidth="1"/>
    <col min="2" max="2" width="15.83203125" customWidth="1"/>
    <col min="3" max="3" width="18.83203125" bestFit="1" customWidth="1"/>
    <col min="4" max="4" width="34.6640625" bestFit="1" customWidth="1"/>
    <col min="5" max="5" width="24.6640625" bestFit="1" customWidth="1"/>
    <col min="6" max="6" width="12.5" customWidth="1"/>
    <col min="8" max="8" width="16.1640625" customWidth="1"/>
    <col min="9" max="9" width="20.33203125" customWidth="1"/>
    <col min="10" max="10" width="13.1640625" customWidth="1"/>
  </cols>
  <sheetData>
    <row r="1" spans="1:12" ht="16" customHeight="1" x14ac:dyDescent="0.2">
      <c r="A1" s="5" t="s">
        <v>0</v>
      </c>
      <c r="B1" s="55">
        <v>45662</v>
      </c>
      <c r="C1" s="56"/>
      <c r="D1" s="56"/>
      <c r="E1" s="56"/>
      <c r="F1" s="56"/>
      <c r="G1" s="56"/>
      <c r="H1" s="20"/>
      <c r="I1" s="20"/>
      <c r="J1" s="3"/>
    </row>
    <row r="2" spans="1:12" ht="16" customHeight="1" x14ac:dyDescent="0.2">
      <c r="A2" s="6" t="s">
        <v>98</v>
      </c>
      <c r="B2" s="57" t="s">
        <v>101</v>
      </c>
      <c r="C2" s="58"/>
      <c r="D2" s="58"/>
      <c r="E2" s="58"/>
      <c r="F2" s="58"/>
      <c r="G2" s="58"/>
      <c r="H2" s="20"/>
      <c r="I2" s="20"/>
      <c r="J2" s="3"/>
    </row>
    <row r="3" spans="1:12" ht="16" customHeight="1" x14ac:dyDescent="0.2">
      <c r="A3" s="6" t="s">
        <v>102</v>
      </c>
      <c r="B3" s="52" t="s">
        <v>117</v>
      </c>
      <c r="C3" s="53"/>
      <c r="D3" s="53"/>
      <c r="E3" s="54"/>
      <c r="F3" s="52" t="s">
        <v>103</v>
      </c>
      <c r="G3" s="53"/>
      <c r="H3" s="20"/>
      <c r="I3" s="20"/>
      <c r="J3" s="3"/>
    </row>
    <row r="4" spans="1:12" ht="16" customHeight="1" x14ac:dyDescent="0.2">
      <c r="A4" s="6" t="s">
        <v>99</v>
      </c>
      <c r="B4" s="59" t="s">
        <v>100</v>
      </c>
      <c r="C4" s="60"/>
      <c r="D4" s="60"/>
      <c r="E4" s="60"/>
      <c r="F4" s="60"/>
      <c r="G4" s="60"/>
      <c r="H4" s="20"/>
      <c r="I4" s="20"/>
      <c r="J4" s="3"/>
    </row>
    <row r="5" spans="1:12" ht="16" customHeight="1" x14ac:dyDescent="0.2">
      <c r="A5" s="6" t="s">
        <v>93</v>
      </c>
      <c r="B5" s="61" t="s">
        <v>137</v>
      </c>
      <c r="C5" s="62"/>
      <c r="D5" s="62"/>
      <c r="E5" s="62"/>
      <c r="F5" s="62"/>
      <c r="G5" s="62"/>
      <c r="H5" s="20"/>
      <c r="I5" s="20"/>
      <c r="J5" s="3"/>
    </row>
    <row r="6" spans="1:12" s="1" customFormat="1" ht="17" customHeight="1" x14ac:dyDescent="0.2">
      <c r="A6" s="6" t="s">
        <v>92</v>
      </c>
      <c r="B6" s="57" t="s">
        <v>138</v>
      </c>
      <c r="C6" s="58"/>
      <c r="D6" s="58"/>
      <c r="E6" s="58"/>
      <c r="F6" s="58"/>
      <c r="G6" s="58"/>
      <c r="H6" s="20"/>
      <c r="I6" s="20"/>
      <c r="J6" s="4"/>
    </row>
    <row r="7" spans="1:12" x14ac:dyDescent="0.2">
      <c r="A7" s="7" t="s">
        <v>94</v>
      </c>
      <c r="B7" s="49" t="s">
        <v>139</v>
      </c>
      <c r="C7" s="50"/>
      <c r="D7" s="50"/>
      <c r="E7" s="50"/>
      <c r="F7" s="50"/>
      <c r="G7" s="51"/>
      <c r="H7" s="3"/>
      <c r="I7" s="3"/>
      <c r="J7" s="3"/>
    </row>
    <row r="8" spans="1:12" s="2" customFormat="1" ht="28" x14ac:dyDescent="0.2">
      <c r="A8" s="23" t="s">
        <v>97</v>
      </c>
      <c r="B8" s="24" t="s">
        <v>106</v>
      </c>
      <c r="C8" s="24" t="s">
        <v>133</v>
      </c>
      <c r="D8" s="24" t="s">
        <v>134</v>
      </c>
      <c r="E8" s="24" t="s">
        <v>107</v>
      </c>
      <c r="F8" s="24" t="s">
        <v>135</v>
      </c>
      <c r="G8" s="24" t="s">
        <v>136</v>
      </c>
      <c r="H8" s="24" t="s">
        <v>108</v>
      </c>
      <c r="I8" s="24" t="s">
        <v>109</v>
      </c>
      <c r="J8" s="25" t="s">
        <v>140</v>
      </c>
      <c r="K8" s="24" t="s">
        <v>143</v>
      </c>
      <c r="L8" s="24" t="s">
        <v>144</v>
      </c>
    </row>
    <row r="9" spans="1:12" hidden="1" x14ac:dyDescent="0.2">
      <c r="A9" s="18" t="s">
        <v>5</v>
      </c>
      <c r="B9" s="16">
        <v>15</v>
      </c>
      <c r="C9" s="17">
        <v>8763</v>
      </c>
      <c r="D9" s="17">
        <v>0</v>
      </c>
      <c r="E9" s="21" t="s">
        <v>6</v>
      </c>
      <c r="F9" s="22">
        <v>2795</v>
      </c>
      <c r="G9" s="22">
        <v>0</v>
      </c>
      <c r="H9" s="21" t="s">
        <v>6</v>
      </c>
      <c r="I9" s="21" t="s">
        <v>6</v>
      </c>
      <c r="J9" s="19" t="s">
        <v>6</v>
      </c>
      <c r="K9" s="38" t="e">
        <f t="shared" ref="K9:K40" si="0">C9/D9</f>
        <v>#DIV/0!</v>
      </c>
      <c r="L9" s="38" t="e">
        <f t="shared" ref="L9:L40" si="1">J9/K9</f>
        <v>#VALUE!</v>
      </c>
    </row>
    <row r="10" spans="1:12" hidden="1" x14ac:dyDescent="0.2">
      <c r="A10" s="18" t="s">
        <v>7</v>
      </c>
      <c r="B10" s="16">
        <v>591</v>
      </c>
      <c r="C10" s="17">
        <v>4418.3599999999997</v>
      </c>
      <c r="D10" s="17">
        <v>3.1920000000000002</v>
      </c>
      <c r="E10" s="21" t="s">
        <v>6</v>
      </c>
      <c r="F10" s="22">
        <v>-3238.2080000000001</v>
      </c>
      <c r="G10" s="22">
        <v>0</v>
      </c>
      <c r="H10" s="21" t="s">
        <v>6</v>
      </c>
      <c r="I10" s="21" t="s">
        <v>6</v>
      </c>
      <c r="J10" s="19" t="s">
        <v>6</v>
      </c>
      <c r="K10" s="38">
        <f t="shared" si="0"/>
        <v>1384.1979949874685</v>
      </c>
      <c r="L10" s="38" t="e">
        <f t="shared" si="1"/>
        <v>#VALUE!</v>
      </c>
    </row>
    <row r="11" spans="1:12" hidden="1" x14ac:dyDescent="0.2">
      <c r="A11" s="18" t="s">
        <v>11</v>
      </c>
      <c r="B11" s="16">
        <v>30</v>
      </c>
      <c r="C11" s="17">
        <v>7224.451</v>
      </c>
      <c r="D11" s="17">
        <v>5515.2690000000002</v>
      </c>
      <c r="E11" s="21">
        <v>1.3099000248219987</v>
      </c>
      <c r="F11" s="22">
        <v>130.32499999999999</v>
      </c>
      <c r="G11" s="22">
        <v>1.7868000000000848</v>
      </c>
      <c r="H11" s="21" t="s">
        <v>6</v>
      </c>
      <c r="I11" s="21" t="s">
        <v>6</v>
      </c>
      <c r="J11" s="19" t="s">
        <v>6</v>
      </c>
      <c r="K11" s="38">
        <f t="shared" si="0"/>
        <v>1.3099000248219987</v>
      </c>
      <c r="L11" s="38" t="e">
        <f t="shared" si="1"/>
        <v>#VALUE!</v>
      </c>
    </row>
    <row r="12" spans="1:12" x14ac:dyDescent="0.2">
      <c r="A12" s="18" t="s">
        <v>66</v>
      </c>
      <c r="B12" s="16">
        <v>1</v>
      </c>
      <c r="C12" s="17">
        <v>0</v>
      </c>
      <c r="D12" s="17">
        <v>43.3</v>
      </c>
      <c r="E12" s="21">
        <v>0</v>
      </c>
      <c r="F12" s="22">
        <v>0</v>
      </c>
      <c r="G12" s="22">
        <v>0</v>
      </c>
      <c r="H12" s="21">
        <v>-1.9796095643030221E-3</v>
      </c>
      <c r="I12" s="21">
        <v>-4.4799914881403287E-2</v>
      </c>
      <c r="J12" s="19">
        <v>2.2382478863009179</v>
      </c>
      <c r="K12" s="39">
        <f t="shared" si="0"/>
        <v>0</v>
      </c>
      <c r="L12" s="39" t="e">
        <f t="shared" si="1"/>
        <v>#DIV/0!</v>
      </c>
    </row>
    <row r="13" spans="1:12" hidden="1" x14ac:dyDescent="0.2">
      <c r="A13" s="18" t="s">
        <v>35</v>
      </c>
      <c r="B13" s="16">
        <v>14</v>
      </c>
      <c r="C13" s="17">
        <v>2295.3829999999998</v>
      </c>
      <c r="D13" s="17">
        <v>931.46500000000003</v>
      </c>
      <c r="E13" s="21">
        <v>2.4642718728025206</v>
      </c>
      <c r="F13" s="22">
        <v>1952.27</v>
      </c>
      <c r="G13" s="22">
        <v>0</v>
      </c>
      <c r="H13" s="21">
        <v>1.4365742505631607E-2</v>
      </c>
      <c r="I13" s="21">
        <v>0.71264328789071807</v>
      </c>
      <c r="J13" s="19">
        <v>7.7773250651796788</v>
      </c>
      <c r="K13" s="39">
        <f t="shared" si="0"/>
        <v>2.4642718728025206</v>
      </c>
      <c r="L13" s="38">
        <f t="shared" si="1"/>
        <v>3.1560336953953176</v>
      </c>
    </row>
    <row r="14" spans="1:12" hidden="1" x14ac:dyDescent="0.2">
      <c r="A14" s="18" t="s">
        <v>72</v>
      </c>
      <c r="B14" s="16">
        <v>17</v>
      </c>
      <c r="C14" s="17">
        <v>7509.0590000000002</v>
      </c>
      <c r="D14" s="17">
        <v>5823.8220000000001</v>
      </c>
      <c r="E14" s="21">
        <v>1.2893695926832929</v>
      </c>
      <c r="F14" s="22">
        <v>316.95999999999998</v>
      </c>
      <c r="G14" s="22">
        <v>-1293.2999999999993</v>
      </c>
      <c r="H14" s="21">
        <v>2.5903700967199864E-3</v>
      </c>
      <c r="I14" s="21">
        <v>0.112194895527715</v>
      </c>
      <c r="J14" s="19">
        <v>4.8930976064323222</v>
      </c>
      <c r="K14" s="39">
        <f t="shared" si="0"/>
        <v>1.2893695926832929</v>
      </c>
      <c r="L14" s="38">
        <f t="shared" si="1"/>
        <v>3.7949534673369723</v>
      </c>
    </row>
    <row r="15" spans="1:12" x14ac:dyDescent="0.2">
      <c r="A15" s="18" t="s">
        <v>39</v>
      </c>
      <c r="B15" s="16">
        <v>113</v>
      </c>
      <c r="C15" s="17">
        <v>15514.422</v>
      </c>
      <c r="D15" s="17">
        <v>19226.241000000002</v>
      </c>
      <c r="E15" s="21">
        <v>0.80693995253674389</v>
      </c>
      <c r="F15" s="22">
        <v>21975.907999999999</v>
      </c>
      <c r="G15" s="22">
        <v>-58.718000000008033</v>
      </c>
      <c r="H15" s="21">
        <v>7.4326015889880203E-3</v>
      </c>
      <c r="I15" s="21">
        <v>0.28207644961736833</v>
      </c>
      <c r="J15" s="19">
        <v>14.649503528884146</v>
      </c>
      <c r="K15" s="39">
        <f t="shared" si="0"/>
        <v>0.80693995253674389</v>
      </c>
      <c r="L15" s="39">
        <f t="shared" si="1"/>
        <v>18.154391145005405</v>
      </c>
    </row>
    <row r="16" spans="1:12" x14ac:dyDescent="0.2">
      <c r="A16" s="40" t="s">
        <v>19</v>
      </c>
      <c r="B16" s="41">
        <v>63</v>
      </c>
      <c r="C16" s="42">
        <v>3264.6190000000001</v>
      </c>
      <c r="D16" s="42">
        <v>8930.2469999999994</v>
      </c>
      <c r="E16" s="43">
        <v>0.36556872391099599</v>
      </c>
      <c r="F16" s="44">
        <v>5659.7889999999998</v>
      </c>
      <c r="G16" s="44">
        <v>459.91860000000088</v>
      </c>
      <c r="H16" s="43">
        <v>1.3792624153242633E-3</v>
      </c>
      <c r="I16" s="43">
        <v>2.6153830380117933E-2</v>
      </c>
      <c r="J16" s="45">
        <v>4.7139988082338196</v>
      </c>
      <c r="K16" s="46">
        <f t="shared" si="0"/>
        <v>0.36556872391099599</v>
      </c>
      <c r="L16" s="39">
        <f t="shared" si="1"/>
        <v>12.894972955568059</v>
      </c>
    </row>
    <row r="17" spans="1:12" hidden="1" x14ac:dyDescent="0.2">
      <c r="A17" s="18" t="s">
        <v>29</v>
      </c>
      <c r="B17" s="16">
        <v>42</v>
      </c>
      <c r="C17" s="17">
        <v>3481.2240000000002</v>
      </c>
      <c r="D17" s="17">
        <v>2394.2979999999998</v>
      </c>
      <c r="E17" s="21">
        <v>1.4539643770324331</v>
      </c>
      <c r="F17" s="22">
        <v>4595.5469999999996</v>
      </c>
      <c r="G17" s="22">
        <v>3.5995999999995547</v>
      </c>
      <c r="H17" s="21">
        <v>3.8518528825321197E-2</v>
      </c>
      <c r="I17" s="21">
        <v>0.89494188737889679</v>
      </c>
      <c r="J17" s="19">
        <v>3.8629620708907382</v>
      </c>
      <c r="K17" s="39">
        <f t="shared" si="0"/>
        <v>1.4539643770324331</v>
      </c>
      <c r="L17" s="38">
        <f t="shared" si="1"/>
        <v>2.6568478099684341</v>
      </c>
    </row>
    <row r="18" spans="1:12" hidden="1" x14ac:dyDescent="0.2">
      <c r="A18" s="18" t="s">
        <v>73</v>
      </c>
      <c r="B18" s="16">
        <v>98</v>
      </c>
      <c r="C18" s="17">
        <v>11285.119000000001</v>
      </c>
      <c r="D18" s="17">
        <v>8568.1299999999992</v>
      </c>
      <c r="E18" s="21">
        <v>1.317104082220975</v>
      </c>
      <c r="F18" s="22">
        <v>590.88800000000003</v>
      </c>
      <c r="G18" s="22">
        <v>56.84939999999915</v>
      </c>
      <c r="H18" s="21">
        <v>7.2602822997946117E-3</v>
      </c>
      <c r="I18" s="21">
        <v>0.17900346658478014</v>
      </c>
      <c r="J18" s="19">
        <v>3.6771871216402161</v>
      </c>
      <c r="K18" s="39">
        <f t="shared" si="0"/>
        <v>1.317104082220975</v>
      </c>
      <c r="L18" s="38">
        <f t="shared" si="1"/>
        <v>2.7918728453407695</v>
      </c>
    </row>
    <row r="19" spans="1:12" hidden="1" x14ac:dyDescent="0.2">
      <c r="A19" s="18" t="s">
        <v>71</v>
      </c>
      <c r="B19" s="16">
        <v>24</v>
      </c>
      <c r="C19" s="17">
        <v>108199.289</v>
      </c>
      <c r="D19" s="17">
        <v>73982.03</v>
      </c>
      <c r="E19" s="21">
        <v>1.4625077062632643</v>
      </c>
      <c r="F19" s="22">
        <v>4872.1149999999998</v>
      </c>
      <c r="G19" s="22">
        <v>1531.2000000000116</v>
      </c>
      <c r="H19" s="21">
        <v>2.1600848026036377E-2</v>
      </c>
      <c r="I19" s="21">
        <v>0.45368344670284855</v>
      </c>
      <c r="J19" s="19">
        <v>3.5951299451019962</v>
      </c>
      <c r="K19" s="39">
        <f t="shared" si="0"/>
        <v>1.4625077062632643</v>
      </c>
      <c r="L19" s="38">
        <f t="shared" si="1"/>
        <v>2.4581955566494917</v>
      </c>
    </row>
    <row r="20" spans="1:12" hidden="1" x14ac:dyDescent="0.2">
      <c r="A20" s="18" t="s">
        <v>69</v>
      </c>
      <c r="B20" s="16">
        <v>13</v>
      </c>
      <c r="C20" s="17">
        <v>6569.6</v>
      </c>
      <c r="D20" s="17">
        <v>5487.32</v>
      </c>
      <c r="E20" s="21">
        <v>1.1972328932885272</v>
      </c>
      <c r="F20" s="22">
        <v>18332</v>
      </c>
      <c r="G20" s="22">
        <v>12.320000000003347</v>
      </c>
      <c r="H20" s="21">
        <v>7.1570384643015697E-2</v>
      </c>
      <c r="I20" s="21">
        <v>0.78820952865657701</v>
      </c>
      <c r="J20" s="19">
        <v>3.5706348388844233</v>
      </c>
      <c r="K20" s="39">
        <f t="shared" si="0"/>
        <v>1.1972328932885272</v>
      </c>
      <c r="L20" s="38">
        <f t="shared" si="1"/>
        <v>2.9824062293149156</v>
      </c>
    </row>
    <row r="21" spans="1:12" x14ac:dyDescent="0.2">
      <c r="A21" s="18" t="s">
        <v>46</v>
      </c>
      <c r="B21" s="16">
        <v>22</v>
      </c>
      <c r="C21" s="17">
        <v>722.69100000000003</v>
      </c>
      <c r="D21" s="17">
        <v>6137.7910000000002</v>
      </c>
      <c r="E21" s="21">
        <v>0.11774447842880281</v>
      </c>
      <c r="F21" s="22">
        <v>5866.43</v>
      </c>
      <c r="G21" s="22">
        <v>0.94959999999991851</v>
      </c>
      <c r="H21" s="21">
        <v>4.719125790251846E-3</v>
      </c>
      <c r="I21" s="21">
        <v>3.4409293942384581E-2</v>
      </c>
      <c r="J21" s="19">
        <v>1.1641427939095834</v>
      </c>
      <c r="K21" s="39">
        <f t="shared" si="0"/>
        <v>0.11774447842880281</v>
      </c>
      <c r="L21" s="39">
        <f t="shared" si="1"/>
        <v>9.8870266312616248</v>
      </c>
    </row>
    <row r="22" spans="1:12" x14ac:dyDescent="0.2">
      <c r="A22" s="40" t="s">
        <v>95</v>
      </c>
      <c r="B22" s="41">
        <v>54</v>
      </c>
      <c r="C22" s="42">
        <v>772.53899999999999</v>
      </c>
      <c r="D22" s="42">
        <v>1550.4069999999999</v>
      </c>
      <c r="E22" s="43">
        <v>0.49828141900804113</v>
      </c>
      <c r="F22" s="44">
        <v>1015.557</v>
      </c>
      <c r="G22" s="44">
        <v>63.165799999999763</v>
      </c>
      <c r="H22" s="43">
        <v>7.0344211638214407E-3</v>
      </c>
      <c r="I22" s="43">
        <v>8.5615255378941338E-2</v>
      </c>
      <c r="J22" s="45">
        <v>4.1947708837323034</v>
      </c>
      <c r="K22" s="46">
        <f t="shared" si="0"/>
        <v>0.49828141900804113</v>
      </c>
      <c r="L22" s="39">
        <f t="shared" si="1"/>
        <v>8.418477438077236</v>
      </c>
    </row>
    <row r="23" spans="1:12" x14ac:dyDescent="0.2">
      <c r="A23" s="18" t="s">
        <v>45</v>
      </c>
      <c r="B23" s="16">
        <v>16</v>
      </c>
      <c r="C23" s="17">
        <v>788.81</v>
      </c>
      <c r="D23" s="17">
        <v>2012.97</v>
      </c>
      <c r="E23" s="21">
        <v>0.39186376349374302</v>
      </c>
      <c r="F23" s="22">
        <v>2649</v>
      </c>
      <c r="G23" s="22">
        <v>37.649999999999636</v>
      </c>
      <c r="H23" s="21">
        <v>3.7257759220243887E-2</v>
      </c>
      <c r="I23" s="21">
        <v>0.39684457266285533</v>
      </c>
      <c r="J23" s="19">
        <v>2.7320131450914822</v>
      </c>
      <c r="K23" s="39">
        <f t="shared" si="0"/>
        <v>0.39186376349374302</v>
      </c>
      <c r="L23" s="39">
        <f t="shared" si="1"/>
        <v>6.9718442979612352</v>
      </c>
    </row>
    <row r="24" spans="1:12" x14ac:dyDescent="0.2">
      <c r="A24" s="18" t="s">
        <v>78</v>
      </c>
      <c r="B24" s="16">
        <v>12</v>
      </c>
      <c r="C24" s="17">
        <v>565.678</v>
      </c>
      <c r="D24" s="17">
        <v>1217.2</v>
      </c>
      <c r="E24" s="21">
        <v>0.46473710154452841</v>
      </c>
      <c r="F24" s="22">
        <v>79.5</v>
      </c>
      <c r="G24" s="22">
        <v>6.2199999999993452</v>
      </c>
      <c r="H24" s="21">
        <v>-7.9457422038473197E-3</v>
      </c>
      <c r="I24" s="21">
        <v>-7.3432987439915887E-2</v>
      </c>
      <c r="J24" s="19">
        <v>2.5356270056745536</v>
      </c>
      <c r="K24" s="39">
        <f t="shared" si="0"/>
        <v>0.46473710154452841</v>
      </c>
      <c r="L24" s="39">
        <f t="shared" si="1"/>
        <v>5.4560460037460654</v>
      </c>
    </row>
    <row r="25" spans="1:12" hidden="1" x14ac:dyDescent="0.2">
      <c r="A25" s="18" t="s">
        <v>84</v>
      </c>
      <c r="B25" s="16">
        <v>61</v>
      </c>
      <c r="C25" s="17">
        <v>3150.55</v>
      </c>
      <c r="D25" s="17">
        <v>2600.5790000000002</v>
      </c>
      <c r="E25" s="21">
        <v>1.2114802126757156</v>
      </c>
      <c r="F25" s="22">
        <v>26604.018</v>
      </c>
      <c r="G25" s="22">
        <v>658.37060000000201</v>
      </c>
      <c r="H25" s="21">
        <v>0.26114498331874886</v>
      </c>
      <c r="I25" s="21">
        <v>1.632039425074824</v>
      </c>
      <c r="J25" s="19">
        <v>2.6691836427011228</v>
      </c>
      <c r="K25" s="39">
        <f t="shared" si="0"/>
        <v>1.2114802126757156</v>
      </c>
      <c r="L25" s="38">
        <f t="shared" si="1"/>
        <v>2.2032416334773433</v>
      </c>
    </row>
    <row r="26" spans="1:12" x14ac:dyDescent="0.2">
      <c r="A26" s="40" t="s">
        <v>13</v>
      </c>
      <c r="B26" s="41">
        <v>152</v>
      </c>
      <c r="C26" s="42">
        <v>7372.0709999999999</v>
      </c>
      <c r="D26" s="42">
        <v>10641.826999999999</v>
      </c>
      <c r="E26" s="43">
        <v>0.69274486420423864</v>
      </c>
      <c r="F26" s="44">
        <v>2448.7179999999998</v>
      </c>
      <c r="G26" s="44">
        <v>514.62039999999979</v>
      </c>
      <c r="H26" s="43">
        <v>-1.1791142392289103E-3</v>
      </c>
      <c r="I26" s="43">
        <v>-1.2790880149406283E-2</v>
      </c>
      <c r="J26" s="45">
        <v>2.6612038226413137</v>
      </c>
      <c r="K26" s="46">
        <f t="shared" si="0"/>
        <v>0.69274486420423864</v>
      </c>
      <c r="L26" s="39">
        <f t="shared" si="1"/>
        <v>3.8415352608903985</v>
      </c>
    </row>
    <row r="27" spans="1:12" hidden="1" x14ac:dyDescent="0.2">
      <c r="A27" s="18" t="s">
        <v>12</v>
      </c>
      <c r="B27" s="16">
        <v>39</v>
      </c>
      <c r="C27" s="17">
        <v>4233.2060000000001</v>
      </c>
      <c r="D27" s="17">
        <v>3908.09</v>
      </c>
      <c r="E27" s="21">
        <v>1.0831905099421968</v>
      </c>
      <c r="F27" s="22">
        <v>17532.316999999999</v>
      </c>
      <c r="G27" s="22">
        <v>203.71000000000276</v>
      </c>
      <c r="H27" s="21">
        <v>0.14426831998455231</v>
      </c>
      <c r="I27" s="21">
        <v>1.4052551275259479</v>
      </c>
      <c r="J27" s="19">
        <v>2.6563018278622499</v>
      </c>
      <c r="K27" s="39">
        <f t="shared" si="0"/>
        <v>1.0831905099421968</v>
      </c>
      <c r="L27" s="38">
        <f t="shared" si="1"/>
        <v>2.4522942210821257</v>
      </c>
    </row>
    <row r="28" spans="1:12" x14ac:dyDescent="0.2">
      <c r="A28" s="18" t="s">
        <v>104</v>
      </c>
      <c r="B28" s="16">
        <v>19</v>
      </c>
      <c r="C28" s="17">
        <v>908.43799999999999</v>
      </c>
      <c r="D28" s="17">
        <v>1460.5250000000001</v>
      </c>
      <c r="E28" s="21">
        <v>0.62199414594067193</v>
      </c>
      <c r="F28" s="22">
        <v>372.69</v>
      </c>
      <c r="G28" s="22">
        <v>13.25460000000021</v>
      </c>
      <c r="H28" s="21">
        <v>-6.3874491321072166E-3</v>
      </c>
      <c r="I28" s="21">
        <v>-0.10653206242414495</v>
      </c>
      <c r="J28" s="19">
        <v>2.2554075844500825</v>
      </c>
      <c r="K28" s="39">
        <f t="shared" si="0"/>
        <v>0.62199414594067193</v>
      </c>
      <c r="L28" s="39">
        <f t="shared" si="1"/>
        <v>3.6260913373053056</v>
      </c>
    </row>
    <row r="29" spans="1:12" x14ac:dyDescent="0.2">
      <c r="A29" s="18" t="s">
        <v>56</v>
      </c>
      <c r="B29" s="16">
        <v>97</v>
      </c>
      <c r="C29" s="17">
        <v>17223.395</v>
      </c>
      <c r="D29" s="17">
        <v>19807.635999999999</v>
      </c>
      <c r="E29" s="21">
        <v>0.86953309319698735</v>
      </c>
      <c r="F29" s="22">
        <v>3935.2460000000001</v>
      </c>
      <c r="G29" s="22">
        <v>109.14059999999881</v>
      </c>
      <c r="H29" s="21">
        <v>2.0219680375014736E-3</v>
      </c>
      <c r="I29" s="21">
        <v>4.9048389843145107E-2</v>
      </c>
      <c r="J29" s="19">
        <v>3.1319386393409379</v>
      </c>
      <c r="K29" s="39">
        <f t="shared" si="0"/>
        <v>0.86953309319698735</v>
      </c>
      <c r="L29" s="39">
        <f t="shared" si="1"/>
        <v>3.6018624982124936</v>
      </c>
    </row>
    <row r="30" spans="1:12" hidden="1" x14ac:dyDescent="0.2">
      <c r="A30" s="18" t="s">
        <v>58</v>
      </c>
      <c r="B30" s="16">
        <v>6</v>
      </c>
      <c r="C30" s="17">
        <v>589.79999999999995</v>
      </c>
      <c r="D30" s="17">
        <v>429.1</v>
      </c>
      <c r="E30" s="21">
        <v>1.3745047774411556</v>
      </c>
      <c r="F30" s="22">
        <v>708.2</v>
      </c>
      <c r="G30" s="22">
        <v>2.3999999999998636</v>
      </c>
      <c r="H30" s="21">
        <v>7.8687606679370345E-2</v>
      </c>
      <c r="I30" s="21">
        <v>1.0572280714761686</v>
      </c>
      <c r="J30" s="19">
        <v>2.474249268999992</v>
      </c>
      <c r="K30" s="39">
        <f t="shared" si="0"/>
        <v>1.3745047774411556</v>
      </c>
      <c r="L30" s="38">
        <f t="shared" si="1"/>
        <v>1.800102342027631</v>
      </c>
    </row>
    <row r="31" spans="1:12" hidden="1" x14ac:dyDescent="0.2">
      <c r="A31" s="18" t="s">
        <v>68</v>
      </c>
      <c r="B31" s="16">
        <v>29</v>
      </c>
      <c r="C31" s="17">
        <v>5402.7</v>
      </c>
      <c r="D31" s="17">
        <v>3529.2049999999999</v>
      </c>
      <c r="E31" s="21">
        <v>1.5308546825701539</v>
      </c>
      <c r="F31" s="22">
        <v>4897.4399999999996</v>
      </c>
      <c r="G31" s="22">
        <v>-37.88300000000163</v>
      </c>
      <c r="H31" s="21">
        <v>2.4936384655617719E-2</v>
      </c>
      <c r="I31" s="21">
        <v>0.57043247773141093</v>
      </c>
      <c r="J31" s="19">
        <v>2.4663966081903905</v>
      </c>
      <c r="K31" s="39">
        <f t="shared" si="0"/>
        <v>1.5308546825701539</v>
      </c>
      <c r="L31" s="38">
        <f t="shared" si="1"/>
        <v>1.6111239272231601</v>
      </c>
    </row>
    <row r="32" spans="1:12" hidden="1" x14ac:dyDescent="0.2">
      <c r="A32" s="18" t="s">
        <v>4</v>
      </c>
      <c r="B32" s="16">
        <v>33</v>
      </c>
      <c r="C32" s="17">
        <v>3094.5920000000001</v>
      </c>
      <c r="D32" s="17">
        <v>1927.1120000000001</v>
      </c>
      <c r="E32" s="21">
        <v>1.605818447500716</v>
      </c>
      <c r="F32" s="22">
        <v>1380.83</v>
      </c>
      <c r="G32" s="22">
        <v>187.54600000000028</v>
      </c>
      <c r="H32" s="21">
        <v>2.9796679237983886E-2</v>
      </c>
      <c r="I32" s="21">
        <v>0.77885972617150745</v>
      </c>
      <c r="J32" s="19">
        <v>2.4258768506874997</v>
      </c>
      <c r="K32" s="39">
        <f t="shared" si="0"/>
        <v>1.605818447500716</v>
      </c>
      <c r="L32" s="38">
        <f t="shared" si="1"/>
        <v>1.5106794011882954</v>
      </c>
    </row>
    <row r="33" spans="1:12" x14ac:dyDescent="0.2">
      <c r="A33" s="18" t="s">
        <v>27</v>
      </c>
      <c r="B33" s="16">
        <v>11</v>
      </c>
      <c r="C33" s="17">
        <v>67.930000000000007</v>
      </c>
      <c r="D33" s="17">
        <v>83.977999999999994</v>
      </c>
      <c r="E33" s="21">
        <v>0.8089023315630286</v>
      </c>
      <c r="F33" s="22">
        <v>12.282999999999999</v>
      </c>
      <c r="G33" s="22">
        <v>10.935000000000002</v>
      </c>
      <c r="H33" s="21">
        <v>2.1872119179560689E-3</v>
      </c>
      <c r="I33" s="21" t="s">
        <v>6</v>
      </c>
      <c r="J33" s="19">
        <v>2.7373984741056008</v>
      </c>
      <c r="K33" s="39">
        <f t="shared" si="0"/>
        <v>0.8089023315630286</v>
      </c>
      <c r="L33" s="39">
        <f t="shared" si="1"/>
        <v>3.3840902260921548</v>
      </c>
    </row>
    <row r="34" spans="1:12" hidden="1" x14ac:dyDescent="0.2">
      <c r="A34" s="18" t="s">
        <v>31</v>
      </c>
      <c r="B34" s="16">
        <v>50</v>
      </c>
      <c r="C34" s="17">
        <v>6405.7759999999998</v>
      </c>
      <c r="D34" s="17">
        <v>5131.7929999999997</v>
      </c>
      <c r="E34" s="21">
        <v>1.2482529985133852</v>
      </c>
      <c r="F34" s="22">
        <v>3432.752</v>
      </c>
      <c r="G34" s="22">
        <v>26.235399999999572</v>
      </c>
      <c r="H34" s="21">
        <v>6.417199514719471E-2</v>
      </c>
      <c r="I34" s="21">
        <v>0.55300581559613471</v>
      </c>
      <c r="J34" s="19">
        <v>2.3193890855856671</v>
      </c>
      <c r="K34" s="39">
        <f t="shared" si="0"/>
        <v>1.2482529985133852</v>
      </c>
      <c r="L34" s="38">
        <f t="shared" si="1"/>
        <v>1.8581081626464813</v>
      </c>
    </row>
    <row r="35" spans="1:12" x14ac:dyDescent="0.2">
      <c r="A35" s="18" t="s">
        <v>20</v>
      </c>
      <c r="B35" s="16">
        <v>35</v>
      </c>
      <c r="C35" s="17">
        <v>16066.353999999999</v>
      </c>
      <c r="D35" s="17">
        <v>16083.953</v>
      </c>
      <c r="E35" s="21">
        <v>0.99890580381576588</v>
      </c>
      <c r="F35" s="22">
        <v>373.1</v>
      </c>
      <c r="G35" s="22">
        <v>1727.4875999999931</v>
      </c>
      <c r="H35" s="21">
        <v>3.3470274962448718E-3</v>
      </c>
      <c r="I35" s="21">
        <v>1.9107648993274811E-2</v>
      </c>
      <c r="J35" s="19">
        <v>3.3449300664684207</v>
      </c>
      <c r="K35" s="39">
        <f t="shared" si="0"/>
        <v>0.99890580381576588</v>
      </c>
      <c r="L35" s="39">
        <f t="shared" si="1"/>
        <v>3.3485940853391476</v>
      </c>
    </row>
    <row r="36" spans="1:12" x14ac:dyDescent="0.2">
      <c r="A36" s="40" t="s">
        <v>64</v>
      </c>
      <c r="B36" s="41">
        <v>60</v>
      </c>
      <c r="C36" s="42">
        <v>1485.69</v>
      </c>
      <c r="D36" s="42">
        <v>1985.579</v>
      </c>
      <c r="E36" s="43">
        <v>0.74824018586014462</v>
      </c>
      <c r="F36" s="44">
        <v>2076.9369999999999</v>
      </c>
      <c r="G36" s="44">
        <v>95.286399999999958</v>
      </c>
      <c r="H36" s="43">
        <v>1.8320039500273166E-2</v>
      </c>
      <c r="I36" s="43">
        <v>2.1172087305415039</v>
      </c>
      <c r="J36" s="45">
        <v>2.3061889572841001</v>
      </c>
      <c r="K36" s="46">
        <f t="shared" si="0"/>
        <v>0.74824018586014462</v>
      </c>
      <c r="L36" s="39">
        <f t="shared" si="1"/>
        <v>3.0821506260493146</v>
      </c>
    </row>
    <row r="37" spans="1:12" x14ac:dyDescent="0.2">
      <c r="A37" s="40" t="s">
        <v>30</v>
      </c>
      <c r="B37" s="41">
        <v>96</v>
      </c>
      <c r="C37" s="42">
        <v>9296.0300000000007</v>
      </c>
      <c r="D37" s="42">
        <v>20334.935000000001</v>
      </c>
      <c r="E37" s="43">
        <v>0.4571457936796946</v>
      </c>
      <c r="F37" s="44">
        <v>887.46799999999996</v>
      </c>
      <c r="G37" s="44">
        <v>305.47539999999935</v>
      </c>
      <c r="H37" s="43">
        <v>-3.9181988163196985E-2</v>
      </c>
      <c r="I37" s="43">
        <v>-0.64089325167529942</v>
      </c>
      <c r="J37" s="45">
        <v>1.4069695142199781</v>
      </c>
      <c r="K37" s="46">
        <f t="shared" si="0"/>
        <v>0.4571457936796946</v>
      </c>
      <c r="L37" s="39">
        <f t="shared" si="1"/>
        <v>3.0777260420464252</v>
      </c>
    </row>
    <row r="38" spans="1:12" x14ac:dyDescent="0.2">
      <c r="A38" s="40" t="s">
        <v>96</v>
      </c>
      <c r="B38" s="41">
        <v>67</v>
      </c>
      <c r="C38" s="42">
        <v>13791.950999999999</v>
      </c>
      <c r="D38" s="42">
        <v>15847.194</v>
      </c>
      <c r="E38" s="43">
        <v>0.87030871206599725</v>
      </c>
      <c r="F38" s="44">
        <v>4797.7370000000001</v>
      </c>
      <c r="G38" s="44">
        <v>1045.6441999999952</v>
      </c>
      <c r="H38" s="43">
        <v>7.667472862174317E-3</v>
      </c>
      <c r="I38" s="43">
        <v>0.12535883716969029</v>
      </c>
      <c r="J38" s="45">
        <v>2.6209631630366763</v>
      </c>
      <c r="K38" s="46">
        <f t="shared" si="0"/>
        <v>0.87030871206599725</v>
      </c>
      <c r="L38" s="39">
        <f t="shared" si="1"/>
        <v>3.0115327201710507</v>
      </c>
    </row>
    <row r="39" spans="1:12" hidden="1" x14ac:dyDescent="0.2">
      <c r="A39" s="18" t="s">
        <v>28</v>
      </c>
      <c r="B39" s="16">
        <v>122</v>
      </c>
      <c r="C39" s="17">
        <v>5079.1790000000001</v>
      </c>
      <c r="D39" s="17">
        <v>3681.837</v>
      </c>
      <c r="E39" s="21">
        <v>1.3795230478698541</v>
      </c>
      <c r="F39" s="22">
        <v>5713.1509999999998</v>
      </c>
      <c r="G39" s="22">
        <v>147.37299999999959</v>
      </c>
      <c r="H39" s="21">
        <v>4.7231927571202502E-2</v>
      </c>
      <c r="I39" s="21">
        <v>0.71249169450335803</v>
      </c>
      <c r="J39" s="19">
        <v>2.1729517723710456</v>
      </c>
      <c r="K39" s="39">
        <f t="shared" si="0"/>
        <v>1.3795230478698541</v>
      </c>
      <c r="L39" s="38">
        <f t="shared" si="1"/>
        <v>1.5751471319934369</v>
      </c>
    </row>
    <row r="40" spans="1:12" hidden="1" x14ac:dyDescent="0.2">
      <c r="A40" s="18" t="s">
        <v>26</v>
      </c>
      <c r="B40" s="16">
        <v>101</v>
      </c>
      <c r="C40" s="17">
        <v>6352.8890000000001</v>
      </c>
      <c r="D40" s="17">
        <v>6062.74</v>
      </c>
      <c r="E40" s="21">
        <v>1.0478577342917559</v>
      </c>
      <c r="F40" s="22">
        <v>12858.089</v>
      </c>
      <c r="G40" s="22">
        <v>324.48840000000018</v>
      </c>
      <c r="H40" s="21">
        <v>0.10742964307899272</v>
      </c>
      <c r="I40" s="21">
        <v>2.0029863141736564</v>
      </c>
      <c r="J40" s="19">
        <v>2.0875371987638252</v>
      </c>
      <c r="K40" s="39">
        <f t="shared" si="0"/>
        <v>1.0478577342917559</v>
      </c>
      <c r="L40" s="38">
        <f t="shared" si="1"/>
        <v>1.9921952479310425</v>
      </c>
    </row>
    <row r="41" spans="1:12" x14ac:dyDescent="0.2">
      <c r="A41" s="40" t="s">
        <v>50</v>
      </c>
      <c r="B41" s="41">
        <v>109</v>
      </c>
      <c r="C41" s="42">
        <v>4557.6090000000004</v>
      </c>
      <c r="D41" s="42">
        <v>6724.8969999999999</v>
      </c>
      <c r="E41" s="43">
        <v>0.67772175544101276</v>
      </c>
      <c r="F41" s="44">
        <v>11765.928</v>
      </c>
      <c r="G41" s="44">
        <v>14.317000000002736</v>
      </c>
      <c r="H41" s="43">
        <v>5.0323075010880923E-2</v>
      </c>
      <c r="I41" s="43">
        <v>0.40169675143433853</v>
      </c>
      <c r="J41" s="45">
        <v>1.9682598139763747</v>
      </c>
      <c r="K41" s="46">
        <f t="shared" ref="K41:K72" si="2">C41/D41</f>
        <v>0.67772175544101276</v>
      </c>
      <c r="L41" s="39">
        <f t="shared" ref="L41:L72" si="3">J41/K41</f>
        <v>2.9042299412324049</v>
      </c>
    </row>
    <row r="42" spans="1:12" hidden="1" x14ac:dyDescent="0.2">
      <c r="A42" s="18" t="s">
        <v>36</v>
      </c>
      <c r="B42" s="16">
        <v>28</v>
      </c>
      <c r="C42" s="17">
        <v>1646.009</v>
      </c>
      <c r="D42" s="17">
        <v>1247.163</v>
      </c>
      <c r="E42" s="21">
        <v>1.319802624035511</v>
      </c>
      <c r="F42" s="22">
        <v>179.61600000000001</v>
      </c>
      <c r="G42" s="22">
        <v>38.330200000000332</v>
      </c>
      <c r="H42" s="21">
        <v>1.1233594701056575E-2</v>
      </c>
      <c r="I42" s="21">
        <v>0.19937721728035906</v>
      </c>
      <c r="J42" s="19">
        <v>1.9591798093994046</v>
      </c>
      <c r="K42" s="39">
        <f t="shared" si="2"/>
        <v>1.319802624035511</v>
      </c>
      <c r="L42" s="38">
        <f t="shared" si="3"/>
        <v>1.4844490939174633</v>
      </c>
    </row>
    <row r="43" spans="1:12" hidden="1" x14ac:dyDescent="0.2">
      <c r="A43" s="18" t="s">
        <v>87</v>
      </c>
      <c r="B43" s="16">
        <v>21</v>
      </c>
      <c r="C43" s="17">
        <v>16550.723999999998</v>
      </c>
      <c r="D43" s="17">
        <v>10342.218000000001</v>
      </c>
      <c r="E43" s="21">
        <v>1.6003070134472119</v>
      </c>
      <c r="F43" s="22">
        <v>4242.3999999999996</v>
      </c>
      <c r="G43" s="22">
        <v>-214.33560000000216</v>
      </c>
      <c r="H43" s="21">
        <v>3.4716455347616589E-2</v>
      </c>
      <c r="I43" s="21">
        <v>0.63849219649890832</v>
      </c>
      <c r="J43" s="19">
        <v>1.9438034247568625</v>
      </c>
      <c r="K43" s="39">
        <f t="shared" si="2"/>
        <v>1.6003070134472119</v>
      </c>
      <c r="L43" s="38">
        <f t="shared" si="3"/>
        <v>1.2146440704335395</v>
      </c>
    </row>
    <row r="44" spans="1:12" hidden="1" x14ac:dyDescent="0.2">
      <c r="A44" s="18" t="s">
        <v>42</v>
      </c>
      <c r="B44" s="16">
        <v>33</v>
      </c>
      <c r="C44" s="17">
        <v>9212.83</v>
      </c>
      <c r="D44" s="17">
        <v>6743.1</v>
      </c>
      <c r="E44" s="21">
        <v>1.366260325369637</v>
      </c>
      <c r="F44" s="22">
        <v>2170.5590000000002</v>
      </c>
      <c r="G44" s="22">
        <v>-1.7528000000020256</v>
      </c>
      <c r="H44" s="21">
        <v>2.9405357811535238E-2</v>
      </c>
      <c r="I44" s="21">
        <v>0.30639916164823394</v>
      </c>
      <c r="J44" s="19">
        <v>1.9243115204339636</v>
      </c>
      <c r="K44" s="39">
        <f t="shared" si="2"/>
        <v>1.366260325369637</v>
      </c>
      <c r="L44" s="38">
        <f t="shared" si="3"/>
        <v>1.408451584739788</v>
      </c>
    </row>
    <row r="45" spans="1:12" hidden="1" x14ac:dyDescent="0.2">
      <c r="A45" s="18" t="s">
        <v>48</v>
      </c>
      <c r="B45" s="16">
        <v>53</v>
      </c>
      <c r="C45" s="17">
        <v>2862.9940000000001</v>
      </c>
      <c r="D45" s="17">
        <v>2069.2600000000002</v>
      </c>
      <c r="E45" s="21">
        <v>1.3835835032813661</v>
      </c>
      <c r="F45" s="22">
        <v>1512.8779999999999</v>
      </c>
      <c r="G45" s="22">
        <v>0</v>
      </c>
      <c r="H45" s="21">
        <v>6.1452887252948212E-3</v>
      </c>
      <c r="I45" s="21">
        <v>5.6406910478191831E-2</v>
      </c>
      <c r="J45" s="19">
        <v>1.9113389894888644</v>
      </c>
      <c r="K45" s="39">
        <f t="shared" si="2"/>
        <v>1.3835835032813661</v>
      </c>
      <c r="L45" s="38">
        <f t="shared" si="3"/>
        <v>1.3814410080460273</v>
      </c>
    </row>
    <row r="46" spans="1:12" hidden="1" x14ac:dyDescent="0.2">
      <c r="A46" s="18" t="s">
        <v>70</v>
      </c>
      <c r="B46" s="16">
        <v>66</v>
      </c>
      <c r="C46" s="17">
        <v>14008.341</v>
      </c>
      <c r="D46" s="17">
        <v>2777.5340000000001</v>
      </c>
      <c r="E46" s="21">
        <v>5.0434453727659143</v>
      </c>
      <c r="F46" s="22">
        <v>7176.223</v>
      </c>
      <c r="G46" s="22">
        <v>8.4439999999995052</v>
      </c>
      <c r="H46" s="21">
        <v>7.6716912277708146E-2</v>
      </c>
      <c r="I46" s="21">
        <v>0.93240774538139592</v>
      </c>
      <c r="J46" s="19">
        <v>1.880634510325728</v>
      </c>
      <c r="K46" s="39">
        <f t="shared" si="2"/>
        <v>5.0434453727659143</v>
      </c>
      <c r="L46" s="38">
        <f t="shared" si="3"/>
        <v>0.37288686033578566</v>
      </c>
    </row>
    <row r="47" spans="1:12" hidden="1" x14ac:dyDescent="0.2">
      <c r="A47" s="18" t="s">
        <v>25</v>
      </c>
      <c r="B47" s="16">
        <v>29</v>
      </c>
      <c r="C47" s="17">
        <v>716.01400000000001</v>
      </c>
      <c r="D47" s="17">
        <v>592.01800000000003</v>
      </c>
      <c r="E47" s="21">
        <v>1.2094463344019946</v>
      </c>
      <c r="F47" s="22">
        <v>50.771000000000001</v>
      </c>
      <c r="G47" s="22">
        <v>30.533200000000079</v>
      </c>
      <c r="H47" s="21">
        <v>8.9103062021790337E-3</v>
      </c>
      <c r="I47" s="21">
        <v>0.14958558730499469</v>
      </c>
      <c r="J47" s="19">
        <v>1.859008910079772</v>
      </c>
      <c r="K47" s="39">
        <f t="shared" si="2"/>
        <v>1.2094463344019946</v>
      </c>
      <c r="L47" s="38">
        <f t="shared" si="3"/>
        <v>1.5370743266578677</v>
      </c>
    </row>
    <row r="48" spans="1:12" hidden="1" x14ac:dyDescent="0.2">
      <c r="A48" s="18" t="s">
        <v>82</v>
      </c>
      <c r="B48" s="16">
        <v>27</v>
      </c>
      <c r="C48" s="17">
        <v>10607.86</v>
      </c>
      <c r="D48" s="17">
        <v>4876.6469999999999</v>
      </c>
      <c r="E48" s="21">
        <v>2.1752363868042943</v>
      </c>
      <c r="F48" s="22">
        <v>1280.42</v>
      </c>
      <c r="G48" s="22">
        <v>2.5767999999989115</v>
      </c>
      <c r="H48" s="21">
        <v>4.9794273240634554E-2</v>
      </c>
      <c r="I48" s="21">
        <v>0.79965489194910433</v>
      </c>
      <c r="J48" s="19">
        <v>1.855004733537124</v>
      </c>
      <c r="K48" s="39">
        <f t="shared" si="2"/>
        <v>2.1752363868042943</v>
      </c>
      <c r="L48" s="38">
        <f t="shared" si="3"/>
        <v>0.85278305603482829</v>
      </c>
    </row>
    <row r="49" spans="1:12" hidden="1" x14ac:dyDescent="0.2">
      <c r="A49" s="18" t="s">
        <v>1</v>
      </c>
      <c r="B49" s="16">
        <v>24</v>
      </c>
      <c r="C49" s="17">
        <v>20711.123</v>
      </c>
      <c r="D49" s="17">
        <v>11241.54</v>
      </c>
      <c r="E49" s="21">
        <v>1.8423741764918329</v>
      </c>
      <c r="F49" s="22">
        <v>716.23</v>
      </c>
      <c r="G49" s="22">
        <v>95.186799999999494</v>
      </c>
      <c r="H49" s="21">
        <v>4.3650452468515705E-2</v>
      </c>
      <c r="I49" s="21">
        <v>1.0798134936686763</v>
      </c>
      <c r="J49" s="19">
        <v>1.7451651543788214</v>
      </c>
      <c r="K49" s="39">
        <f t="shared" si="2"/>
        <v>1.8423741764918329</v>
      </c>
      <c r="L49" s="38">
        <f t="shared" si="3"/>
        <v>0.94723709040575421</v>
      </c>
    </row>
    <row r="50" spans="1:12" hidden="1" x14ac:dyDescent="0.2">
      <c r="A50" s="18" t="s">
        <v>57</v>
      </c>
      <c r="B50" s="16">
        <v>22</v>
      </c>
      <c r="C50" s="17">
        <v>6944.6480000000001</v>
      </c>
      <c r="D50" s="17">
        <v>6128.7020000000002</v>
      </c>
      <c r="E50" s="21">
        <v>1.1331352054643871</v>
      </c>
      <c r="F50" s="22">
        <v>1192.5</v>
      </c>
      <c r="G50" s="22">
        <v>-8.7640000000010332</v>
      </c>
      <c r="H50" s="21">
        <v>1.6203867343771897E-2</v>
      </c>
      <c r="I50" s="21">
        <v>0.20012049125357878</v>
      </c>
      <c r="J50" s="19">
        <v>1.7435134987048067</v>
      </c>
      <c r="K50" s="39">
        <f t="shared" si="2"/>
        <v>1.1331352054643871</v>
      </c>
      <c r="L50" s="38">
        <f t="shared" si="3"/>
        <v>1.5386632506844329</v>
      </c>
    </row>
    <row r="51" spans="1:12" x14ac:dyDescent="0.2">
      <c r="A51" s="18" t="s">
        <v>52</v>
      </c>
      <c r="B51" s="16">
        <v>14</v>
      </c>
      <c r="C51" s="17">
        <v>393.49200000000002</v>
      </c>
      <c r="D51" s="17">
        <v>443.815</v>
      </c>
      <c r="E51" s="21">
        <v>0.88661266518707127</v>
      </c>
      <c r="F51" s="22">
        <v>7.2149999999999999</v>
      </c>
      <c r="G51" s="22">
        <v>2.7342000000001008</v>
      </c>
      <c r="H51" s="21">
        <v>-2.2258743880386308E-3</v>
      </c>
      <c r="I51" s="21">
        <v>-3.1661503161799449E-2</v>
      </c>
      <c r="J51" s="19">
        <v>2.3287714864040083</v>
      </c>
      <c r="K51" s="39">
        <f t="shared" si="2"/>
        <v>0.88661266518707127</v>
      </c>
      <c r="L51" s="39">
        <f t="shared" si="3"/>
        <v>2.6265939771034605</v>
      </c>
    </row>
    <row r="52" spans="1:12" x14ac:dyDescent="0.2">
      <c r="A52" s="18" t="s">
        <v>10</v>
      </c>
      <c r="B52" s="16">
        <v>22</v>
      </c>
      <c r="C52" s="17">
        <v>1313.4259999999999</v>
      </c>
      <c r="D52" s="17">
        <v>3036.0509999999999</v>
      </c>
      <c r="E52" s="21">
        <v>0.43260999238813841</v>
      </c>
      <c r="F52" s="22">
        <v>68.61</v>
      </c>
      <c r="G52" s="22">
        <v>4.0000000000873115E-2</v>
      </c>
      <c r="H52" s="21">
        <v>-2.3811837570292042E-2</v>
      </c>
      <c r="I52" s="21">
        <v>-0.22993199266639361</v>
      </c>
      <c r="J52" s="19">
        <v>1.1351345250311251</v>
      </c>
      <c r="K52" s="39">
        <f t="shared" si="2"/>
        <v>0.43260999238813841</v>
      </c>
      <c r="L52" s="39">
        <f t="shared" si="3"/>
        <v>2.6239211876841728</v>
      </c>
    </row>
    <row r="53" spans="1:12" hidden="1" x14ac:dyDescent="0.2">
      <c r="A53" s="18" t="s">
        <v>81</v>
      </c>
      <c r="B53" s="16">
        <v>333</v>
      </c>
      <c r="C53" s="17">
        <v>67416.514999999999</v>
      </c>
      <c r="D53" s="17">
        <v>38458.525999999998</v>
      </c>
      <c r="E53" s="21">
        <v>1.7529666893629778</v>
      </c>
      <c r="F53" s="22">
        <v>82252.801999999996</v>
      </c>
      <c r="G53" s="22">
        <v>7238.1918000000005</v>
      </c>
      <c r="H53" s="21">
        <v>0.21011597941116059</v>
      </c>
      <c r="I53" s="21">
        <v>0.89491803093174838</v>
      </c>
      <c r="J53" s="19">
        <v>1.7141776006664302</v>
      </c>
      <c r="K53" s="39">
        <f t="shared" si="2"/>
        <v>1.7529666893629778</v>
      </c>
      <c r="L53" s="38">
        <f t="shared" si="3"/>
        <v>0.97787231843484523</v>
      </c>
    </row>
    <row r="54" spans="1:12" hidden="1" x14ac:dyDescent="0.2">
      <c r="A54" s="18" t="s">
        <v>34</v>
      </c>
      <c r="B54" s="16">
        <v>77</v>
      </c>
      <c r="C54" s="17">
        <v>11356.067999999999</v>
      </c>
      <c r="D54" s="17">
        <v>7071.5879999999997</v>
      </c>
      <c r="E54" s="21">
        <v>1.6058724009373848</v>
      </c>
      <c r="F54" s="22">
        <v>8016.1080000000002</v>
      </c>
      <c r="G54" s="22">
        <v>103.11800000000221</v>
      </c>
      <c r="H54" s="21">
        <v>4.3559980139493436E-2</v>
      </c>
      <c r="I54" s="21">
        <v>0.47314613666322575</v>
      </c>
      <c r="J54" s="19">
        <v>1.6975230664187548</v>
      </c>
      <c r="K54" s="39">
        <f t="shared" si="2"/>
        <v>1.6058724009373848</v>
      </c>
      <c r="L54" s="38">
        <f t="shared" si="3"/>
        <v>1.0570721966626186</v>
      </c>
    </row>
    <row r="55" spans="1:12" hidden="1" x14ac:dyDescent="0.2">
      <c r="A55" s="18" t="s">
        <v>76</v>
      </c>
      <c r="B55" s="16">
        <v>30</v>
      </c>
      <c r="C55" s="17">
        <v>3713.6410000000001</v>
      </c>
      <c r="D55" s="17">
        <v>2661.6149999999998</v>
      </c>
      <c r="E55" s="21">
        <v>1.3952585178547612</v>
      </c>
      <c r="F55" s="22">
        <v>122.48</v>
      </c>
      <c r="G55" s="22">
        <v>519.58280000000013</v>
      </c>
      <c r="H55" s="21">
        <v>2.1214202221508948E-2</v>
      </c>
      <c r="I55" s="21">
        <v>9.9974398748347446E-2</v>
      </c>
      <c r="J55" s="19">
        <v>1.6833471274291145</v>
      </c>
      <c r="K55" s="39">
        <f t="shared" si="2"/>
        <v>1.3952585178547612</v>
      </c>
      <c r="L55" s="38">
        <f t="shared" si="3"/>
        <v>1.2064768685428242</v>
      </c>
    </row>
    <row r="56" spans="1:12" hidden="1" x14ac:dyDescent="0.2">
      <c r="A56" s="18" t="s">
        <v>9</v>
      </c>
      <c r="B56" s="16">
        <v>29</v>
      </c>
      <c r="C56" s="17">
        <v>9387.6890000000003</v>
      </c>
      <c r="D56" s="17">
        <v>4781.0469999999996</v>
      </c>
      <c r="E56" s="21">
        <v>1.9635215884721486</v>
      </c>
      <c r="F56" s="22">
        <v>354.64100000000002</v>
      </c>
      <c r="G56" s="22">
        <v>13.690799999996671</v>
      </c>
      <c r="H56" s="21">
        <v>2.82972262332606E-2</v>
      </c>
      <c r="I56" s="21">
        <v>0.17527804157770854</v>
      </c>
      <c r="J56" s="19">
        <v>1.6739557556528541</v>
      </c>
      <c r="K56" s="39">
        <f t="shared" si="2"/>
        <v>1.9635215884721486</v>
      </c>
      <c r="L56" s="38">
        <f t="shared" si="3"/>
        <v>0.85252729864579135</v>
      </c>
    </row>
    <row r="57" spans="1:12" hidden="1" x14ac:dyDescent="0.2">
      <c r="A57" s="18" t="s">
        <v>67</v>
      </c>
      <c r="B57" s="16">
        <v>62</v>
      </c>
      <c r="C57" s="17">
        <v>10552.901</v>
      </c>
      <c r="D57" s="17">
        <v>5936.8029999999999</v>
      </c>
      <c r="E57" s="21">
        <v>1.7775393591466653</v>
      </c>
      <c r="F57" s="22">
        <v>2250.3679999999999</v>
      </c>
      <c r="G57" s="22">
        <v>106.95000000000073</v>
      </c>
      <c r="H57" s="21">
        <v>4.1463065509721328E-2</v>
      </c>
      <c r="I57" s="21">
        <v>0.37803892351254909</v>
      </c>
      <c r="J57" s="19">
        <v>1.6556714897550431</v>
      </c>
      <c r="K57" s="39">
        <f t="shared" si="2"/>
        <v>1.7775393591466653</v>
      </c>
      <c r="L57" s="38">
        <f t="shared" si="3"/>
        <v>0.93144012886998651</v>
      </c>
    </row>
    <row r="58" spans="1:12" hidden="1" x14ac:dyDescent="0.2">
      <c r="A58" s="18" t="s">
        <v>41</v>
      </c>
      <c r="B58" s="16">
        <v>30</v>
      </c>
      <c r="C58" s="17">
        <v>1005.293</v>
      </c>
      <c r="D58" s="17">
        <v>851.69500000000005</v>
      </c>
      <c r="E58" s="21">
        <v>1.1803439024533431</v>
      </c>
      <c r="F58" s="22">
        <v>1112.9970000000001</v>
      </c>
      <c r="G58" s="22">
        <v>0</v>
      </c>
      <c r="H58" s="21">
        <v>7.2897973513516611E-3</v>
      </c>
      <c r="I58" s="21">
        <v>6.0900281354400301E-2</v>
      </c>
      <c r="J58" s="19">
        <v>1.6411183820582911</v>
      </c>
      <c r="K58" s="39">
        <f t="shared" si="2"/>
        <v>1.1803439024533431</v>
      </c>
      <c r="L58" s="38">
        <f t="shared" si="3"/>
        <v>1.3903730757173642</v>
      </c>
    </row>
    <row r="59" spans="1:12" hidden="1" x14ac:dyDescent="0.2">
      <c r="A59" s="18" t="s">
        <v>89</v>
      </c>
      <c r="B59" s="16">
        <v>24</v>
      </c>
      <c r="C59" s="17">
        <v>12854.98</v>
      </c>
      <c r="D59" s="17">
        <v>6765.2910000000002</v>
      </c>
      <c r="E59" s="21">
        <v>1.900137037712051</v>
      </c>
      <c r="F59" s="22">
        <v>1976.28</v>
      </c>
      <c r="G59" s="22">
        <v>-137.23919999999998</v>
      </c>
      <c r="H59" s="21">
        <v>9.0853693674562669E-2</v>
      </c>
      <c r="I59" s="21">
        <v>1.6575021707046571</v>
      </c>
      <c r="J59" s="19">
        <v>1.6281746952724945</v>
      </c>
      <c r="K59" s="39">
        <f t="shared" si="2"/>
        <v>1.900137037712051</v>
      </c>
      <c r="L59" s="38">
        <f t="shared" si="3"/>
        <v>0.85687224813688934</v>
      </c>
    </row>
    <row r="60" spans="1:12" hidden="1" x14ac:dyDescent="0.2">
      <c r="A60" s="18" t="s">
        <v>15</v>
      </c>
      <c r="B60" s="16">
        <v>31</v>
      </c>
      <c r="C60" s="17">
        <v>7331.5339999999997</v>
      </c>
      <c r="D60" s="17">
        <v>3183.0740000000001</v>
      </c>
      <c r="E60" s="21">
        <v>2.3032873253967705</v>
      </c>
      <c r="F60" s="22">
        <v>425.6</v>
      </c>
      <c r="G60" s="22">
        <v>-1.8415999999997439</v>
      </c>
      <c r="H60" s="21">
        <v>3.746685791879284E-2</v>
      </c>
      <c r="I60" s="21">
        <v>0.72998533350701345</v>
      </c>
      <c r="J60" s="19">
        <v>1.5856091699425192</v>
      </c>
      <c r="K60" s="39">
        <f t="shared" si="2"/>
        <v>2.3032873253967705</v>
      </c>
      <c r="L60" s="38">
        <f t="shared" si="3"/>
        <v>0.68841136425277638</v>
      </c>
    </row>
    <row r="61" spans="1:12" hidden="1" x14ac:dyDescent="0.2">
      <c r="A61" s="18" t="s">
        <v>32</v>
      </c>
      <c r="B61" s="16">
        <v>35</v>
      </c>
      <c r="C61" s="17">
        <v>9068.4920000000002</v>
      </c>
      <c r="D61" s="17">
        <v>4583.5069999999996</v>
      </c>
      <c r="E61" s="21">
        <v>1.9785051053701894</v>
      </c>
      <c r="F61" s="22">
        <v>3146.9250000000002</v>
      </c>
      <c r="G61" s="22">
        <v>98.152200000000448</v>
      </c>
      <c r="H61" s="21">
        <v>3.3604203348605408E-2</v>
      </c>
      <c r="I61" s="21">
        <v>0.59396197483729174</v>
      </c>
      <c r="J61" s="19">
        <v>1.5671727482197484</v>
      </c>
      <c r="K61" s="39">
        <f t="shared" si="2"/>
        <v>1.9785051053701894</v>
      </c>
      <c r="L61" s="38">
        <f t="shared" si="3"/>
        <v>0.79209942090420915</v>
      </c>
    </row>
    <row r="62" spans="1:12" hidden="1" x14ac:dyDescent="0.2">
      <c r="A62" s="18" t="s">
        <v>21</v>
      </c>
      <c r="B62" s="16">
        <v>46</v>
      </c>
      <c r="C62" s="17">
        <v>10236.395</v>
      </c>
      <c r="D62" s="17">
        <v>6621.9139999999998</v>
      </c>
      <c r="E62" s="21">
        <v>1.5458362944610879</v>
      </c>
      <c r="F62" s="22">
        <v>4525.9189999999999</v>
      </c>
      <c r="G62" s="22">
        <v>38.983599999999569</v>
      </c>
      <c r="H62" s="21">
        <v>3.8508067346589604E-2</v>
      </c>
      <c r="I62" s="21">
        <v>0.32793450647967937</v>
      </c>
      <c r="J62" s="19">
        <v>1.5644347993202348</v>
      </c>
      <c r="K62" s="39">
        <f t="shared" si="2"/>
        <v>1.5458362944610879</v>
      </c>
      <c r="L62" s="38">
        <f t="shared" si="3"/>
        <v>1.0120313547597424</v>
      </c>
    </row>
    <row r="63" spans="1:12" hidden="1" x14ac:dyDescent="0.2">
      <c r="A63" s="26" t="s">
        <v>105</v>
      </c>
      <c r="B63" s="27">
        <v>4935</v>
      </c>
      <c r="C63" s="28">
        <v>1234984.5860000001</v>
      </c>
      <c r="D63" s="28">
        <v>941457.81200000003</v>
      </c>
      <c r="E63" s="29">
        <v>1.3117789987598512</v>
      </c>
      <c r="F63" s="30">
        <v>537504.94900000002</v>
      </c>
      <c r="G63" s="30">
        <v>52288.333999999799</v>
      </c>
      <c r="H63" s="29">
        <v>4.3473903201840802E-2</v>
      </c>
      <c r="I63" s="29">
        <v>0.45828340253030087</v>
      </c>
      <c r="J63" s="31">
        <v>1.5606598104159137</v>
      </c>
      <c r="K63" s="39">
        <f t="shared" si="2"/>
        <v>1.3117789987598512</v>
      </c>
      <c r="L63" s="38">
        <f t="shared" si="3"/>
        <v>1.1897276994763242</v>
      </c>
    </row>
    <row r="64" spans="1:12" hidden="1" x14ac:dyDescent="0.2">
      <c r="A64" s="18" t="s">
        <v>74</v>
      </c>
      <c r="B64" s="16">
        <v>3</v>
      </c>
      <c r="C64" s="17">
        <v>1155</v>
      </c>
      <c r="D64" s="17">
        <v>1016.01</v>
      </c>
      <c r="E64" s="21">
        <v>1.1367998346472967</v>
      </c>
      <c r="F64" s="22">
        <v>0</v>
      </c>
      <c r="G64" s="22">
        <v>-16</v>
      </c>
      <c r="H64" s="21">
        <v>6.4504793672771525E-3</v>
      </c>
      <c r="I64" s="21">
        <v>0.14862512675773809</v>
      </c>
      <c r="J64" s="19">
        <v>1.5003253061530804</v>
      </c>
      <c r="K64" s="39">
        <f t="shared" si="2"/>
        <v>1.1367998346472967</v>
      </c>
      <c r="L64" s="38">
        <f t="shared" si="3"/>
        <v>1.3197796660645811</v>
      </c>
    </row>
    <row r="65" spans="1:12" x14ac:dyDescent="0.2">
      <c r="A65" s="18" t="s">
        <v>40</v>
      </c>
      <c r="B65" s="16">
        <v>116</v>
      </c>
      <c r="C65" s="17">
        <v>6021.3530000000001</v>
      </c>
      <c r="D65" s="17">
        <v>11133.464</v>
      </c>
      <c r="E65" s="21">
        <v>0.54083374231056924</v>
      </c>
      <c r="F65" s="22">
        <v>13063.894</v>
      </c>
      <c r="G65" s="22">
        <v>136.78120000000126</v>
      </c>
      <c r="H65" s="21">
        <v>5.3782455461152928E-2</v>
      </c>
      <c r="I65" s="21">
        <v>0.47059820253521084</v>
      </c>
      <c r="J65" s="19">
        <v>1.2215732596318463</v>
      </c>
      <c r="K65" s="39">
        <f t="shared" si="2"/>
        <v>0.54083374231056924</v>
      </c>
      <c r="L65" s="39">
        <f t="shared" si="3"/>
        <v>2.2586853668060676</v>
      </c>
    </row>
    <row r="66" spans="1:12" hidden="1" x14ac:dyDescent="0.2">
      <c r="A66" s="18" t="s">
        <v>79</v>
      </c>
      <c r="B66" s="16">
        <v>81</v>
      </c>
      <c r="C66" s="17">
        <v>80949.464000000007</v>
      </c>
      <c r="D66" s="17">
        <v>30718.156999999999</v>
      </c>
      <c r="E66" s="21">
        <v>2.6352317946678903</v>
      </c>
      <c r="F66" s="22">
        <v>3728.9290000000001</v>
      </c>
      <c r="G66" s="22">
        <v>7203.4900000000198</v>
      </c>
      <c r="H66" s="21">
        <v>0.1138596997532106</v>
      </c>
      <c r="I66" s="21">
        <v>0.4170417885060273</v>
      </c>
      <c r="J66" s="19">
        <v>1.3970196738508474</v>
      </c>
      <c r="K66" s="39">
        <f t="shared" si="2"/>
        <v>2.6352317946678903</v>
      </c>
      <c r="L66" s="38">
        <f t="shared" si="3"/>
        <v>0.53013160993183495</v>
      </c>
    </row>
    <row r="67" spans="1:12" x14ac:dyDescent="0.2">
      <c r="A67" s="40" t="s">
        <v>44</v>
      </c>
      <c r="B67" s="41">
        <v>101</v>
      </c>
      <c r="C67" s="42">
        <v>7638.6980000000003</v>
      </c>
      <c r="D67" s="42">
        <v>7704.9250000000002</v>
      </c>
      <c r="E67" s="43">
        <v>0.99140458862351033</v>
      </c>
      <c r="F67" s="44">
        <v>471.51400000000001</v>
      </c>
      <c r="G67" s="44">
        <v>66.024199999999837</v>
      </c>
      <c r="H67" s="43">
        <v>2.1758104872275021E-3</v>
      </c>
      <c r="I67" s="43">
        <v>1.5255941462272679E-2</v>
      </c>
      <c r="J67" s="45">
        <v>2.2174325440773912</v>
      </c>
      <c r="K67" s="46">
        <f t="shared" si="2"/>
        <v>0.99140458862351033</v>
      </c>
      <c r="L67" s="39">
        <f t="shared" si="3"/>
        <v>2.2366575357051022</v>
      </c>
    </row>
    <row r="68" spans="1:12" hidden="1" x14ac:dyDescent="0.2">
      <c r="A68" s="18" t="s">
        <v>16</v>
      </c>
      <c r="B68" s="16">
        <v>4</v>
      </c>
      <c r="C68" s="17">
        <v>692.6</v>
      </c>
      <c r="D68" s="17">
        <v>642.53</v>
      </c>
      <c r="E68" s="21">
        <v>1.0779263225063422</v>
      </c>
      <c r="F68" s="22">
        <v>0</v>
      </c>
      <c r="G68" s="22">
        <v>-12.107200000000034</v>
      </c>
      <c r="H68" s="21">
        <v>3.09597381827909E-3</v>
      </c>
      <c r="I68" s="21">
        <v>6.9088538031224847E-2</v>
      </c>
      <c r="J68" s="19">
        <v>1.3096090731277268</v>
      </c>
      <c r="K68" s="39">
        <f t="shared" si="2"/>
        <v>1.0779263225063422</v>
      </c>
      <c r="L68" s="38">
        <f t="shared" si="3"/>
        <v>1.2149337536193447</v>
      </c>
    </row>
    <row r="69" spans="1:12" hidden="1" x14ac:dyDescent="0.2">
      <c r="A69" s="18" t="s">
        <v>65</v>
      </c>
      <c r="B69" s="16">
        <v>50</v>
      </c>
      <c r="C69" s="17">
        <v>3841.3939999999998</v>
      </c>
      <c r="D69" s="17">
        <v>2990.5749999999998</v>
      </c>
      <c r="E69" s="21">
        <v>1.2845001379333405</v>
      </c>
      <c r="F69" s="22">
        <v>549.86</v>
      </c>
      <c r="G69" s="22">
        <v>-45.220400000000154</v>
      </c>
      <c r="H69" s="21">
        <v>2.3924166811692786E-2</v>
      </c>
      <c r="I69" s="21">
        <v>0.41792323005829762</v>
      </c>
      <c r="J69" s="19">
        <v>1.2936791544033139</v>
      </c>
      <c r="K69" s="39">
        <f t="shared" si="2"/>
        <v>1.2845001379333405</v>
      </c>
      <c r="L69" s="38">
        <f t="shared" si="3"/>
        <v>1.0071459832497502</v>
      </c>
    </row>
    <row r="70" spans="1:12" hidden="1" x14ac:dyDescent="0.2">
      <c r="A70" s="18" t="s">
        <v>53</v>
      </c>
      <c r="B70" s="16">
        <v>4</v>
      </c>
      <c r="C70" s="17">
        <v>47186</v>
      </c>
      <c r="D70" s="17">
        <v>44901.7</v>
      </c>
      <c r="E70" s="21">
        <v>1.0508733522338798</v>
      </c>
      <c r="F70" s="22">
        <v>8539</v>
      </c>
      <c r="G70" s="22">
        <v>42.80000000000291</v>
      </c>
      <c r="H70" s="21">
        <v>1.9303910862444831E-2</v>
      </c>
      <c r="I70" s="21">
        <v>0.20177233737961686</v>
      </c>
      <c r="J70" s="19">
        <v>1.2679674608622964</v>
      </c>
      <c r="K70" s="39">
        <f t="shared" si="2"/>
        <v>1.0508733522338798</v>
      </c>
      <c r="L70" s="38">
        <f t="shared" si="3"/>
        <v>1.2065844644047086</v>
      </c>
    </row>
    <row r="71" spans="1:12" hidden="1" x14ac:dyDescent="0.2">
      <c r="A71" s="18" t="s">
        <v>18</v>
      </c>
      <c r="B71" s="16">
        <v>16</v>
      </c>
      <c r="C71" s="17">
        <v>780.23199999999997</v>
      </c>
      <c r="D71" s="17">
        <v>648.58000000000004</v>
      </c>
      <c r="E71" s="21">
        <v>1.2029849825773227</v>
      </c>
      <c r="F71" s="22">
        <v>198.3</v>
      </c>
      <c r="G71" s="22">
        <v>-5.5119999999999436</v>
      </c>
      <c r="H71" s="21">
        <v>4.1818439606614841E-2</v>
      </c>
      <c r="I71" s="21">
        <v>0.48888409345958084</v>
      </c>
      <c r="J71" s="19">
        <v>1.2410014770236968</v>
      </c>
      <c r="K71" s="39">
        <f t="shared" si="2"/>
        <v>1.2029849825773227</v>
      </c>
      <c r="L71" s="38">
        <f t="shared" si="3"/>
        <v>1.0316018030124749</v>
      </c>
    </row>
    <row r="72" spans="1:12" x14ac:dyDescent="0.2">
      <c r="A72" s="40" t="s">
        <v>86</v>
      </c>
      <c r="B72" s="41">
        <v>12</v>
      </c>
      <c r="C72" s="42">
        <v>1725.5920000000001</v>
      </c>
      <c r="D72" s="42">
        <v>2060.8150000000001</v>
      </c>
      <c r="E72" s="43">
        <v>0.83733474377855366</v>
      </c>
      <c r="F72" s="44">
        <v>-43.71</v>
      </c>
      <c r="G72" s="44">
        <v>-1.8466000000007625</v>
      </c>
      <c r="H72" s="43">
        <v>-6.0251026375366364E-3</v>
      </c>
      <c r="I72" s="43">
        <v>-1.8723440697345252E-2</v>
      </c>
      <c r="J72" s="45">
        <v>1.7295163968284217</v>
      </c>
      <c r="K72" s="46">
        <f t="shared" si="2"/>
        <v>0.83733474377855366</v>
      </c>
      <c r="L72" s="39">
        <f t="shared" si="3"/>
        <v>2.06550177175715</v>
      </c>
    </row>
    <row r="73" spans="1:12" hidden="1" x14ac:dyDescent="0.2">
      <c r="A73" s="18" t="s">
        <v>51</v>
      </c>
      <c r="B73" s="16">
        <v>64</v>
      </c>
      <c r="C73" s="17">
        <v>7550.7920000000004</v>
      </c>
      <c r="D73" s="17">
        <v>4262.5910000000003</v>
      </c>
      <c r="E73" s="21">
        <v>1.7714089857553774</v>
      </c>
      <c r="F73" s="22">
        <v>0.41499999999999998</v>
      </c>
      <c r="G73" s="22">
        <v>14.792599999998856</v>
      </c>
      <c r="H73" s="21">
        <v>5.8526633659342263E-2</v>
      </c>
      <c r="I73" s="21">
        <v>0.40970096335307471</v>
      </c>
      <c r="J73" s="19">
        <v>1.2286156999263649</v>
      </c>
      <c r="K73" s="39">
        <f t="shared" ref="K73:K80" si="4">C73/D73</f>
        <v>1.7714089857553774</v>
      </c>
      <c r="L73" s="38">
        <f t="shared" ref="L73:L104" si="5">J73/K73</f>
        <v>0.69358104751989247</v>
      </c>
    </row>
    <row r="74" spans="1:12" x14ac:dyDescent="0.2">
      <c r="A74" s="18" t="s">
        <v>2</v>
      </c>
      <c r="B74" s="16">
        <v>37</v>
      </c>
      <c r="C74" s="17">
        <v>1357.223</v>
      </c>
      <c r="D74" s="17">
        <v>1375.306</v>
      </c>
      <c r="E74" s="21">
        <v>0.9868516533775028</v>
      </c>
      <c r="F74" s="22">
        <v>101.46</v>
      </c>
      <c r="G74" s="22">
        <v>5.8262000000004264</v>
      </c>
      <c r="H74" s="21">
        <v>1.3152379983751258E-3</v>
      </c>
      <c r="I74" s="21">
        <v>1.5793049966067455E-2</v>
      </c>
      <c r="J74" s="19">
        <v>1.7344817552293235</v>
      </c>
      <c r="K74" s="39">
        <f t="shared" si="4"/>
        <v>0.9868516533775028</v>
      </c>
      <c r="L74" s="39">
        <f t="shared" si="5"/>
        <v>1.7575911731951346</v>
      </c>
    </row>
    <row r="75" spans="1:12" x14ac:dyDescent="0.2">
      <c r="A75" s="40" t="s">
        <v>80</v>
      </c>
      <c r="B75" s="41">
        <v>29</v>
      </c>
      <c r="C75" s="42">
        <v>1285.444</v>
      </c>
      <c r="D75" s="42">
        <v>1744.6590000000001</v>
      </c>
      <c r="E75" s="43">
        <v>0.73678810587054544</v>
      </c>
      <c r="F75" s="44">
        <v>532.16899999999998</v>
      </c>
      <c r="G75" s="44">
        <v>654.2250004</v>
      </c>
      <c r="H75" s="43">
        <v>2.4250902453430468E-2</v>
      </c>
      <c r="I75" s="43">
        <v>2.5361523079444268</v>
      </c>
      <c r="J75" s="45">
        <v>1.2317197291379707</v>
      </c>
      <c r="K75" s="46">
        <f t="shared" si="4"/>
        <v>0.73678810587054544</v>
      </c>
      <c r="L75" s="39">
        <f t="shared" si="5"/>
        <v>1.6717421458407546</v>
      </c>
    </row>
    <row r="76" spans="1:12" hidden="1" x14ac:dyDescent="0.2">
      <c r="A76" s="18" t="s">
        <v>3</v>
      </c>
      <c r="B76" s="16">
        <v>34</v>
      </c>
      <c r="C76" s="17">
        <v>33094.771000000001</v>
      </c>
      <c r="D76" s="17">
        <v>19037.584999999999</v>
      </c>
      <c r="E76" s="21">
        <v>1.7383912402754866</v>
      </c>
      <c r="F76" s="22">
        <v>12.736000000000001</v>
      </c>
      <c r="G76" s="22">
        <v>498.72999999999956</v>
      </c>
      <c r="H76" s="21">
        <v>2.9960462555513153E-2</v>
      </c>
      <c r="I76" s="21">
        <v>1.0392553232239119</v>
      </c>
      <c r="J76" s="19">
        <v>1.1507770660211856</v>
      </c>
      <c r="K76" s="39">
        <f t="shared" si="4"/>
        <v>1.7383912402754866</v>
      </c>
      <c r="L76" s="38">
        <f t="shared" si="5"/>
        <v>0.66197817807619619</v>
      </c>
    </row>
    <row r="77" spans="1:12" x14ac:dyDescent="0.2">
      <c r="A77" s="18" t="s">
        <v>24</v>
      </c>
      <c r="B77" s="16">
        <v>231</v>
      </c>
      <c r="C77" s="17">
        <v>19335.474999999999</v>
      </c>
      <c r="D77" s="17">
        <v>31381.07</v>
      </c>
      <c r="E77" s="21">
        <v>0.61615091518549236</v>
      </c>
      <c r="F77" s="22">
        <v>88331.285000000003</v>
      </c>
      <c r="G77" s="22">
        <v>10070.160599999988</v>
      </c>
      <c r="H77" s="21">
        <v>0.23936246817779333</v>
      </c>
      <c r="I77" s="21">
        <v>1.1926276388191344</v>
      </c>
      <c r="J77" s="19">
        <v>1.0148579813307739</v>
      </c>
      <c r="K77" s="39">
        <f t="shared" si="4"/>
        <v>0.61615091518549236</v>
      </c>
      <c r="L77" s="39">
        <f t="shared" si="5"/>
        <v>1.6470931979793468</v>
      </c>
    </row>
    <row r="78" spans="1:12" hidden="1" x14ac:dyDescent="0.2">
      <c r="A78" s="18" t="s">
        <v>17</v>
      </c>
      <c r="B78" s="16">
        <v>60</v>
      </c>
      <c r="C78" s="17">
        <v>18312.044999999998</v>
      </c>
      <c r="D78" s="17">
        <v>11082.411</v>
      </c>
      <c r="E78" s="21">
        <v>1.6523520919770975</v>
      </c>
      <c r="F78" s="22">
        <v>3674.0720000000001</v>
      </c>
      <c r="G78" s="22">
        <v>-98.920200000000477</v>
      </c>
      <c r="H78" s="21">
        <v>5.2027275641348188E-2</v>
      </c>
      <c r="I78" s="21">
        <v>0.53222546132428239</v>
      </c>
      <c r="J78" s="19">
        <v>1.1344320373825643</v>
      </c>
      <c r="K78" s="39">
        <f t="shared" si="4"/>
        <v>1.6523520919770975</v>
      </c>
      <c r="L78" s="38">
        <f t="shared" si="5"/>
        <v>0.68655587564583542</v>
      </c>
    </row>
    <row r="79" spans="1:12" hidden="1" x14ac:dyDescent="0.2">
      <c r="A79" s="18" t="s">
        <v>75</v>
      </c>
      <c r="B79" s="16">
        <v>63</v>
      </c>
      <c r="C79" s="17">
        <v>51562.290999999997</v>
      </c>
      <c r="D79" s="17">
        <v>41204.597999999998</v>
      </c>
      <c r="E79" s="21">
        <v>1.2513722619014509</v>
      </c>
      <c r="F79" s="22">
        <v>28108.573</v>
      </c>
      <c r="G79" s="22">
        <v>6670.7073999999993</v>
      </c>
      <c r="H79" s="21">
        <v>0.11600239559724274</v>
      </c>
      <c r="I79" s="21">
        <v>0.46251128162456939</v>
      </c>
      <c r="J79" s="19">
        <v>1.1023163547709465</v>
      </c>
      <c r="K79" s="39">
        <f t="shared" si="4"/>
        <v>1.2513722619014509</v>
      </c>
      <c r="L79" s="38">
        <f t="shared" si="5"/>
        <v>0.88088603873637483</v>
      </c>
    </row>
    <row r="80" spans="1:12" x14ac:dyDescent="0.2">
      <c r="A80" s="40" t="s">
        <v>38</v>
      </c>
      <c r="B80" s="41">
        <v>218</v>
      </c>
      <c r="C80" s="42">
        <v>11793.031000000001</v>
      </c>
      <c r="D80" s="42">
        <v>13416.057000000001</v>
      </c>
      <c r="E80" s="43">
        <v>0.8790236207255232</v>
      </c>
      <c r="F80" s="44">
        <v>12476.258</v>
      </c>
      <c r="G80" s="44">
        <v>394.04119999999966</v>
      </c>
      <c r="H80" s="43">
        <v>4.5760403063886256E-2</v>
      </c>
      <c r="I80" s="43">
        <v>0.36555755382077676</v>
      </c>
      <c r="J80" s="45">
        <v>1.3345092640558633</v>
      </c>
      <c r="K80" s="46">
        <f t="shared" si="4"/>
        <v>0.8790236207255232</v>
      </c>
      <c r="L80" s="39">
        <f t="shared" si="5"/>
        <v>1.5181722454220219</v>
      </c>
    </row>
    <row r="81" spans="1:12" hidden="1" x14ac:dyDescent="0.2">
      <c r="A81" s="18" t="s">
        <v>47</v>
      </c>
      <c r="B81" s="16">
        <v>19</v>
      </c>
      <c r="C81" s="17">
        <v>389.32100000000003</v>
      </c>
      <c r="D81" s="17">
        <v>3789.56</v>
      </c>
      <c r="E81" s="21">
        <v>0.10273514603278482</v>
      </c>
      <c r="F81" s="22">
        <v>509.6</v>
      </c>
      <c r="G81" s="22">
        <v>0</v>
      </c>
      <c r="H81" s="21">
        <v>-1.1900991639857614E-2</v>
      </c>
      <c r="I81" s="21">
        <v>-0.19111261795626044</v>
      </c>
      <c r="J81" s="19">
        <v>0.98725425630591079</v>
      </c>
      <c r="K81" s="38">
        <f t="shared" ref="K81:K104" si="6">C81/D81</f>
        <v>0.10273514603278482</v>
      </c>
      <c r="L81" s="38">
        <f t="shared" ref="L81:L104" si="7">J81/K81</f>
        <v>9.6097031486270375</v>
      </c>
    </row>
    <row r="82" spans="1:12" hidden="1" x14ac:dyDescent="0.2">
      <c r="A82" s="18" t="s">
        <v>43</v>
      </c>
      <c r="B82" s="16">
        <v>65</v>
      </c>
      <c r="C82" s="17">
        <v>16851.113000000001</v>
      </c>
      <c r="D82" s="17">
        <v>15046.31</v>
      </c>
      <c r="E82" s="21">
        <v>1.119949874753345</v>
      </c>
      <c r="F82" s="22">
        <v>2454.6959999999999</v>
      </c>
      <c r="G82" s="22">
        <v>126.84019999999873</v>
      </c>
      <c r="H82" s="21">
        <v>2.0250230278927431E-2</v>
      </c>
      <c r="I82" s="21">
        <v>0.16199260652304906</v>
      </c>
      <c r="J82" s="19">
        <v>0.97629779651195581</v>
      </c>
      <c r="K82" s="38">
        <f t="shared" si="6"/>
        <v>1.119949874753345</v>
      </c>
      <c r="L82" s="38">
        <f t="shared" si="7"/>
        <v>0.87173347532805723</v>
      </c>
    </row>
    <row r="83" spans="1:12" hidden="1" x14ac:dyDescent="0.2">
      <c r="A83" s="18" t="s">
        <v>77</v>
      </c>
      <c r="B83" s="16">
        <v>8</v>
      </c>
      <c r="C83" s="17">
        <v>770.71</v>
      </c>
      <c r="D83" s="17">
        <v>481.82499999999999</v>
      </c>
      <c r="E83" s="21">
        <v>1.5995641571109844</v>
      </c>
      <c r="F83" s="22">
        <v>65.2</v>
      </c>
      <c r="G83" s="22">
        <v>0</v>
      </c>
      <c r="H83" s="21">
        <v>4.6771735149014788E-2</v>
      </c>
      <c r="I83" s="21">
        <v>0.39194344631348488</v>
      </c>
      <c r="J83" s="19">
        <v>0.93758670841260694</v>
      </c>
      <c r="K83" s="38">
        <f t="shared" si="6"/>
        <v>1.5995641571109844</v>
      </c>
      <c r="L83" s="38">
        <f t="shared" si="7"/>
        <v>0.58615136144711277</v>
      </c>
    </row>
    <row r="84" spans="1:12" hidden="1" x14ac:dyDescent="0.2">
      <c r="A84" s="18" t="s">
        <v>23</v>
      </c>
      <c r="B84" s="16">
        <v>535</v>
      </c>
      <c r="C84" s="17">
        <v>6752.6350000000002</v>
      </c>
      <c r="D84" s="17">
        <v>22231.119999999999</v>
      </c>
      <c r="E84" s="21">
        <v>0.30374695471933039</v>
      </c>
      <c r="F84" s="22">
        <v>53156.216</v>
      </c>
      <c r="G84" s="22">
        <v>12429.676997999999</v>
      </c>
      <c r="H84" s="21">
        <v>0.24938461994507974</v>
      </c>
      <c r="I84" s="21" t="s">
        <v>6</v>
      </c>
      <c r="J84" s="19">
        <v>0.93339464274042372</v>
      </c>
      <c r="K84" s="38">
        <f t="shared" si="6"/>
        <v>0.30374695471933039</v>
      </c>
      <c r="L84" s="38">
        <f t="shared" si="7"/>
        <v>3.0729349816952181</v>
      </c>
    </row>
    <row r="85" spans="1:12" hidden="1" x14ac:dyDescent="0.2">
      <c r="A85" s="18" t="s">
        <v>8</v>
      </c>
      <c r="B85" s="16">
        <v>18</v>
      </c>
      <c r="C85" s="17">
        <v>2494.6149999999998</v>
      </c>
      <c r="D85" s="17">
        <v>862.77800000000002</v>
      </c>
      <c r="E85" s="21">
        <v>2.8913753016419053</v>
      </c>
      <c r="F85" s="22">
        <v>158.048</v>
      </c>
      <c r="G85" s="22">
        <v>0</v>
      </c>
      <c r="H85" s="21">
        <v>6.208213696143839E-2</v>
      </c>
      <c r="I85" s="21">
        <v>0.33305508768719128</v>
      </c>
      <c r="J85" s="19">
        <v>0.8510742188918321</v>
      </c>
      <c r="K85" s="38">
        <f t="shared" si="6"/>
        <v>2.8913753016419053</v>
      </c>
      <c r="L85" s="38">
        <f t="shared" si="7"/>
        <v>0.29434927330552296</v>
      </c>
    </row>
    <row r="86" spans="1:12" hidden="1" x14ac:dyDescent="0.2">
      <c r="A86" s="18" t="s">
        <v>14</v>
      </c>
      <c r="B86" s="16">
        <v>9</v>
      </c>
      <c r="C86" s="17">
        <v>27407.7</v>
      </c>
      <c r="D86" s="17">
        <v>28042.799999999999</v>
      </c>
      <c r="E86" s="21">
        <v>0.9773524755017331</v>
      </c>
      <c r="F86" s="22">
        <v>195.08</v>
      </c>
      <c r="G86" s="22">
        <v>-30.19999999999709</v>
      </c>
      <c r="H86" s="21">
        <v>-2.1867097231432308E-3</v>
      </c>
      <c r="I86" s="21">
        <v>-1.5523762142520768E-2</v>
      </c>
      <c r="J86" s="19">
        <v>0.85037679570699942</v>
      </c>
      <c r="K86" s="38">
        <f t="shared" si="6"/>
        <v>0.9773524755017331</v>
      </c>
      <c r="L86" s="38">
        <f t="shared" si="7"/>
        <v>0.87008199909705097</v>
      </c>
    </row>
    <row r="87" spans="1:12" hidden="1" x14ac:dyDescent="0.2">
      <c r="A87" s="26" t="s">
        <v>142</v>
      </c>
      <c r="B87" s="27">
        <v>6062</v>
      </c>
      <c r="C87" s="28">
        <v>1278422.355</v>
      </c>
      <c r="D87" s="28">
        <v>976657.38300000003</v>
      </c>
      <c r="E87" s="29">
        <v>1.3089773110331364</v>
      </c>
      <c r="F87" s="30">
        <v>562851.28099999996</v>
      </c>
      <c r="G87" s="30">
        <v>52524.916999999899</v>
      </c>
      <c r="H87" s="29">
        <v>4.2148320413931871E-2</v>
      </c>
      <c r="I87" s="29">
        <v>0.43890253738256801</v>
      </c>
      <c r="J87" s="31">
        <v>0.8431269668834348</v>
      </c>
      <c r="K87" s="38">
        <f t="shared" si="6"/>
        <v>1.3089773110331364</v>
      </c>
      <c r="L87" s="38">
        <f t="shared" si="7"/>
        <v>0.64411121550913675</v>
      </c>
    </row>
    <row r="88" spans="1:12" hidden="1" x14ac:dyDescent="0.2">
      <c r="A88" s="18" t="s">
        <v>22</v>
      </c>
      <c r="B88" s="16">
        <v>21</v>
      </c>
      <c r="C88" s="17">
        <v>22431.226999999999</v>
      </c>
      <c r="D88" s="17">
        <v>16629.95</v>
      </c>
      <c r="E88" s="21">
        <v>1.3488451258121641</v>
      </c>
      <c r="F88" s="22">
        <v>7895.25</v>
      </c>
      <c r="G88" s="22">
        <v>149.92199999999139</v>
      </c>
      <c r="H88" s="21">
        <v>3.0015662439102954E-2</v>
      </c>
      <c r="I88" s="21">
        <v>0.11273550363694786</v>
      </c>
      <c r="J88" s="19">
        <v>0.79974779181477329</v>
      </c>
      <c r="K88" s="38">
        <f t="shared" si="6"/>
        <v>1.3488451258121641</v>
      </c>
      <c r="L88" s="38">
        <f t="shared" si="7"/>
        <v>0.59291298645812329</v>
      </c>
    </row>
    <row r="89" spans="1:12" hidden="1" x14ac:dyDescent="0.2">
      <c r="A89" s="18" t="s">
        <v>60</v>
      </c>
      <c r="B89" s="16">
        <v>60</v>
      </c>
      <c r="C89" s="17">
        <v>5370.5039999999999</v>
      </c>
      <c r="D89" s="17">
        <v>3916.2020000000002</v>
      </c>
      <c r="E89" s="21">
        <v>1.3713552058857024</v>
      </c>
      <c r="F89" s="22">
        <v>-658.22799999999995</v>
      </c>
      <c r="G89" s="22">
        <v>9.0359999999991487</v>
      </c>
      <c r="H89" s="21">
        <v>3.0208703112695925E-2</v>
      </c>
      <c r="I89" s="21">
        <v>0.18954374954675485</v>
      </c>
      <c r="J89" s="19">
        <v>0.70928300476283024</v>
      </c>
      <c r="K89" s="38">
        <f t="shared" si="6"/>
        <v>1.3713552058857024</v>
      </c>
      <c r="L89" s="38">
        <f t="shared" si="7"/>
        <v>0.51721319299235335</v>
      </c>
    </row>
    <row r="90" spans="1:12" hidden="1" x14ac:dyDescent="0.2">
      <c r="A90" s="18" t="s">
        <v>54</v>
      </c>
      <c r="B90" s="16">
        <v>147</v>
      </c>
      <c r="C90" s="17">
        <v>80372.350000000006</v>
      </c>
      <c r="D90" s="17">
        <v>51152.228999999999</v>
      </c>
      <c r="E90" s="21">
        <v>1.5712384693929957</v>
      </c>
      <c r="F90" s="22">
        <v>10021.284</v>
      </c>
      <c r="G90" s="22">
        <v>11.591399999990244</v>
      </c>
      <c r="H90" s="21">
        <v>0.17944803046179625</v>
      </c>
      <c r="I90" s="21">
        <v>0.7762013108746717</v>
      </c>
      <c r="J90" s="19">
        <v>0.66742412364620984</v>
      </c>
      <c r="K90" s="38">
        <f t="shared" si="6"/>
        <v>1.5712384693929957</v>
      </c>
      <c r="L90" s="38">
        <f t="shared" si="7"/>
        <v>0.4247758291610888</v>
      </c>
    </row>
    <row r="91" spans="1:12" hidden="1" x14ac:dyDescent="0.2">
      <c r="A91" s="18" t="s">
        <v>85</v>
      </c>
      <c r="B91" s="16">
        <v>32</v>
      </c>
      <c r="C91" s="17">
        <v>41154.332000000002</v>
      </c>
      <c r="D91" s="17">
        <v>43405.156999999999</v>
      </c>
      <c r="E91" s="21">
        <v>0.94814383461393781</v>
      </c>
      <c r="F91" s="22">
        <v>2807.2179999999998</v>
      </c>
      <c r="G91" s="22">
        <v>-100.58439999999973</v>
      </c>
      <c r="H91" s="21">
        <v>1.6218816990425423E-3</v>
      </c>
      <c r="I91" s="21">
        <v>1.0912911760441816E-2</v>
      </c>
      <c r="J91" s="19">
        <v>0.59226786178126434</v>
      </c>
      <c r="K91" s="38">
        <f t="shared" si="6"/>
        <v>0.94814383461393781</v>
      </c>
      <c r="L91" s="38">
        <f t="shared" si="7"/>
        <v>0.62466035232135653</v>
      </c>
    </row>
    <row r="92" spans="1:12" hidden="1" x14ac:dyDescent="0.2">
      <c r="A92" s="18" t="s">
        <v>83</v>
      </c>
      <c r="B92" s="16">
        <v>11</v>
      </c>
      <c r="C92" s="17">
        <v>10497.538</v>
      </c>
      <c r="D92" s="17">
        <v>14808.55</v>
      </c>
      <c r="E92" s="21">
        <v>0.70888358414564567</v>
      </c>
      <c r="F92" s="22">
        <v>-97.4</v>
      </c>
      <c r="G92" s="22">
        <v>4.1640000000006694</v>
      </c>
      <c r="H92" s="21">
        <v>-4.7718937847524664E-2</v>
      </c>
      <c r="I92" s="21">
        <v>-0.33215646005756949</v>
      </c>
      <c r="J92" s="19">
        <v>0.51675463191342708</v>
      </c>
      <c r="K92" s="38">
        <f t="shared" si="6"/>
        <v>0.70888358414564567</v>
      </c>
      <c r="L92" s="38">
        <f t="shared" si="7"/>
        <v>0.72896966930927798</v>
      </c>
    </row>
    <row r="93" spans="1:12" hidden="1" x14ac:dyDescent="0.2">
      <c r="A93" s="18" t="s">
        <v>49</v>
      </c>
      <c r="B93" s="16">
        <v>231</v>
      </c>
      <c r="C93" s="17">
        <v>4225.0519999999997</v>
      </c>
      <c r="D93" s="17">
        <v>-3154.8969999999999</v>
      </c>
      <c r="E93" s="21" t="s">
        <v>6</v>
      </c>
      <c r="F93" s="22">
        <v>1954.7529999999999</v>
      </c>
      <c r="G93" s="22">
        <v>73.641799999997602</v>
      </c>
      <c r="H93" s="21">
        <v>5.4996961891315664E-2</v>
      </c>
      <c r="I93" s="21">
        <v>0.48515940349461051</v>
      </c>
      <c r="J93" s="19">
        <v>0.51654500449476859</v>
      </c>
      <c r="K93" s="38">
        <f t="shared" si="6"/>
        <v>-1.3392044177670459</v>
      </c>
      <c r="L93" s="38">
        <f t="shared" si="7"/>
        <v>-0.3857103498478911</v>
      </c>
    </row>
    <row r="94" spans="1:12" hidden="1" x14ac:dyDescent="0.2">
      <c r="A94" s="18" t="s">
        <v>55</v>
      </c>
      <c r="B94" s="16">
        <v>24</v>
      </c>
      <c r="C94" s="17">
        <v>21546.394</v>
      </c>
      <c r="D94" s="17">
        <v>10321.894</v>
      </c>
      <c r="E94" s="21">
        <v>2.0874457730335148</v>
      </c>
      <c r="F94" s="22">
        <v>3295.4380000000001</v>
      </c>
      <c r="G94" s="22">
        <v>5.158000000003085</v>
      </c>
      <c r="H94" s="21">
        <v>0.15403105351560173</v>
      </c>
      <c r="I94" s="21">
        <v>0.67211109362775223</v>
      </c>
      <c r="J94" s="19">
        <v>0.48899530900155047</v>
      </c>
      <c r="K94" s="38">
        <f t="shared" si="6"/>
        <v>2.0874457730335148</v>
      </c>
      <c r="L94" s="38">
        <f t="shared" si="7"/>
        <v>0.23425533506958288</v>
      </c>
    </row>
    <row r="95" spans="1:12" hidden="1" x14ac:dyDescent="0.2">
      <c r="A95" s="18" t="s">
        <v>88</v>
      </c>
      <c r="B95" s="16">
        <v>4</v>
      </c>
      <c r="C95" s="17">
        <v>10234</v>
      </c>
      <c r="D95" s="17">
        <v>5447.6</v>
      </c>
      <c r="E95" s="21">
        <v>1.8786254497393347</v>
      </c>
      <c r="F95" s="22">
        <v>68</v>
      </c>
      <c r="G95" s="22">
        <v>0</v>
      </c>
      <c r="H95" s="21">
        <v>9.4309271620960033E-2</v>
      </c>
      <c r="I95" s="21">
        <v>0.32076983194936959</v>
      </c>
      <c r="J95" s="19">
        <v>0.47509810066637165</v>
      </c>
      <c r="K95" s="38">
        <f t="shared" si="6"/>
        <v>1.8786254497393347</v>
      </c>
      <c r="L95" s="38">
        <f t="shared" si="7"/>
        <v>0.25289665948701645</v>
      </c>
    </row>
    <row r="96" spans="1:12" hidden="1" x14ac:dyDescent="0.2">
      <c r="A96" s="18" t="s">
        <v>59</v>
      </c>
      <c r="B96" s="16">
        <v>48</v>
      </c>
      <c r="C96" s="17">
        <v>137875.01999999999</v>
      </c>
      <c r="D96" s="17">
        <v>53393.493999999999</v>
      </c>
      <c r="E96" s="21">
        <v>2.5822438216910846</v>
      </c>
      <c r="F96" s="22">
        <v>4583.8</v>
      </c>
      <c r="G96" s="22">
        <v>0.16840000000956934</v>
      </c>
      <c r="H96" s="21">
        <v>0.2357328538153427</v>
      </c>
      <c r="I96" s="21">
        <v>1.3594790692197956</v>
      </c>
      <c r="J96" s="19">
        <v>0.38012046475085931</v>
      </c>
      <c r="K96" s="38">
        <f t="shared" si="6"/>
        <v>2.5822438216910846</v>
      </c>
      <c r="L96" s="38">
        <f t="shared" si="7"/>
        <v>0.14720548910130507</v>
      </c>
    </row>
    <row r="97" spans="1:12" hidden="1" x14ac:dyDescent="0.2">
      <c r="A97" s="18" t="s">
        <v>63</v>
      </c>
      <c r="B97" s="16">
        <v>11</v>
      </c>
      <c r="C97" s="17">
        <v>25.844999999999999</v>
      </c>
      <c r="D97" s="17">
        <v>88.968000000000004</v>
      </c>
      <c r="E97" s="21">
        <v>0.29049770704073374</v>
      </c>
      <c r="F97" s="22">
        <v>79.076999999999998</v>
      </c>
      <c r="G97" s="22">
        <v>0</v>
      </c>
      <c r="H97" s="21">
        <v>1.3348393574297183E-2</v>
      </c>
      <c r="I97" s="21">
        <v>0.16256266777851291</v>
      </c>
      <c r="J97" s="19">
        <v>0.37375276362134119</v>
      </c>
      <c r="K97" s="38">
        <f t="shared" si="6"/>
        <v>0.29049770704073374</v>
      </c>
      <c r="L97" s="38">
        <f t="shared" si="7"/>
        <v>1.2865945395188039</v>
      </c>
    </row>
    <row r="98" spans="1:12" hidden="1" x14ac:dyDescent="0.2">
      <c r="A98" s="18" t="s">
        <v>90</v>
      </c>
      <c r="B98" s="16">
        <v>14</v>
      </c>
      <c r="C98" s="17">
        <v>50314.5</v>
      </c>
      <c r="D98" s="17">
        <v>17208.400000000001</v>
      </c>
      <c r="E98" s="21">
        <v>2.923833709118802</v>
      </c>
      <c r="F98" s="22">
        <v>105.8</v>
      </c>
      <c r="G98" s="22">
        <v>0</v>
      </c>
      <c r="H98" s="21">
        <v>0.30653922157705915</v>
      </c>
      <c r="I98" s="21">
        <v>1.5028409512686065</v>
      </c>
      <c r="J98" s="19">
        <v>0.29371422898224059</v>
      </c>
      <c r="K98" s="38">
        <f t="shared" si="6"/>
        <v>2.923833709118802</v>
      </c>
      <c r="L98" s="38">
        <f t="shared" si="7"/>
        <v>0.10045517570517425</v>
      </c>
    </row>
    <row r="99" spans="1:12" hidden="1" x14ac:dyDescent="0.2">
      <c r="A99" s="18" t="s">
        <v>62</v>
      </c>
      <c r="B99" s="16">
        <v>15</v>
      </c>
      <c r="C99" s="17">
        <v>62.341000000000001</v>
      </c>
      <c r="D99" s="17">
        <v>245.52099999999999</v>
      </c>
      <c r="E99" s="21">
        <v>0.25391310722911686</v>
      </c>
      <c r="F99" s="22">
        <v>-0.216</v>
      </c>
      <c r="G99" s="22">
        <v>0</v>
      </c>
      <c r="H99" s="21">
        <v>-6.168253720540396E-2</v>
      </c>
      <c r="I99" s="21">
        <v>-0.54018582547916838</v>
      </c>
      <c r="J99" s="19">
        <v>0.28405101940074207</v>
      </c>
      <c r="K99" s="38">
        <f t="shared" si="6"/>
        <v>0.25391310722911686</v>
      </c>
      <c r="L99" s="38">
        <f t="shared" si="7"/>
        <v>1.1186938023818931</v>
      </c>
    </row>
    <row r="100" spans="1:12" hidden="1" x14ac:dyDescent="0.2">
      <c r="A100" s="18" t="s">
        <v>91</v>
      </c>
      <c r="B100" s="16">
        <v>15</v>
      </c>
      <c r="C100" s="17">
        <v>5203.74</v>
      </c>
      <c r="D100" s="17">
        <v>1474.8</v>
      </c>
      <c r="E100" s="21">
        <v>3.5284377542717658</v>
      </c>
      <c r="F100" s="22">
        <v>165.02799999999999</v>
      </c>
      <c r="G100" s="22">
        <v>3.0061999999998079</v>
      </c>
      <c r="H100" s="21">
        <v>0.4184202999074465</v>
      </c>
      <c r="I100" s="21">
        <v>1.5119462539331638</v>
      </c>
      <c r="J100" s="19">
        <v>0.23750271221398803</v>
      </c>
      <c r="K100" s="38">
        <f t="shared" si="6"/>
        <v>3.5284377542717658</v>
      </c>
      <c r="L100" s="38">
        <f t="shared" si="7"/>
        <v>6.7311010921604367E-2</v>
      </c>
    </row>
    <row r="101" spans="1:12" hidden="1" x14ac:dyDescent="0.2">
      <c r="A101" s="18" t="s">
        <v>37</v>
      </c>
      <c r="B101" s="16">
        <v>18</v>
      </c>
      <c r="C101" s="17">
        <v>4105.6610000000001</v>
      </c>
      <c r="D101" s="17">
        <v>2471.1179999999999</v>
      </c>
      <c r="E101" s="21">
        <v>1.6614589024077362</v>
      </c>
      <c r="F101" s="22">
        <v>1533.5</v>
      </c>
      <c r="G101" s="22">
        <v>-3.0624000000000251</v>
      </c>
      <c r="H101" s="21">
        <v>0.38159403354479288</v>
      </c>
      <c r="I101" s="21">
        <v>1.9440926748086178</v>
      </c>
      <c r="J101" s="19">
        <v>0.1882582558306389</v>
      </c>
      <c r="K101" s="38">
        <f t="shared" si="6"/>
        <v>1.6614589024077362</v>
      </c>
      <c r="L101" s="38">
        <f t="shared" si="7"/>
        <v>0.11330900545166703</v>
      </c>
    </row>
    <row r="102" spans="1:12" s="1" customFormat="1" hidden="1" x14ac:dyDescent="0.2">
      <c r="A102" s="18" t="s">
        <v>61</v>
      </c>
      <c r="B102" s="16">
        <v>192</v>
      </c>
      <c r="C102" s="17">
        <v>5789.6769999999997</v>
      </c>
      <c r="D102" s="17">
        <v>42202.004999999997</v>
      </c>
      <c r="E102" s="21">
        <v>0.13718961930837173</v>
      </c>
      <c r="F102" s="22">
        <v>8726.2710000000006</v>
      </c>
      <c r="G102" s="22">
        <v>4.3580000000001746</v>
      </c>
      <c r="H102" s="21">
        <v>-0.14198715050017852</v>
      </c>
      <c r="I102" s="21">
        <v>-0.66547931544350103</v>
      </c>
      <c r="J102" s="19">
        <v>0.14175359905867305</v>
      </c>
      <c r="K102" s="38">
        <f t="shared" si="6"/>
        <v>0.13718961930837173</v>
      </c>
      <c r="L102" s="38">
        <f t="shared" si="7"/>
        <v>1.033267675596085</v>
      </c>
    </row>
    <row r="103" spans="1:12" s="1" customFormat="1" hidden="1" x14ac:dyDescent="0.2">
      <c r="A103" s="18" t="s">
        <v>141</v>
      </c>
      <c r="B103" s="16">
        <v>28</v>
      </c>
      <c r="C103" s="17">
        <v>1091.402</v>
      </c>
      <c r="D103" s="17">
        <v>7953.8</v>
      </c>
      <c r="E103" s="21">
        <v>0.13721768211420957</v>
      </c>
      <c r="F103" s="22">
        <v>101.03</v>
      </c>
      <c r="G103" s="22">
        <v>0.40000000000145519</v>
      </c>
      <c r="H103" s="21">
        <v>-0.26575609756097557</v>
      </c>
      <c r="I103" s="21">
        <v>-0.74019541176913106</v>
      </c>
      <c r="J103" s="19">
        <v>0.13573524804042503</v>
      </c>
      <c r="K103" s="38">
        <f t="shared" si="6"/>
        <v>0.13721768211420957</v>
      </c>
      <c r="L103" s="38">
        <f t="shared" si="7"/>
        <v>0.98919647926605647</v>
      </c>
    </row>
    <row r="104" spans="1:12" s="1" customFormat="1" hidden="1" x14ac:dyDescent="0.2">
      <c r="A104" s="32" t="s">
        <v>33</v>
      </c>
      <c r="B104" s="33">
        <v>166</v>
      </c>
      <c r="C104" s="34">
        <v>14831.9</v>
      </c>
      <c r="D104" s="34">
        <v>20839.396000000001</v>
      </c>
      <c r="E104" s="35">
        <v>0.71172408259817121</v>
      </c>
      <c r="F104" s="36">
        <v>15815.554</v>
      </c>
      <c r="G104" s="36">
        <v>160.2048000000068</v>
      </c>
      <c r="H104" s="35">
        <v>1.7918660321226597E-2</v>
      </c>
      <c r="I104" s="35">
        <v>0.13540900170393369</v>
      </c>
      <c r="J104" s="37">
        <v>6.8100315171778836E-2</v>
      </c>
      <c r="K104" s="38">
        <f t="shared" si="6"/>
        <v>0.71172408259817121</v>
      </c>
      <c r="L104" s="38">
        <f t="shared" si="7"/>
        <v>9.5683589802352184E-2</v>
      </c>
    </row>
  </sheetData>
  <mergeCells count="8">
    <mergeCell ref="B7:G7"/>
    <mergeCell ref="B3:E3"/>
    <mergeCell ref="F3:G3"/>
    <mergeCell ref="B1:G1"/>
    <mergeCell ref="B2:G2"/>
    <mergeCell ref="B4:G4"/>
    <mergeCell ref="B5:G5"/>
    <mergeCell ref="B6:G6"/>
  </mergeCells>
  <hyperlinks>
    <hyperlink ref="B2" r:id="rId1" xr:uid="{0EBA9CE0-50D3-094E-BEDA-76A8EEEB6845}"/>
    <hyperlink ref="B4" r:id="rId2" xr:uid="{FC2A6D97-C757-0E44-B70D-3A3138B86502}"/>
    <hyperlink ref="B5" r:id="rId3" display="http://www.stern.nyu.edu/~adamodar/New_Home_Page/data.html" xr:uid="{2A5B3EAF-A230-6349-9000-C75AA53DC34F}"/>
    <hyperlink ref="B6" r:id="rId4" xr:uid="{F0ED5DD3-EFBD-5B43-ACA9-B1051889D4FB}"/>
    <hyperlink ref="B7" r:id="rId5" display="http://www.stern.nyu.edu/~adamodar/New_Home_Page/datafile/variable.htm" xr:uid="{7C1CB857-7718-A949-A3CC-BB44A4906195}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 &amp; FAQ</vt:lpstr>
      <vt:lpstr>Industry Averages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tkyw</cp:lastModifiedBy>
  <dcterms:created xsi:type="dcterms:W3CDTF">2014-01-06T21:28:12Z</dcterms:created>
  <dcterms:modified xsi:type="dcterms:W3CDTF">2025-09-28T07:59:33Z</dcterms:modified>
</cp:coreProperties>
</file>