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l\OneDrive - Pine Island Chemical\Programming\learningpython\namingTool\reports\excel\data\"/>
    </mc:Choice>
  </mc:AlternateContent>
  <xr:revisionPtr revIDLastSave="0" documentId="496BB9543DAC0758135F87A48D1AD5433EB0910B" xr6:coauthVersionLast="28" xr6:coauthVersionMax="28" xr10:uidLastSave="{00000000-0000-0000-0000-000000000000}"/>
  <bookViews>
    <workbookView xWindow="0" yWindow="372" windowWidth="12120" windowHeight="8112" tabRatio="851" xr2:uid="{00000000-000D-0000-FFFF-FFFF00000000}"/>
  </bookViews>
  <sheets>
    <sheet name="Water Analysis" sheetId="6" r:id="rId1"/>
  </sheets>
  <calcPr calcId="171027"/>
</workbook>
</file>

<file path=xl/calcChain.xml><?xml version="1.0" encoding="utf-8"?>
<calcChain xmlns="http://schemas.openxmlformats.org/spreadsheetml/2006/main">
  <c r="G82" i="6" l="1"/>
  <c r="H92" i="6" s="1"/>
  <c r="C156" i="6"/>
  <c r="C155" i="6"/>
  <c r="C154" i="6"/>
  <c r="C153" i="6"/>
  <c r="C152" i="6"/>
  <c r="C151" i="6"/>
  <c r="C150" i="6"/>
  <c r="C149" i="6"/>
  <c r="C148" i="6"/>
  <c r="C147" i="6"/>
  <c r="C135" i="6"/>
  <c r="C134" i="6"/>
  <c r="C133" i="6"/>
  <c r="C132" i="6"/>
  <c r="C131" i="6"/>
  <c r="C130" i="6"/>
  <c r="C129" i="6"/>
  <c r="C128" i="6"/>
  <c r="C127" i="6"/>
  <c r="C126" i="6"/>
  <c r="C114" i="6"/>
  <c r="C113" i="6"/>
  <c r="C112" i="6"/>
  <c r="C111" i="6"/>
  <c r="C110" i="6"/>
  <c r="C109" i="6"/>
  <c r="C108" i="6"/>
  <c r="C107" i="6"/>
  <c r="C106" i="6"/>
  <c r="C105" i="6"/>
  <c r="C93" i="6"/>
  <c r="C92" i="6"/>
  <c r="C91" i="6"/>
  <c r="C90" i="6"/>
  <c r="C89" i="6"/>
  <c r="C88" i="6"/>
  <c r="C87" i="6"/>
  <c r="C86" i="6"/>
  <c r="C85" i="6"/>
  <c r="C84" i="6"/>
  <c r="C72" i="6"/>
  <c r="C71" i="6"/>
  <c r="C70" i="6"/>
  <c r="C69" i="6"/>
  <c r="C68" i="6"/>
  <c r="C67" i="6"/>
  <c r="C66" i="6"/>
  <c r="C65" i="6"/>
  <c r="C64" i="6"/>
  <c r="C63" i="6"/>
  <c r="G36" i="6"/>
  <c r="A156" i="6"/>
  <c r="A155" i="6"/>
  <c r="A154" i="6"/>
  <c r="A153" i="6"/>
  <c r="A152" i="6"/>
  <c r="A151" i="6"/>
  <c r="A150" i="6"/>
  <c r="A149" i="6"/>
  <c r="A148" i="6"/>
  <c r="A147" i="6"/>
  <c r="G145" i="6"/>
  <c r="H155" i="6" s="1"/>
  <c r="H150" i="6"/>
  <c r="G35" i="6"/>
  <c r="A135" i="6"/>
  <c r="A134" i="6"/>
  <c r="A133" i="6"/>
  <c r="A132" i="6"/>
  <c r="A131" i="6"/>
  <c r="A130" i="6"/>
  <c r="A129" i="6"/>
  <c r="A128" i="6"/>
  <c r="A127" i="6"/>
  <c r="A126" i="6"/>
  <c r="G124" i="6"/>
  <c r="H133" i="6" s="1"/>
  <c r="G33" i="6"/>
  <c r="A114" i="6"/>
  <c r="A113" i="6"/>
  <c r="A112" i="6"/>
  <c r="A111" i="6"/>
  <c r="A110" i="6"/>
  <c r="A109" i="6"/>
  <c r="A108" i="6"/>
  <c r="A107" i="6"/>
  <c r="A106" i="6"/>
  <c r="A105" i="6"/>
  <c r="G103" i="6"/>
  <c r="H112" i="6"/>
  <c r="G30" i="6"/>
  <c r="A93" i="6"/>
  <c r="A92" i="6"/>
  <c r="A91" i="6"/>
  <c r="A90" i="6"/>
  <c r="A89" i="6"/>
  <c r="A88" i="6"/>
  <c r="A87" i="6"/>
  <c r="A86" i="6"/>
  <c r="A85" i="6"/>
  <c r="H159" i="6"/>
  <c r="A84" i="6"/>
  <c r="A72" i="6"/>
  <c r="A71" i="6"/>
  <c r="A70" i="6"/>
  <c r="A69" i="6"/>
  <c r="A68" i="6"/>
  <c r="A67" i="6"/>
  <c r="A66" i="6"/>
  <c r="A65" i="6"/>
  <c r="A64" i="6"/>
  <c r="A63" i="6"/>
  <c r="G31" i="6"/>
  <c r="G61" i="6"/>
  <c r="E30" i="6" s="1"/>
  <c r="H66" i="6"/>
  <c r="H110" i="6"/>
  <c r="H86" i="6"/>
  <c r="E36" i="6"/>
  <c r="H132" i="6"/>
  <c r="H105" i="6"/>
  <c r="H109" i="6"/>
  <c r="H91" i="6"/>
  <c r="H84" i="6"/>
  <c r="H90" i="6"/>
  <c r="H89" i="6"/>
  <c r="H71" i="6"/>
  <c r="H63" i="6"/>
  <c r="H127" i="6"/>
  <c r="H67" i="6"/>
  <c r="H64" i="6"/>
  <c r="H111" i="6"/>
  <c r="H152" i="6"/>
  <c r="H108" i="6"/>
  <c r="H113" i="6"/>
  <c r="H148" i="6"/>
  <c r="H72" i="6"/>
  <c r="H30" i="6" s="1"/>
  <c r="H114" i="6"/>
  <c r="H33" i="6"/>
  <c r="H129" i="6"/>
  <c r="H107" i="6"/>
  <c r="H149" i="6"/>
  <c r="H106" i="6"/>
  <c r="E33" i="6"/>
  <c r="E35" i="6"/>
  <c r="H153" i="6"/>
  <c r="H135" i="6"/>
  <c r="H35" i="6"/>
  <c r="H130" i="6"/>
  <c r="H147" i="6"/>
  <c r="H128" i="6"/>
  <c r="H134" i="6"/>
  <c r="H131" i="6"/>
  <c r="H126" i="6"/>
  <c r="H151" i="6" l="1"/>
  <c r="H65" i="6"/>
  <c r="H69" i="6"/>
  <c r="H93" i="6"/>
  <c r="H31" i="6" s="1"/>
  <c r="H85" i="6"/>
  <c r="H87" i="6"/>
  <c r="H156" i="6"/>
  <c r="H36" i="6" s="1"/>
  <c r="H70" i="6"/>
  <c r="H154" i="6"/>
  <c r="H68" i="6"/>
  <c r="H88" i="6"/>
  <c r="E31" i="6"/>
</calcChain>
</file>

<file path=xl/sharedStrings.xml><?xml version="1.0" encoding="utf-8"?>
<sst xmlns="http://schemas.openxmlformats.org/spreadsheetml/2006/main" count="266" uniqueCount="76">
  <si>
    <t>Analysis Number:</t>
  </si>
  <si>
    <t>Date Sampled:</t>
  </si>
  <si>
    <t>Date Completed:</t>
  </si>
  <si>
    <t>Analyst</t>
  </si>
  <si>
    <t>Date</t>
  </si>
  <si>
    <t>Chemical Customer:</t>
  </si>
  <si>
    <t>Date Received:</t>
  </si>
  <si>
    <t xml:space="preserve">Sparged Beaker Analysis </t>
  </si>
  <si>
    <t>Test Conditions:</t>
  </si>
  <si>
    <t>Procedure:</t>
  </si>
  <si>
    <t>Continuous Contact Sparged Beaker Test Using Linear Polarization Resistance (LPR) Techniques to Record General Corrosion Rate</t>
  </si>
  <si>
    <t>Acid Gas</t>
  </si>
  <si>
    <t>Test Temperature</t>
  </si>
  <si>
    <t>Brine Composition</t>
  </si>
  <si>
    <t>Brine Volume</t>
  </si>
  <si>
    <t>Flow Dynamics</t>
  </si>
  <si>
    <t>Chemical Injection</t>
  </si>
  <si>
    <t>LPR Instrument</t>
  </si>
  <si>
    <t>Electrode Type</t>
  </si>
  <si>
    <t>Test Duration</t>
  </si>
  <si>
    <t>---</t>
  </si>
  <si>
    <t>Saturated Carbon Dioxide</t>
  </si>
  <si>
    <t>1000 ml</t>
  </si>
  <si>
    <t>Top of Liquids</t>
  </si>
  <si>
    <t>Rohrback Cosasco Aquamate Corrater</t>
  </si>
  <si>
    <t>Summary of Results:</t>
  </si>
  <si>
    <t>Discussion of Procedure:</t>
  </si>
  <si>
    <t>Reference</t>
  </si>
  <si>
    <t>Conc. (ppm)</t>
  </si>
  <si>
    <t>Elapsed Time</t>
  </si>
  <si>
    <t>Corrosion Rate by LPR (MPY)</t>
  </si>
  <si>
    <r>
      <t>Carbon Steel, 5.0 cm</t>
    </r>
    <r>
      <rPr>
        <vertAlign val="superscript"/>
        <sz val="9"/>
        <rFont val="Tahoma"/>
        <family val="2"/>
      </rPr>
      <t>2</t>
    </r>
    <r>
      <rPr>
        <sz val="9"/>
        <rFont val="Tahoma"/>
        <family val="2"/>
      </rPr>
      <t xml:space="preserve"> surface area</t>
    </r>
  </si>
  <si>
    <t>Percent Protection*</t>
  </si>
  <si>
    <t>BLANK</t>
  </si>
  <si>
    <t xml:space="preserve">Average </t>
  </si>
  <si>
    <t>mpy</t>
  </si>
  <si>
    <t>15 min</t>
  </si>
  <si>
    <t>30 min</t>
  </si>
  <si>
    <t>45 min</t>
  </si>
  <si>
    <t>60 min</t>
  </si>
  <si>
    <t>90 min</t>
  </si>
  <si>
    <t>120 min</t>
  </si>
  <si>
    <t>150 min</t>
  </si>
  <si>
    <t>180 min</t>
  </si>
  <si>
    <t>210 min</t>
  </si>
  <si>
    <t xml:space="preserve">240 min </t>
  </si>
  <si>
    <t>%</t>
  </si>
  <si>
    <t xml:space="preserve">Chemical </t>
  </si>
  <si>
    <t>Notes and Comments:</t>
  </si>
  <si>
    <t>Concentration (ppm)</t>
  </si>
  <si>
    <t>1. No Comments</t>
  </si>
  <si>
    <t>Submitted By:</t>
  </si>
  <si>
    <t>Cheryl F. Adams</t>
  </si>
  <si>
    <t>Kerosene Volume</t>
  </si>
  <si>
    <t>100 ml</t>
  </si>
  <si>
    <t>Production Company:</t>
  </si>
  <si>
    <t>1 hour stabilization, corrosion rate readings for 4 hours</t>
  </si>
  <si>
    <t>Lease/Field/Well:</t>
  </si>
  <si>
    <t>Slightly Hazy</t>
  </si>
  <si>
    <t>Pine Island Chemical</t>
  </si>
  <si>
    <t>Keith Theriot</t>
  </si>
  <si>
    <t>Halcon</t>
  </si>
  <si>
    <t>CRMWD 79 1H</t>
  </si>
  <si>
    <t>57429-57433</t>
  </si>
  <si>
    <t>150 °F</t>
  </si>
  <si>
    <r>
      <t xml:space="preserve">Synthetic Field Brine, Cl¯ = </t>
    </r>
    <r>
      <rPr>
        <b/>
        <sz val="9"/>
        <rFont val="Tahoma"/>
        <family val="2"/>
      </rPr>
      <t>34,800 mg/L</t>
    </r>
  </si>
  <si>
    <r>
      <rPr>
        <b/>
        <sz val="9"/>
        <rFont val="Tahoma"/>
        <family val="2"/>
      </rPr>
      <t>High Shear</t>
    </r>
    <r>
      <rPr>
        <sz val="9"/>
        <rFont val="Tahoma"/>
        <family val="2"/>
      </rPr>
      <t xml:space="preserve"> ~ 10.0 ft/sec</t>
    </r>
  </si>
  <si>
    <t>CS-1145</t>
  </si>
  <si>
    <t>CS-1425</t>
  </si>
  <si>
    <t>CS-1720</t>
  </si>
  <si>
    <t>Clear</t>
  </si>
  <si>
    <r>
      <t>The standard procedure for this test included 1-hour stabilization at test temperature, then 4 blank readings at 15 minute intervals, then 4 hour corrode step after chemical addition.  The test was conducted at a high liquid velocity.  The tests were run with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saturated synthetic field brine and depolarized kerosene.  The standard criterion for selecting a continuous contact corrosion inhibitor with the sparged beaker test is at least 95% protection at the end of the test.</t>
    </r>
  </si>
  <si>
    <t>Blank                                     Corrosion                       (mpy)</t>
  </si>
  <si>
    <t>Inhibited                                 Corrosion                                     (mpy)</t>
  </si>
  <si>
    <t>%                       Protection</t>
  </si>
  <si>
    <t>Water                         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</si>
</sst>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3">
    <font>
      <sz val="10"/>
      <name val="Arial"/>
    </font>
    <font>
      <sz val="8"/>
      <name val="Arial"/>
      <family val="2"/>
    </font>
    <font>
      <sz val="9"/>
      <name val="Bradley Hand ITC"/>
      <family val="4"/>
    </font>
    <font>
      <sz val="9"/>
      <name val="Arial"/>
      <family val="2"/>
    </font>
    <font>
      <sz val="9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9"/>
      <name val="Arial"/>
      <family val="2"/>
    </font>
    <font>
      <u/>
      <sz val="9"/>
      <name val="Tahoma"/>
      <family val="2"/>
    </font>
    <font>
      <vertAlign val="superscript"/>
      <sz val="9"/>
      <name val="Tahoma"/>
      <family val="2"/>
    </font>
    <font>
      <b/>
      <u/>
      <sz val="9"/>
      <name val="Tahoma"/>
      <family val="2"/>
    </font>
    <font>
      <b/>
      <sz val="18"/>
      <name val="Tahoma"/>
      <family val="2"/>
    </font>
    <font>
      <vertAlign val="sub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0" fontId="7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6" fillId="0" borderId="1" xfId="0" applyFont="1" applyBorder="1"/>
    <xf numFmtId="0" fontId="6" fillId="0" borderId="0" xfId="0" applyFont="1" applyBorder="1"/>
    <xf numFmtId="0" fontId="6" fillId="0" borderId="2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5" fontId="6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381000</xdr:colOff>
      <xdr:row>2</xdr:row>
      <xdr:rowOff>28575</xdr:rowOff>
    </xdr:to>
    <xdr:pic>
      <xdr:nvPicPr>
        <xdr:cNvPr id="114890" name="Picture 2" descr="LOGO">
          <a:extLst>
            <a:ext uri="{FF2B5EF4-FFF2-40B4-BE49-F238E27FC236}">
              <a16:creationId xmlns:a16="http://schemas.microsoft.com/office/drawing/2014/main" id="{E40018B9-DF0F-486A-A231-B5F7361E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923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zoomScaleNormal="100" workbookViewId="0">
      <selection activeCell="H5" sqref="H5:K5"/>
    </sheetView>
  </sheetViews>
  <sheetFormatPr defaultColWidth="9.109375" defaultRowHeight="11.4"/>
  <cols>
    <col min="1" max="1" width="9.109375" style="1"/>
    <col min="2" max="2" width="11" style="2" customWidth="1"/>
    <col min="3" max="3" width="7.88671875" style="2" customWidth="1"/>
    <col min="4" max="4" width="6.88671875" style="2" bestFit="1" customWidth="1"/>
    <col min="5" max="5" width="10.6640625" style="2" customWidth="1"/>
    <col min="6" max="6" width="4.6640625" style="2" customWidth="1"/>
    <col min="7" max="7" width="16.5546875" style="2" bestFit="1" customWidth="1"/>
    <col min="8" max="8" width="7.44140625" style="2" customWidth="1"/>
    <col min="9" max="9" width="3.5546875" style="2" customWidth="1"/>
    <col min="10" max="10" width="7.5546875" style="2" customWidth="1"/>
    <col min="11" max="16384" width="9.109375" style="1"/>
  </cols>
  <sheetData>
    <row r="1" spans="1:11" s="3" customFormat="1" ht="18.75" customHeight="1">
      <c r="A1" s="36"/>
      <c r="B1" s="36"/>
      <c r="C1" s="35" t="s">
        <v>7</v>
      </c>
      <c r="D1" s="35"/>
      <c r="E1" s="35"/>
      <c r="F1" s="35"/>
      <c r="G1" s="35"/>
      <c r="H1" s="35"/>
      <c r="I1" s="35"/>
      <c r="J1" s="35"/>
      <c r="K1" s="35"/>
    </row>
    <row r="2" spans="1:11" s="3" customFormat="1" ht="18.75" customHeight="1">
      <c r="A2" s="36"/>
      <c r="B2" s="36"/>
      <c r="C2" s="35"/>
      <c r="D2" s="35"/>
      <c r="E2" s="35"/>
      <c r="F2" s="35"/>
      <c r="G2" s="35"/>
      <c r="H2" s="35"/>
      <c r="I2" s="35"/>
      <c r="J2" s="35"/>
      <c r="K2" s="35"/>
    </row>
    <row r="3" spans="1:11" s="3" customFormat="1" ht="21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s="3" customFormat="1" ht="18" customHeight="1">
      <c r="A4" s="45" t="s">
        <v>5</v>
      </c>
      <c r="B4" s="45"/>
      <c r="C4" s="43" t="s">
        <v>59</v>
      </c>
      <c r="D4" s="43"/>
      <c r="E4" s="43"/>
      <c r="F4" s="43"/>
      <c r="G4" s="22" t="s">
        <v>0</v>
      </c>
      <c r="H4" s="43" t="s">
        <v>63</v>
      </c>
      <c r="I4" s="43"/>
      <c r="J4" s="43"/>
      <c r="K4" s="43"/>
    </row>
    <row r="5" spans="1:11" s="3" customFormat="1" ht="18" customHeight="1">
      <c r="A5" s="46" t="s">
        <v>51</v>
      </c>
      <c r="B5" s="46"/>
      <c r="C5" s="47" t="s">
        <v>60</v>
      </c>
      <c r="D5" s="47"/>
      <c r="E5" s="47"/>
      <c r="F5" s="47"/>
      <c r="G5" s="23" t="s">
        <v>1</v>
      </c>
      <c r="H5" s="41"/>
      <c r="I5" s="41"/>
      <c r="J5" s="41"/>
      <c r="K5" s="41"/>
    </row>
    <row r="6" spans="1:11" s="3" customFormat="1" ht="18" customHeight="1">
      <c r="A6" s="46" t="s">
        <v>55</v>
      </c>
      <c r="B6" s="46"/>
      <c r="C6" s="47" t="s">
        <v>61</v>
      </c>
      <c r="D6" s="47"/>
      <c r="E6" s="47"/>
      <c r="F6" s="47"/>
      <c r="G6" s="23" t="s">
        <v>6</v>
      </c>
      <c r="H6" s="41">
        <v>43108</v>
      </c>
      <c r="I6" s="41"/>
      <c r="J6" s="41"/>
      <c r="K6" s="41"/>
    </row>
    <row r="7" spans="1:11" s="3" customFormat="1" ht="18" customHeight="1">
      <c r="A7" s="54" t="s">
        <v>57</v>
      </c>
      <c r="B7" s="54"/>
      <c r="C7" s="53" t="s">
        <v>62</v>
      </c>
      <c r="D7" s="53"/>
      <c r="E7" s="53"/>
      <c r="F7" s="53"/>
      <c r="G7" s="24" t="s">
        <v>2</v>
      </c>
      <c r="H7" s="50">
        <v>43109</v>
      </c>
      <c r="I7" s="50"/>
      <c r="J7" s="50"/>
      <c r="K7" s="50"/>
    </row>
    <row r="8" spans="1:11" s="3" customFormat="1" ht="17.25" customHeight="1">
      <c r="A8" s="48" t="s">
        <v>9</v>
      </c>
      <c r="B8" s="48"/>
      <c r="C8" s="37" t="s">
        <v>10</v>
      </c>
      <c r="D8" s="37"/>
      <c r="E8" s="37"/>
      <c r="F8" s="37"/>
      <c r="G8" s="37"/>
      <c r="H8" s="37"/>
      <c r="I8" s="37"/>
      <c r="J8" s="37"/>
      <c r="K8" s="37"/>
    </row>
    <row r="9" spans="1:11" ht="14.25" customHeight="1">
      <c r="A9" s="49"/>
      <c r="B9" s="49"/>
      <c r="C9" s="38"/>
      <c r="D9" s="38"/>
      <c r="E9" s="38"/>
      <c r="F9" s="38"/>
      <c r="G9" s="38"/>
      <c r="H9" s="38"/>
      <c r="I9" s="38"/>
      <c r="J9" s="38"/>
      <c r="K9" s="38"/>
    </row>
    <row r="10" spans="1:11" s="3" customFormat="1" ht="12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</row>
    <row r="11" spans="1: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>
      <c r="A12" s="31" t="s">
        <v>8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 spans="1:11">
      <c r="A14" s="3"/>
      <c r="B14" s="40" t="s">
        <v>11</v>
      </c>
      <c r="C14" s="40"/>
      <c r="D14" s="10" t="s">
        <v>20</v>
      </c>
      <c r="E14" s="40" t="s">
        <v>21</v>
      </c>
      <c r="F14" s="40"/>
      <c r="G14" s="40"/>
      <c r="H14" s="40"/>
      <c r="I14" s="40"/>
      <c r="J14" s="40"/>
      <c r="K14" s="40"/>
    </row>
    <row r="15" spans="1:11">
      <c r="A15" s="3"/>
      <c r="B15" s="40" t="s">
        <v>12</v>
      </c>
      <c r="C15" s="40"/>
      <c r="D15" s="10" t="s">
        <v>20</v>
      </c>
      <c r="E15" s="42" t="s">
        <v>64</v>
      </c>
      <c r="F15" s="42"/>
      <c r="G15" s="42"/>
      <c r="H15" s="42"/>
      <c r="I15" s="42"/>
      <c r="J15" s="42"/>
      <c r="K15" s="42"/>
    </row>
    <row r="16" spans="1:11">
      <c r="A16" s="3"/>
      <c r="B16" s="40" t="s">
        <v>13</v>
      </c>
      <c r="C16" s="40"/>
      <c r="D16" s="10" t="s">
        <v>20</v>
      </c>
      <c r="E16" s="40" t="s">
        <v>65</v>
      </c>
      <c r="F16" s="40"/>
      <c r="G16" s="40"/>
      <c r="H16" s="40"/>
      <c r="I16" s="40"/>
      <c r="J16" s="40"/>
      <c r="K16" s="40"/>
    </row>
    <row r="17" spans="1:11">
      <c r="A17" s="3"/>
      <c r="B17" s="40" t="s">
        <v>14</v>
      </c>
      <c r="C17" s="40"/>
      <c r="D17" s="10" t="s">
        <v>20</v>
      </c>
      <c r="E17" s="40" t="s">
        <v>22</v>
      </c>
      <c r="F17" s="40"/>
      <c r="G17" s="40"/>
      <c r="H17" s="40"/>
      <c r="I17" s="40"/>
      <c r="J17" s="40"/>
      <c r="K17" s="40"/>
    </row>
    <row r="18" spans="1:11">
      <c r="A18" s="3"/>
      <c r="B18" s="40" t="s">
        <v>53</v>
      </c>
      <c r="C18" s="40"/>
      <c r="D18" s="10" t="s">
        <v>20</v>
      </c>
      <c r="E18" s="40" t="s">
        <v>54</v>
      </c>
      <c r="F18" s="40"/>
      <c r="G18" s="40"/>
      <c r="H18" s="40"/>
      <c r="I18" s="40"/>
      <c r="J18" s="40"/>
      <c r="K18" s="40"/>
    </row>
    <row r="19" spans="1:11">
      <c r="A19" s="3"/>
      <c r="B19" s="40" t="s">
        <v>15</v>
      </c>
      <c r="C19" s="40"/>
      <c r="D19" s="10" t="s">
        <v>20</v>
      </c>
      <c r="E19" s="40" t="s">
        <v>66</v>
      </c>
      <c r="F19" s="40"/>
      <c r="G19" s="40"/>
      <c r="H19" s="40"/>
      <c r="I19" s="40"/>
      <c r="J19" s="40"/>
      <c r="K19" s="40"/>
    </row>
    <row r="20" spans="1:11">
      <c r="A20" s="3"/>
      <c r="B20" s="40" t="s">
        <v>16</v>
      </c>
      <c r="C20" s="40"/>
      <c r="D20" s="10" t="s">
        <v>20</v>
      </c>
      <c r="E20" s="40" t="s">
        <v>23</v>
      </c>
      <c r="F20" s="40"/>
      <c r="G20" s="40"/>
      <c r="H20" s="40"/>
      <c r="I20" s="40"/>
      <c r="J20" s="40"/>
      <c r="K20" s="40"/>
    </row>
    <row r="21" spans="1:11">
      <c r="A21" s="3"/>
      <c r="B21" s="40" t="s">
        <v>17</v>
      </c>
      <c r="C21" s="40"/>
      <c r="D21" s="10" t="s">
        <v>20</v>
      </c>
      <c r="E21" s="40" t="s">
        <v>24</v>
      </c>
      <c r="F21" s="40"/>
      <c r="G21" s="40"/>
      <c r="H21" s="40"/>
      <c r="I21" s="40"/>
      <c r="J21" s="40"/>
      <c r="K21" s="40"/>
    </row>
    <row r="22" spans="1:11" ht="12.6">
      <c r="A22" s="3"/>
      <c r="B22" s="40" t="s">
        <v>18</v>
      </c>
      <c r="C22" s="40"/>
      <c r="D22" s="10" t="s">
        <v>20</v>
      </c>
      <c r="E22" s="40" t="s">
        <v>31</v>
      </c>
      <c r="F22" s="40"/>
      <c r="G22" s="40"/>
      <c r="H22" s="40"/>
      <c r="I22" s="40"/>
      <c r="J22" s="40"/>
      <c r="K22" s="40"/>
    </row>
    <row r="23" spans="1:11">
      <c r="A23" s="3"/>
      <c r="B23" s="9" t="s">
        <v>19</v>
      </c>
      <c r="C23" s="9"/>
      <c r="D23" s="10" t="s">
        <v>20</v>
      </c>
      <c r="E23" s="40" t="s">
        <v>56</v>
      </c>
      <c r="F23" s="40"/>
      <c r="G23" s="40"/>
      <c r="H23" s="40"/>
      <c r="I23" s="40"/>
      <c r="J23" s="40"/>
      <c r="K23" s="40"/>
    </row>
    <row r="24" spans="1:1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1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>
      <c r="A26" s="31" t="s">
        <v>25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36" customHeight="1">
      <c r="A28" s="55" t="s">
        <v>47</v>
      </c>
      <c r="B28" s="55"/>
      <c r="C28" s="34" t="s">
        <v>49</v>
      </c>
      <c r="D28" s="34"/>
      <c r="E28" s="34" t="s">
        <v>72</v>
      </c>
      <c r="F28" s="34"/>
      <c r="G28" s="19" t="s">
        <v>73</v>
      </c>
      <c r="H28" s="34" t="s">
        <v>74</v>
      </c>
      <c r="I28" s="34"/>
      <c r="J28" s="34" t="s">
        <v>75</v>
      </c>
      <c r="K28" s="34"/>
    </row>
    <row r="29" spans="1:11" ht="12.75" customHeight="1">
      <c r="A29" s="25"/>
      <c r="B29" s="25"/>
      <c r="C29" s="25"/>
      <c r="D29" s="25"/>
      <c r="E29" s="52"/>
      <c r="F29" s="52"/>
      <c r="G29" s="17"/>
      <c r="H29" s="26"/>
      <c r="I29" s="26"/>
      <c r="J29" s="26"/>
      <c r="K29" s="26"/>
    </row>
    <row r="30" spans="1:11" ht="12" customHeight="1">
      <c r="A30" s="25" t="s">
        <v>67</v>
      </c>
      <c r="B30" s="25"/>
      <c r="C30" s="25">
        <v>50</v>
      </c>
      <c r="D30" s="25"/>
      <c r="E30" s="25">
        <f>G61</f>
        <v>339.25</v>
      </c>
      <c r="F30" s="25"/>
      <c r="G30" s="18">
        <f>G72</f>
        <v>17</v>
      </c>
      <c r="H30" s="51">
        <f>H72</f>
        <v>94.988946204863666</v>
      </c>
      <c r="I30" s="51"/>
      <c r="J30" s="52" t="s">
        <v>70</v>
      </c>
      <c r="K30" s="52"/>
    </row>
    <row r="31" spans="1:11">
      <c r="A31" s="25" t="s">
        <v>67</v>
      </c>
      <c r="B31" s="25"/>
      <c r="C31" s="26">
        <v>75</v>
      </c>
      <c r="D31" s="26"/>
      <c r="E31" s="26">
        <f>G82</f>
        <v>304.5</v>
      </c>
      <c r="F31" s="26"/>
      <c r="G31" s="17">
        <f>G93</f>
        <v>4.12</v>
      </c>
      <c r="H31" s="32">
        <f>H93</f>
        <v>98.646962233169134</v>
      </c>
      <c r="I31" s="32"/>
      <c r="J31" s="25" t="s">
        <v>58</v>
      </c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 t="s">
        <v>68</v>
      </c>
      <c r="B33" s="25"/>
      <c r="C33" s="26">
        <v>50</v>
      </c>
      <c r="D33" s="26"/>
      <c r="E33" s="26">
        <f>G103</f>
        <v>355.5</v>
      </c>
      <c r="F33" s="26"/>
      <c r="G33" s="17">
        <f>G114</f>
        <v>273</v>
      </c>
      <c r="H33" s="32">
        <f>H114</f>
        <v>23.206751054852319</v>
      </c>
      <c r="I33" s="32"/>
      <c r="J33" s="25" t="s">
        <v>70</v>
      </c>
      <c r="K33" s="25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>
      <c r="A35" s="25" t="s">
        <v>69</v>
      </c>
      <c r="B35" s="25"/>
      <c r="C35" s="26">
        <v>50</v>
      </c>
      <c r="D35" s="26"/>
      <c r="E35" s="25">
        <f>G124</f>
        <v>335.25</v>
      </c>
      <c r="F35" s="25"/>
      <c r="G35" s="17">
        <f>G135</f>
        <v>273</v>
      </c>
      <c r="H35" s="32">
        <f>H135</f>
        <v>18.568232662192393</v>
      </c>
      <c r="I35" s="32"/>
      <c r="J35" s="25" t="s">
        <v>70</v>
      </c>
      <c r="K35" s="25"/>
    </row>
    <row r="36" spans="1:11">
      <c r="A36" s="25" t="s">
        <v>69</v>
      </c>
      <c r="B36" s="25"/>
      <c r="C36" s="26">
        <v>75</v>
      </c>
      <c r="D36" s="26"/>
      <c r="E36" s="25">
        <f>G145</f>
        <v>347</v>
      </c>
      <c r="F36" s="25"/>
      <c r="G36" s="17">
        <f>G156</f>
        <v>261</v>
      </c>
      <c r="H36" s="32">
        <f>H156</f>
        <v>24.78386167146974</v>
      </c>
      <c r="I36" s="32"/>
      <c r="J36" s="25" t="s">
        <v>70</v>
      </c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1" t="s">
        <v>48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</row>
    <row r="39" spans="1:11">
      <c r="A39" s="28" t="s">
        <v>50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7.25" customHeight="1">
      <c r="A42" s="31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</row>
    <row r="43" spans="1:11" s="25" customFormat="1" ht="12" hidden="1" customHeight="1"/>
    <row r="44" spans="1:11" s="25" customFormat="1" ht="12" hidden="1" customHeight="1"/>
    <row r="45" spans="1:11" s="25" customFormat="1" ht="12" hidden="1" customHeight="1"/>
    <row r="46" spans="1:11" s="25" customFormat="1" ht="12" hidden="1" customHeight="1"/>
    <row r="47" spans="1:11" s="25" customFormat="1" ht="12" hidden="1" customHeight="1"/>
    <row r="48" spans="1:11" s="25" customFormat="1" ht="12" hidden="1" customHeight="1"/>
    <row r="49" spans="1:11" ht="68.25" customHeight="1">
      <c r="A49" s="33" t="s">
        <v>71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24" customHeight="1">
      <c r="A54" s="27" t="s">
        <v>27</v>
      </c>
      <c r="B54" s="27"/>
      <c r="C54" s="11" t="s">
        <v>28</v>
      </c>
      <c r="D54" s="8"/>
      <c r="E54" s="11" t="s">
        <v>29</v>
      </c>
      <c r="F54" s="8"/>
      <c r="G54" s="11" t="s">
        <v>30</v>
      </c>
      <c r="H54" s="30" t="s">
        <v>32</v>
      </c>
      <c r="I54" s="30"/>
      <c r="J54" s="26"/>
      <c r="K54" s="26"/>
    </row>
    <row r="55" spans="1:11">
      <c r="A55" s="25"/>
      <c r="B55" s="25"/>
      <c r="J55" s="26"/>
      <c r="K55" s="26"/>
    </row>
    <row r="56" spans="1:11">
      <c r="A56" s="28" t="s">
        <v>33</v>
      </c>
      <c r="B56" s="28"/>
      <c r="C56" s="5">
        <v>0</v>
      </c>
      <c r="E56" s="4" t="s">
        <v>36</v>
      </c>
      <c r="F56" s="4"/>
      <c r="G56" s="5">
        <v>336</v>
      </c>
      <c r="H56" s="6" t="s">
        <v>20</v>
      </c>
      <c r="J56" s="26"/>
      <c r="K56" s="26"/>
    </row>
    <row r="57" spans="1:11">
      <c r="A57" s="28" t="s">
        <v>33</v>
      </c>
      <c r="B57" s="28"/>
      <c r="C57" s="5">
        <v>0</v>
      </c>
      <c r="E57" s="1" t="s">
        <v>37</v>
      </c>
      <c r="F57" s="1"/>
      <c r="G57" s="5">
        <v>340</v>
      </c>
      <c r="H57" s="6" t="s">
        <v>20</v>
      </c>
      <c r="J57" s="26"/>
      <c r="K57" s="26"/>
    </row>
    <row r="58" spans="1:11">
      <c r="A58" s="28" t="s">
        <v>33</v>
      </c>
      <c r="B58" s="28"/>
      <c r="C58" s="5">
        <v>0</v>
      </c>
      <c r="E58" s="1" t="s">
        <v>38</v>
      </c>
      <c r="F58" s="1"/>
      <c r="G58" s="5">
        <v>338</v>
      </c>
      <c r="H58" s="6" t="s">
        <v>20</v>
      </c>
      <c r="J58" s="26"/>
      <c r="K58" s="26"/>
    </row>
    <row r="59" spans="1:11">
      <c r="A59" s="28" t="s">
        <v>33</v>
      </c>
      <c r="B59" s="28"/>
      <c r="C59" s="5">
        <v>0</v>
      </c>
      <c r="E59" s="1" t="s">
        <v>39</v>
      </c>
      <c r="F59" s="1"/>
      <c r="G59" s="5">
        <v>343</v>
      </c>
      <c r="H59" s="6" t="s">
        <v>20</v>
      </c>
      <c r="J59" s="26"/>
      <c r="K59" s="26"/>
    </row>
    <row r="60" spans="1:11">
      <c r="A60" s="25"/>
      <c r="B60" s="25"/>
      <c r="C60" s="5"/>
      <c r="J60" s="26"/>
      <c r="K60" s="26"/>
    </row>
    <row r="61" spans="1:11" ht="12">
      <c r="A61" s="25"/>
      <c r="B61" s="25"/>
      <c r="C61" s="5"/>
      <c r="E61" s="60" t="s">
        <v>34</v>
      </c>
      <c r="F61" s="60"/>
      <c r="G61" s="7">
        <f>AVERAGE(G56:G59)</f>
        <v>339.25</v>
      </c>
      <c r="H61" s="1" t="s">
        <v>35</v>
      </c>
      <c r="J61" s="26"/>
      <c r="K61" s="26"/>
    </row>
    <row r="62" spans="1:11">
      <c r="A62" s="25"/>
      <c r="B62" s="25"/>
      <c r="C62" s="5"/>
      <c r="J62" s="26"/>
      <c r="K62" s="26"/>
    </row>
    <row r="63" spans="1:11" ht="12">
      <c r="A63" s="27" t="str">
        <f>A30</f>
        <v>CS-1145</v>
      </c>
      <c r="B63" s="27"/>
      <c r="C63" s="5">
        <f>C30</f>
        <v>50</v>
      </c>
      <c r="E63" s="1" t="s">
        <v>36</v>
      </c>
      <c r="F63" s="1"/>
      <c r="G63" s="20">
        <v>47.3</v>
      </c>
      <c r="H63" s="12">
        <f>(((AVERAGE(G56:G59)-G63))/(G61))*PRODUCT(100)</f>
        <v>86.057479734708906</v>
      </c>
      <c r="I63" s="16" t="s">
        <v>46</v>
      </c>
      <c r="J63" s="26"/>
      <c r="K63" s="26"/>
    </row>
    <row r="64" spans="1:11" ht="12">
      <c r="A64" s="27" t="str">
        <f>A30</f>
        <v>CS-1145</v>
      </c>
      <c r="B64" s="27"/>
      <c r="C64" s="4">
        <f>C30</f>
        <v>50</v>
      </c>
      <c r="D64" s="1"/>
      <c r="E64" s="1" t="s">
        <v>37</v>
      </c>
      <c r="F64" s="1"/>
      <c r="G64" s="21">
        <v>39.200000000000003</v>
      </c>
      <c r="H64" s="13">
        <f>(((AVERAGE(G56:G59)-G64))/(G61))*PRODUCT(100)</f>
        <v>88.445099484156231</v>
      </c>
      <c r="I64" s="16" t="s">
        <v>46</v>
      </c>
      <c r="J64" s="26"/>
      <c r="K64" s="26"/>
    </row>
    <row r="65" spans="1:11" ht="12">
      <c r="A65" s="27" t="str">
        <f>A30</f>
        <v>CS-1145</v>
      </c>
      <c r="B65" s="27"/>
      <c r="C65" s="5">
        <f>C30</f>
        <v>50</v>
      </c>
      <c r="D65" s="1"/>
      <c r="E65" s="1" t="s">
        <v>38</v>
      </c>
      <c r="F65" s="1"/>
      <c r="G65" s="21">
        <v>31.1</v>
      </c>
      <c r="H65" s="13">
        <f>(((AVERAGE(G56:G59)-G65))/(G61))*PRODUCT(100)</f>
        <v>90.832719233603527</v>
      </c>
      <c r="I65" s="16" t="s">
        <v>46</v>
      </c>
      <c r="J65" s="26"/>
      <c r="K65" s="26"/>
    </row>
    <row r="66" spans="1:11" ht="12">
      <c r="A66" s="27" t="str">
        <f>A30</f>
        <v>CS-1145</v>
      </c>
      <c r="B66" s="27"/>
      <c r="C66" s="4">
        <f>C30</f>
        <v>50</v>
      </c>
      <c r="E66" s="1" t="s">
        <v>39</v>
      </c>
      <c r="F66" s="1"/>
      <c r="G66" s="20">
        <v>24.2</v>
      </c>
      <c r="H66" s="13">
        <f>(((AVERAGE(G56:G59)-G66))/(G61))*PRODUCT(100)</f>
        <v>92.866617538688288</v>
      </c>
      <c r="I66" s="16" t="s">
        <v>46</v>
      </c>
      <c r="J66" s="26"/>
      <c r="K66" s="26"/>
    </row>
    <row r="67" spans="1:11" ht="12">
      <c r="A67" s="27" t="str">
        <f>A30</f>
        <v>CS-1145</v>
      </c>
      <c r="B67" s="27"/>
      <c r="C67" s="5">
        <f>C30</f>
        <v>50</v>
      </c>
      <c r="E67" s="1" t="s">
        <v>40</v>
      </c>
      <c r="F67" s="1"/>
      <c r="G67" s="21">
        <v>21.5</v>
      </c>
      <c r="H67" s="13">
        <f>(((AVERAGE(G56:G59)-G67))/(G61))*PRODUCT(100)</f>
        <v>93.662490788504044</v>
      </c>
      <c r="I67" s="16" t="s">
        <v>46</v>
      </c>
      <c r="J67" s="26"/>
      <c r="K67" s="26"/>
    </row>
    <row r="68" spans="1:11" ht="12">
      <c r="A68" s="27" t="str">
        <f>A30</f>
        <v>CS-1145</v>
      </c>
      <c r="B68" s="27"/>
      <c r="C68" s="4">
        <f>C30</f>
        <v>50</v>
      </c>
      <c r="E68" s="1" t="s">
        <v>41</v>
      </c>
      <c r="F68" s="1"/>
      <c r="G68" s="20">
        <v>19.600000000000001</v>
      </c>
      <c r="H68" s="13">
        <f>(((AVERAGE(G56:G59)-G68))/(G61))*PRODUCT(100)</f>
        <v>94.222549742078115</v>
      </c>
      <c r="I68" s="16" t="s">
        <v>46</v>
      </c>
      <c r="J68" s="26"/>
      <c r="K68" s="26"/>
    </row>
    <row r="69" spans="1:11" ht="12">
      <c r="A69" s="27" t="str">
        <f>A30</f>
        <v>CS-1145</v>
      </c>
      <c r="B69" s="27"/>
      <c r="C69" s="5">
        <f>C30</f>
        <v>50</v>
      </c>
      <c r="E69" s="1" t="s">
        <v>42</v>
      </c>
      <c r="F69" s="1"/>
      <c r="G69" s="20">
        <v>19.2</v>
      </c>
      <c r="H69" s="13">
        <f>(((AVERAGE(G56:G59)-G69))/(G61))*PRODUCT(100)</f>
        <v>94.340456890198979</v>
      </c>
      <c r="I69" s="16" t="s">
        <v>46</v>
      </c>
      <c r="J69" s="26"/>
      <c r="K69" s="26"/>
    </row>
    <row r="70" spans="1:11" ht="12">
      <c r="A70" s="27" t="str">
        <f>A30</f>
        <v>CS-1145</v>
      </c>
      <c r="B70" s="27"/>
      <c r="C70" s="4">
        <f>C30</f>
        <v>50</v>
      </c>
      <c r="E70" s="1" t="s">
        <v>43</v>
      </c>
      <c r="F70" s="1"/>
      <c r="G70" s="20">
        <v>18.5</v>
      </c>
      <c r="H70" s="13">
        <f>(((AVERAGE(G56:G59)-G70))/(G61))*PRODUCT(100)</f>
        <v>94.546794399410459</v>
      </c>
      <c r="I70" s="16" t="s">
        <v>46</v>
      </c>
      <c r="J70" s="26"/>
      <c r="K70" s="26"/>
    </row>
    <row r="71" spans="1:11" ht="12">
      <c r="A71" s="27" t="str">
        <f>A30</f>
        <v>CS-1145</v>
      </c>
      <c r="B71" s="27"/>
      <c r="C71" s="5">
        <f>C30</f>
        <v>50</v>
      </c>
      <c r="E71" s="1" t="s">
        <v>44</v>
      </c>
      <c r="F71" s="1"/>
      <c r="G71" s="21">
        <v>17.7</v>
      </c>
      <c r="H71" s="13">
        <f>(((AVERAGE(G56:G59)-G71))/(G61))*PRODUCT(100)</f>
        <v>94.782608695652186</v>
      </c>
      <c r="I71" s="16" t="s">
        <v>46</v>
      </c>
      <c r="J71" s="26"/>
      <c r="K71" s="26"/>
    </row>
    <row r="72" spans="1:11" ht="12">
      <c r="A72" s="27" t="str">
        <f>A30</f>
        <v>CS-1145</v>
      </c>
      <c r="B72" s="27"/>
      <c r="C72" s="4">
        <f>C30</f>
        <v>50</v>
      </c>
      <c r="E72" s="1" t="s">
        <v>45</v>
      </c>
      <c r="F72" s="1"/>
      <c r="G72" s="20">
        <v>17</v>
      </c>
      <c r="H72" s="13">
        <f>(((AVERAGE(G56:G59)-G72))/(G61))*PRODUCT(100)</f>
        <v>94.988946204863666</v>
      </c>
      <c r="I72" s="16" t="s">
        <v>46</v>
      </c>
      <c r="J72" s="26"/>
      <c r="K72" s="26"/>
    </row>
    <row r="73" spans="1:11">
      <c r="A73" s="25"/>
      <c r="B73" s="25"/>
      <c r="J73" s="26"/>
      <c r="K73" s="26"/>
    </row>
    <row r="74" spans="1:11">
      <c r="A74" s="25"/>
      <c r="B74" s="25"/>
      <c r="J74" s="26"/>
      <c r="K74" s="26"/>
    </row>
    <row r="75" spans="1:11" ht="24" customHeight="1">
      <c r="A75" s="27" t="s">
        <v>27</v>
      </c>
      <c r="B75" s="27"/>
      <c r="C75" s="14" t="s">
        <v>28</v>
      </c>
      <c r="D75" s="14"/>
      <c r="E75" s="14" t="s">
        <v>29</v>
      </c>
      <c r="F75" s="14"/>
      <c r="G75" s="14" t="s">
        <v>30</v>
      </c>
      <c r="H75" s="30" t="s">
        <v>32</v>
      </c>
      <c r="I75" s="30"/>
      <c r="J75" s="26"/>
      <c r="K75" s="26"/>
    </row>
    <row r="76" spans="1:11">
      <c r="A76" s="25"/>
      <c r="B76" s="25"/>
      <c r="J76" s="26"/>
      <c r="K76" s="26"/>
    </row>
    <row r="77" spans="1:11">
      <c r="A77" s="28" t="s">
        <v>33</v>
      </c>
      <c r="B77" s="28"/>
      <c r="C77" s="5">
        <v>0</v>
      </c>
      <c r="E77" s="2" t="s">
        <v>36</v>
      </c>
      <c r="G77" s="5">
        <v>300</v>
      </c>
      <c r="H77" s="15" t="s">
        <v>20</v>
      </c>
      <c r="J77" s="26"/>
      <c r="K77" s="26"/>
    </row>
    <row r="78" spans="1:11">
      <c r="A78" s="28" t="s">
        <v>33</v>
      </c>
      <c r="B78" s="28"/>
      <c r="C78" s="5">
        <v>0</v>
      </c>
      <c r="E78" s="2" t="s">
        <v>37</v>
      </c>
      <c r="G78" s="5">
        <v>310</v>
      </c>
      <c r="H78" s="15" t="s">
        <v>20</v>
      </c>
      <c r="J78" s="26"/>
      <c r="K78" s="26"/>
    </row>
    <row r="79" spans="1:11">
      <c r="A79" s="28" t="s">
        <v>33</v>
      </c>
      <c r="B79" s="28"/>
      <c r="C79" s="5">
        <v>0</v>
      </c>
      <c r="E79" s="2" t="s">
        <v>38</v>
      </c>
      <c r="G79" s="5">
        <v>305</v>
      </c>
      <c r="H79" s="15" t="s">
        <v>20</v>
      </c>
      <c r="J79" s="26"/>
      <c r="K79" s="26"/>
    </row>
    <row r="80" spans="1:11">
      <c r="A80" s="28" t="s">
        <v>33</v>
      </c>
      <c r="B80" s="28"/>
      <c r="C80" s="5">
        <v>0</v>
      </c>
      <c r="E80" s="2" t="s">
        <v>39</v>
      </c>
      <c r="G80" s="5">
        <v>303</v>
      </c>
      <c r="H80" s="15" t="s">
        <v>20</v>
      </c>
      <c r="J80" s="26"/>
      <c r="K80" s="26"/>
    </row>
    <row r="81" spans="1:11">
      <c r="A81" s="25"/>
      <c r="B81" s="25"/>
      <c r="J81" s="26"/>
      <c r="K81" s="26"/>
    </row>
    <row r="82" spans="1:11" ht="12">
      <c r="A82" s="25"/>
      <c r="B82" s="25"/>
      <c r="E82" s="29" t="s">
        <v>34</v>
      </c>
      <c r="F82" s="29"/>
      <c r="G82" s="7">
        <f>AVERAGE(G77:G80)</f>
        <v>304.5</v>
      </c>
      <c r="H82" s="2" t="s">
        <v>35</v>
      </c>
      <c r="J82" s="26"/>
      <c r="K82" s="26"/>
    </row>
    <row r="83" spans="1:11">
      <c r="A83" s="25"/>
      <c r="B83" s="25"/>
      <c r="J83" s="26"/>
      <c r="K83" s="26"/>
    </row>
    <row r="84" spans="1:11" ht="12">
      <c r="A84" s="27" t="str">
        <f>A31</f>
        <v>CS-1145</v>
      </c>
      <c r="B84" s="27"/>
      <c r="C84" s="5">
        <f>C31</f>
        <v>75</v>
      </c>
      <c r="E84" s="2" t="s">
        <v>36</v>
      </c>
      <c r="G84" s="5">
        <v>25.5</v>
      </c>
      <c r="H84" s="13">
        <f>(((AVERAGE(G77:G80)-G84))/(G82))*PRODUCT(100)</f>
        <v>91.62561576354679</v>
      </c>
      <c r="I84" s="16" t="s">
        <v>46</v>
      </c>
      <c r="J84" s="26"/>
      <c r="K84" s="26"/>
    </row>
    <row r="85" spans="1:11" ht="12">
      <c r="A85" s="27" t="str">
        <f>A31</f>
        <v>CS-1145</v>
      </c>
      <c r="B85" s="27"/>
      <c r="C85" s="5">
        <f>C31</f>
        <v>75</v>
      </c>
      <c r="E85" s="2" t="s">
        <v>37</v>
      </c>
      <c r="G85" s="5">
        <v>18.899999999999999</v>
      </c>
      <c r="H85" s="13">
        <f>(((AVERAGE(G77:G80)-G85))/(G82))*PRODUCT(100)</f>
        <v>93.793103448275872</v>
      </c>
      <c r="I85" s="16" t="s">
        <v>46</v>
      </c>
      <c r="J85" s="26"/>
      <c r="K85" s="26"/>
    </row>
    <row r="86" spans="1:11" ht="12">
      <c r="A86" s="27" t="str">
        <f>A31</f>
        <v>CS-1145</v>
      </c>
      <c r="B86" s="27"/>
      <c r="C86" s="5">
        <f>C31</f>
        <v>75</v>
      </c>
      <c r="E86" s="2" t="s">
        <v>38</v>
      </c>
      <c r="G86" s="5">
        <v>12.3</v>
      </c>
      <c r="H86" s="13">
        <f>(((AVERAGE(G77:G80)-G86))/(G82))*PRODUCT(100)</f>
        <v>95.960591133004925</v>
      </c>
      <c r="I86" s="16" t="s">
        <v>46</v>
      </c>
      <c r="J86" s="26"/>
      <c r="K86" s="26"/>
    </row>
    <row r="87" spans="1:11" ht="12">
      <c r="A87" s="27" t="str">
        <f>A31</f>
        <v>CS-1145</v>
      </c>
      <c r="B87" s="27"/>
      <c r="C87" s="5">
        <f>C31</f>
        <v>75</v>
      </c>
      <c r="E87" s="2" t="s">
        <v>39</v>
      </c>
      <c r="G87" s="5">
        <v>8.82</v>
      </c>
      <c r="H87" s="13">
        <f>(((AVERAGE(G77:G80)-G87))/(G82))*PRODUCT(100)</f>
        <v>97.103448275862064</v>
      </c>
      <c r="I87" s="16" t="s">
        <v>46</v>
      </c>
      <c r="J87" s="26"/>
      <c r="K87" s="26"/>
    </row>
    <row r="88" spans="1:11" ht="12">
      <c r="A88" s="27" t="str">
        <f>A31</f>
        <v>CS-1145</v>
      </c>
      <c r="B88" s="27"/>
      <c r="C88" s="5">
        <f>C31</f>
        <v>75</v>
      </c>
      <c r="E88" s="2" t="s">
        <v>40</v>
      </c>
      <c r="G88" s="5">
        <v>7.06</v>
      </c>
      <c r="H88" s="13">
        <f>(((AVERAGE(G77:G80)-G88))/(G82))*PRODUCT(100)</f>
        <v>97.681444991789817</v>
      </c>
      <c r="I88" s="16" t="s">
        <v>46</v>
      </c>
      <c r="J88" s="26"/>
      <c r="K88" s="26"/>
    </row>
    <row r="89" spans="1:11" ht="12">
      <c r="A89" s="27" t="str">
        <f>A31</f>
        <v>CS-1145</v>
      </c>
      <c r="B89" s="27"/>
      <c r="C89" s="5">
        <f>C31</f>
        <v>75</v>
      </c>
      <c r="E89" s="2" t="s">
        <v>41</v>
      </c>
      <c r="G89" s="5">
        <v>5.83</v>
      </c>
      <c r="H89" s="13">
        <f>(((AVERAGE(G77:G80)-G89))/(G82))*PRODUCT(100)</f>
        <v>98.085385878489333</v>
      </c>
      <c r="I89" s="16" t="s">
        <v>46</v>
      </c>
      <c r="J89" s="26"/>
      <c r="K89" s="26"/>
    </row>
    <row r="90" spans="1:11" ht="12">
      <c r="A90" s="27" t="str">
        <f>A31</f>
        <v>CS-1145</v>
      </c>
      <c r="B90" s="27"/>
      <c r="C90" s="5">
        <f>C31</f>
        <v>75</v>
      </c>
      <c r="E90" s="2" t="s">
        <v>42</v>
      </c>
      <c r="G90" s="5">
        <v>5.27</v>
      </c>
      <c r="H90" s="13">
        <f>(((AVERAGE(G77:G80)-G90))/(G82))*PRODUCT(100)</f>
        <v>98.269293924466339</v>
      </c>
      <c r="I90" s="16" t="s">
        <v>46</v>
      </c>
      <c r="J90" s="26"/>
      <c r="K90" s="26"/>
    </row>
    <row r="91" spans="1:11" ht="12">
      <c r="A91" s="27" t="str">
        <f>A31</f>
        <v>CS-1145</v>
      </c>
      <c r="B91" s="27"/>
      <c r="C91" s="5">
        <f>C31</f>
        <v>75</v>
      </c>
      <c r="E91" s="2" t="s">
        <v>43</v>
      </c>
      <c r="G91" s="5">
        <v>4.71</v>
      </c>
      <c r="H91" s="13">
        <f>(((AVERAGE(G77:G80)-G91))/(G82))*PRODUCT(100)</f>
        <v>98.453201970443359</v>
      </c>
      <c r="I91" s="16" t="s">
        <v>46</v>
      </c>
      <c r="J91" s="26"/>
      <c r="K91" s="26"/>
    </row>
    <row r="92" spans="1:11" ht="12">
      <c r="A92" s="27" t="str">
        <f>A31</f>
        <v>CS-1145</v>
      </c>
      <c r="B92" s="27"/>
      <c r="C92" s="5">
        <f>C31</f>
        <v>75</v>
      </c>
      <c r="E92" s="2" t="s">
        <v>44</v>
      </c>
      <c r="G92" s="5">
        <v>4.42</v>
      </c>
      <c r="H92" s="13">
        <f>(((AVERAGE(G77:G80)-G92))/(G82))*PRODUCT(100)</f>
        <v>98.548440065681447</v>
      </c>
      <c r="I92" s="16" t="s">
        <v>46</v>
      </c>
      <c r="J92" s="26"/>
      <c r="K92" s="26"/>
    </row>
    <row r="93" spans="1:11" ht="12">
      <c r="A93" s="27" t="str">
        <f>A31</f>
        <v>CS-1145</v>
      </c>
      <c r="B93" s="27"/>
      <c r="C93" s="5">
        <f>C31</f>
        <v>75</v>
      </c>
      <c r="E93" s="2" t="s">
        <v>45</v>
      </c>
      <c r="G93" s="5">
        <v>4.12</v>
      </c>
      <c r="H93" s="13">
        <f>(((AVERAGE(G77:G80)-G93))/(G82))*PRODUCT(100)</f>
        <v>98.646962233169134</v>
      </c>
      <c r="I93" s="16" t="s">
        <v>46</v>
      </c>
      <c r="J93" s="26"/>
      <c r="K93" s="26"/>
    </row>
    <row r="94" spans="1:11">
      <c r="A94" s="25"/>
      <c r="B94" s="25"/>
      <c r="C94" s="5"/>
      <c r="J94" s="26"/>
      <c r="K94" s="26"/>
    </row>
    <row r="95" spans="1:11">
      <c r="A95" s="25"/>
      <c r="B95" s="25"/>
      <c r="J95" s="26"/>
      <c r="K95" s="26"/>
    </row>
    <row r="96" spans="1:11" ht="24">
      <c r="A96" s="27" t="s">
        <v>27</v>
      </c>
      <c r="B96" s="27"/>
      <c r="C96" s="14" t="s">
        <v>28</v>
      </c>
      <c r="D96" s="14"/>
      <c r="E96" s="14" t="s">
        <v>29</v>
      </c>
      <c r="F96" s="14"/>
      <c r="G96" s="14" t="s">
        <v>30</v>
      </c>
      <c r="H96" s="30" t="s">
        <v>32</v>
      </c>
      <c r="I96" s="30"/>
      <c r="J96" s="26"/>
      <c r="K96" s="26"/>
    </row>
    <row r="97" spans="1:11">
      <c r="A97" s="25"/>
      <c r="B97" s="25"/>
      <c r="J97" s="26"/>
      <c r="K97" s="26"/>
    </row>
    <row r="98" spans="1:11">
      <c r="A98" s="28" t="s">
        <v>33</v>
      </c>
      <c r="B98" s="28"/>
      <c r="C98" s="5">
        <v>0</v>
      </c>
      <c r="E98" s="2" t="s">
        <v>36</v>
      </c>
      <c r="G98" s="5">
        <v>360</v>
      </c>
      <c r="H98" s="15" t="s">
        <v>20</v>
      </c>
      <c r="J98" s="26"/>
      <c r="K98" s="26"/>
    </row>
    <row r="99" spans="1:11">
      <c r="A99" s="28" t="s">
        <v>33</v>
      </c>
      <c r="B99" s="28"/>
      <c r="C99" s="5">
        <v>0</v>
      </c>
      <c r="E99" s="2" t="s">
        <v>37</v>
      </c>
      <c r="G99" s="5">
        <v>352</v>
      </c>
      <c r="H99" s="15" t="s">
        <v>20</v>
      </c>
      <c r="J99" s="26"/>
      <c r="K99" s="26"/>
    </row>
    <row r="100" spans="1:11">
      <c r="A100" s="28" t="s">
        <v>33</v>
      </c>
      <c r="B100" s="28"/>
      <c r="C100" s="5">
        <v>0</v>
      </c>
      <c r="E100" s="2" t="s">
        <v>38</v>
      </c>
      <c r="G100" s="5">
        <v>356</v>
      </c>
      <c r="H100" s="15" t="s">
        <v>20</v>
      </c>
      <c r="J100" s="26"/>
      <c r="K100" s="26"/>
    </row>
    <row r="101" spans="1:11">
      <c r="A101" s="28" t="s">
        <v>33</v>
      </c>
      <c r="B101" s="28"/>
      <c r="C101" s="5">
        <v>0</v>
      </c>
      <c r="E101" s="2" t="s">
        <v>39</v>
      </c>
      <c r="G101" s="5">
        <v>354</v>
      </c>
      <c r="H101" s="15" t="s">
        <v>20</v>
      </c>
      <c r="J101" s="26"/>
      <c r="K101" s="26"/>
    </row>
    <row r="102" spans="1:11">
      <c r="A102" s="25"/>
      <c r="B102" s="25"/>
      <c r="J102" s="26"/>
      <c r="K102" s="26"/>
    </row>
    <row r="103" spans="1:11" ht="12">
      <c r="A103" s="25"/>
      <c r="B103" s="25"/>
      <c r="E103" s="29" t="s">
        <v>34</v>
      </c>
      <c r="F103" s="29"/>
      <c r="G103" s="7">
        <f>AVERAGE(G98:G102)</f>
        <v>355.5</v>
      </c>
      <c r="H103" s="2" t="s">
        <v>35</v>
      </c>
      <c r="J103" s="26"/>
      <c r="K103" s="26"/>
    </row>
    <row r="104" spans="1:11">
      <c r="A104" s="25"/>
      <c r="B104" s="25"/>
      <c r="J104" s="26"/>
      <c r="K104" s="26"/>
    </row>
    <row r="105" spans="1:11" ht="12">
      <c r="A105" s="27" t="str">
        <f>A33</f>
        <v>CS-1425</v>
      </c>
      <c r="B105" s="27"/>
      <c r="C105" s="5">
        <f>C33</f>
        <v>50</v>
      </c>
      <c r="E105" s="2" t="s">
        <v>36</v>
      </c>
      <c r="G105" s="20">
        <v>279</v>
      </c>
      <c r="H105" s="13">
        <f>(((AVERAGE(G98:G101)-G105))/(G103))*PRODUCT(100)</f>
        <v>21.518987341772153</v>
      </c>
      <c r="I105" s="16" t="s">
        <v>46</v>
      </c>
      <c r="J105" s="26"/>
      <c r="K105" s="26"/>
    </row>
    <row r="106" spans="1:11" ht="12">
      <c r="A106" s="27" t="str">
        <f>A33</f>
        <v>CS-1425</v>
      </c>
      <c r="B106" s="27"/>
      <c r="C106" s="5">
        <f>C33</f>
        <v>50</v>
      </c>
      <c r="E106" s="2" t="s">
        <v>37</v>
      </c>
      <c r="G106" s="20">
        <v>275</v>
      </c>
      <c r="H106" s="13">
        <f>(((AVERAGE(G98:G101)-G106))/(G103))*PRODUCT(100)</f>
        <v>22.644163150492265</v>
      </c>
      <c r="I106" s="16" t="s">
        <v>46</v>
      </c>
      <c r="J106" s="26"/>
      <c r="K106" s="26"/>
    </row>
    <row r="107" spans="1:11" ht="12">
      <c r="A107" s="27" t="str">
        <f>A33</f>
        <v>CS-1425</v>
      </c>
      <c r="B107" s="27"/>
      <c r="C107" s="5">
        <f>C33</f>
        <v>50</v>
      </c>
      <c r="E107" s="2" t="s">
        <v>38</v>
      </c>
      <c r="G107" s="20">
        <v>270</v>
      </c>
      <c r="H107" s="13">
        <f>(((AVERAGE(G98:G101)-G107))/(G103))*PRODUCT(100)</f>
        <v>24.050632911392405</v>
      </c>
      <c r="I107" s="16" t="s">
        <v>46</v>
      </c>
      <c r="J107" s="26"/>
      <c r="K107" s="26"/>
    </row>
    <row r="108" spans="1:11" ht="12">
      <c r="A108" s="27" t="str">
        <f>A33</f>
        <v>CS-1425</v>
      </c>
      <c r="B108" s="27"/>
      <c r="C108" s="5">
        <f>C33</f>
        <v>50</v>
      </c>
      <c r="E108" s="2" t="s">
        <v>39</v>
      </c>
      <c r="G108" s="20">
        <v>266</v>
      </c>
      <c r="H108" s="13">
        <f>(((AVERAGE(G98:G101)-G108))/(G103))*PRODUCT(100)</f>
        <v>25.175808720112521</v>
      </c>
      <c r="I108" s="16" t="s">
        <v>46</v>
      </c>
      <c r="J108" s="26"/>
      <c r="K108" s="26"/>
    </row>
    <row r="109" spans="1:11" ht="12">
      <c r="A109" s="27" t="str">
        <f>A33</f>
        <v>CS-1425</v>
      </c>
      <c r="B109" s="27"/>
      <c r="C109" s="5">
        <f>C33</f>
        <v>50</v>
      </c>
      <c r="E109" s="2" t="s">
        <v>40</v>
      </c>
      <c r="G109" s="20">
        <v>269</v>
      </c>
      <c r="H109" s="13">
        <f>(((AVERAGE(G98:G101)-G109))/(G103))*PRODUCT(100)</f>
        <v>24.331926863572434</v>
      </c>
      <c r="I109" s="16" t="s">
        <v>46</v>
      </c>
      <c r="J109" s="26"/>
      <c r="K109" s="26"/>
    </row>
    <row r="110" spans="1:11" ht="12">
      <c r="A110" s="27" t="str">
        <f>A33</f>
        <v>CS-1425</v>
      </c>
      <c r="B110" s="27"/>
      <c r="C110" s="5">
        <f>C33</f>
        <v>50</v>
      </c>
      <c r="E110" s="2" t="s">
        <v>41</v>
      </c>
      <c r="G110" s="20">
        <v>267</v>
      </c>
      <c r="H110" s="13">
        <f>(((AVERAGE(G98:G101)-G110))/(G103))*PRODUCT(100)</f>
        <v>24.894514767932492</v>
      </c>
      <c r="I110" s="16" t="s">
        <v>46</v>
      </c>
      <c r="J110" s="26"/>
      <c r="K110" s="26"/>
    </row>
    <row r="111" spans="1:11" ht="12">
      <c r="A111" s="27" t="str">
        <f>A33</f>
        <v>CS-1425</v>
      </c>
      <c r="B111" s="27"/>
      <c r="C111" s="5">
        <f>C33</f>
        <v>50</v>
      </c>
      <c r="E111" s="2" t="s">
        <v>42</v>
      </c>
      <c r="G111" s="20">
        <v>272</v>
      </c>
      <c r="H111" s="13">
        <f>(((AVERAGE(G98:G101)-G111))/(G103))*PRODUCT(100)</f>
        <v>23.488045007032348</v>
      </c>
      <c r="I111" s="16" t="s">
        <v>46</v>
      </c>
      <c r="J111" s="26"/>
      <c r="K111" s="26"/>
    </row>
    <row r="112" spans="1:11" ht="12">
      <c r="A112" s="27" t="str">
        <f>A33</f>
        <v>CS-1425</v>
      </c>
      <c r="B112" s="27"/>
      <c r="C112" s="5">
        <f>C33</f>
        <v>50</v>
      </c>
      <c r="E112" s="2" t="s">
        <v>43</v>
      </c>
      <c r="G112" s="20">
        <v>273</v>
      </c>
      <c r="H112" s="13">
        <f>(((AVERAGE(G98:G101)-G112))/(G103))*PRODUCT(100)</f>
        <v>23.206751054852319</v>
      </c>
      <c r="I112" s="16" t="s">
        <v>46</v>
      </c>
      <c r="J112" s="26"/>
      <c r="K112" s="26"/>
    </row>
    <row r="113" spans="1:11" ht="12">
      <c r="A113" s="27" t="str">
        <f>A33</f>
        <v>CS-1425</v>
      </c>
      <c r="B113" s="27"/>
      <c r="C113" s="5">
        <f>C33</f>
        <v>50</v>
      </c>
      <c r="E113" s="2" t="s">
        <v>44</v>
      </c>
      <c r="G113" s="20">
        <v>275</v>
      </c>
      <c r="H113" s="13">
        <f>(((AVERAGE(G98:G101)-G113))/(G103))*PRODUCT(100)</f>
        <v>22.644163150492265</v>
      </c>
      <c r="I113" s="16" t="s">
        <v>46</v>
      </c>
      <c r="J113" s="26"/>
      <c r="K113" s="26"/>
    </row>
    <row r="114" spans="1:11" ht="12">
      <c r="A114" s="27" t="str">
        <f>A33</f>
        <v>CS-1425</v>
      </c>
      <c r="B114" s="27"/>
      <c r="C114" s="5">
        <f>C33</f>
        <v>50</v>
      </c>
      <c r="E114" s="2" t="s">
        <v>45</v>
      </c>
      <c r="G114" s="21">
        <v>273</v>
      </c>
      <c r="H114" s="13">
        <f>(((AVERAGE(G98:G101)-G114))/(G103))*PRODUCT(100)</f>
        <v>23.206751054852319</v>
      </c>
      <c r="I114" s="16" t="s">
        <v>46</v>
      </c>
      <c r="J114" s="26"/>
      <c r="K114" s="26"/>
    </row>
    <row r="115" spans="1:11">
      <c r="A115" s="25"/>
      <c r="B115" s="25"/>
      <c r="J115" s="26"/>
      <c r="K115" s="26"/>
    </row>
    <row r="116" spans="1:11">
      <c r="A116" s="25"/>
      <c r="B116" s="25"/>
      <c r="J116" s="26"/>
      <c r="K116" s="26"/>
    </row>
    <row r="117" spans="1:11" ht="24">
      <c r="A117" s="27" t="s">
        <v>27</v>
      </c>
      <c r="B117" s="27"/>
      <c r="C117" s="14" t="s">
        <v>28</v>
      </c>
      <c r="D117" s="14"/>
      <c r="E117" s="14" t="s">
        <v>29</v>
      </c>
      <c r="F117" s="14"/>
      <c r="G117" s="14" t="s">
        <v>30</v>
      </c>
      <c r="H117" s="30" t="s">
        <v>32</v>
      </c>
      <c r="I117" s="30"/>
      <c r="J117" s="26"/>
      <c r="K117" s="26"/>
    </row>
    <row r="118" spans="1:11">
      <c r="A118" s="25"/>
      <c r="B118" s="25"/>
      <c r="J118" s="26"/>
      <c r="K118" s="26"/>
    </row>
    <row r="119" spans="1:11">
      <c r="A119" s="28" t="s">
        <v>33</v>
      </c>
      <c r="B119" s="28"/>
      <c r="C119" s="5">
        <v>0</v>
      </c>
      <c r="E119" s="2" t="s">
        <v>36</v>
      </c>
      <c r="G119" s="5">
        <v>336</v>
      </c>
      <c r="H119" s="15" t="s">
        <v>20</v>
      </c>
      <c r="J119" s="26"/>
      <c r="K119" s="26"/>
    </row>
    <row r="120" spans="1:11">
      <c r="A120" s="28" t="s">
        <v>33</v>
      </c>
      <c r="B120" s="28"/>
      <c r="C120" s="5">
        <v>0</v>
      </c>
      <c r="E120" s="2" t="s">
        <v>37</v>
      </c>
      <c r="G120" s="5">
        <v>330</v>
      </c>
      <c r="H120" s="15" t="s">
        <v>20</v>
      </c>
      <c r="J120" s="26"/>
      <c r="K120" s="26"/>
    </row>
    <row r="121" spans="1:11">
      <c r="A121" s="28" t="s">
        <v>33</v>
      </c>
      <c r="B121" s="28"/>
      <c r="C121" s="5">
        <v>0</v>
      </c>
      <c r="E121" s="2" t="s">
        <v>38</v>
      </c>
      <c r="G121" s="5">
        <v>335</v>
      </c>
      <c r="H121" s="15" t="s">
        <v>20</v>
      </c>
      <c r="J121" s="26"/>
      <c r="K121" s="26"/>
    </row>
    <row r="122" spans="1:11">
      <c r="A122" s="28" t="s">
        <v>33</v>
      </c>
      <c r="B122" s="28"/>
      <c r="C122" s="5">
        <v>0</v>
      </c>
      <c r="E122" s="2" t="s">
        <v>39</v>
      </c>
      <c r="G122" s="5">
        <v>340</v>
      </c>
      <c r="H122" s="15" t="s">
        <v>20</v>
      </c>
      <c r="J122" s="26"/>
      <c r="K122" s="26"/>
    </row>
    <row r="123" spans="1:11">
      <c r="A123" s="25"/>
      <c r="B123" s="25"/>
      <c r="J123" s="26"/>
      <c r="K123" s="26"/>
    </row>
    <row r="124" spans="1:11" ht="12">
      <c r="A124" s="25"/>
      <c r="B124" s="25"/>
      <c r="E124" s="29" t="s">
        <v>34</v>
      </c>
      <c r="F124" s="29"/>
      <c r="G124" s="7">
        <f>AVERAGE(G119:G122)</f>
        <v>335.25</v>
      </c>
      <c r="H124" s="2" t="s">
        <v>35</v>
      </c>
      <c r="J124" s="26"/>
      <c r="K124" s="26"/>
    </row>
    <row r="125" spans="1:11">
      <c r="A125" s="25"/>
      <c r="B125" s="25"/>
      <c r="J125" s="26"/>
      <c r="K125" s="26"/>
    </row>
    <row r="126" spans="1:11" ht="12">
      <c r="A126" s="27" t="str">
        <f>A35</f>
        <v>CS-1720</v>
      </c>
      <c r="B126" s="27"/>
      <c r="C126" s="5">
        <f>C35</f>
        <v>50</v>
      </c>
      <c r="E126" s="2" t="s">
        <v>36</v>
      </c>
      <c r="G126" s="5">
        <v>267</v>
      </c>
      <c r="H126" s="13">
        <f>(((AVERAGE(G119:G122)-G126))/(G124))*PRODUCT(100)</f>
        <v>20.3579418344519</v>
      </c>
      <c r="I126" s="16" t="s">
        <v>46</v>
      </c>
      <c r="J126" s="26"/>
      <c r="K126" s="26"/>
    </row>
    <row r="127" spans="1:11" ht="12">
      <c r="A127" s="27" t="str">
        <f>A35</f>
        <v>CS-1720</v>
      </c>
      <c r="B127" s="27"/>
      <c r="C127" s="5">
        <f>C35</f>
        <v>50</v>
      </c>
      <c r="E127" s="2" t="s">
        <v>37</v>
      </c>
      <c r="G127" s="5">
        <v>269</v>
      </c>
      <c r="H127" s="13">
        <f>(((AVERAGE(G119:G122)-G127))/(G124))*PRODUCT(100)</f>
        <v>19.7613721103654</v>
      </c>
      <c r="I127" s="16" t="s">
        <v>46</v>
      </c>
      <c r="J127" s="26"/>
      <c r="K127" s="26"/>
    </row>
    <row r="128" spans="1:11" ht="12">
      <c r="A128" s="27" t="str">
        <f>A35</f>
        <v>CS-1720</v>
      </c>
      <c r="B128" s="27"/>
      <c r="C128" s="5">
        <f>C35</f>
        <v>50</v>
      </c>
      <c r="E128" s="2" t="s">
        <v>38</v>
      </c>
      <c r="G128" s="5">
        <v>270</v>
      </c>
      <c r="H128" s="13">
        <f>(((AVERAGE(G119:G122)-G128))/(G124))*PRODUCT(100)</f>
        <v>19.463087248322147</v>
      </c>
      <c r="I128" s="16" t="s">
        <v>46</v>
      </c>
      <c r="J128" s="26"/>
      <c r="K128" s="26"/>
    </row>
    <row r="129" spans="1:11" ht="12">
      <c r="A129" s="27" t="str">
        <f>A35</f>
        <v>CS-1720</v>
      </c>
      <c r="B129" s="27"/>
      <c r="C129" s="5">
        <f>C35</f>
        <v>50</v>
      </c>
      <c r="E129" s="2" t="s">
        <v>39</v>
      </c>
      <c r="G129" s="5">
        <v>270</v>
      </c>
      <c r="H129" s="13">
        <f>(((AVERAGE(G119:G122)-G129))/(G124))*PRODUCT(100)</f>
        <v>19.463087248322147</v>
      </c>
      <c r="I129" s="16" t="s">
        <v>46</v>
      </c>
      <c r="J129" s="26"/>
      <c r="K129" s="26"/>
    </row>
    <row r="130" spans="1:11" ht="12">
      <c r="A130" s="27" t="str">
        <f>A35</f>
        <v>CS-1720</v>
      </c>
      <c r="B130" s="27"/>
      <c r="C130" s="5">
        <f>C35</f>
        <v>50</v>
      </c>
      <c r="E130" s="2" t="s">
        <v>40</v>
      </c>
      <c r="G130" s="5">
        <v>273</v>
      </c>
      <c r="H130" s="13">
        <f>(((AVERAGE(G119:G122)-G130))/(G124))*PRODUCT(100)</f>
        <v>18.568232662192393</v>
      </c>
      <c r="I130" s="16" t="s">
        <v>46</v>
      </c>
      <c r="J130" s="26"/>
      <c r="K130" s="26"/>
    </row>
    <row r="131" spans="1:11" ht="12">
      <c r="A131" s="27" t="str">
        <f>A35</f>
        <v>CS-1720</v>
      </c>
      <c r="B131" s="27"/>
      <c r="C131" s="5">
        <f>C35</f>
        <v>50</v>
      </c>
      <c r="E131" s="2" t="s">
        <v>41</v>
      </c>
      <c r="G131" s="5">
        <v>270</v>
      </c>
      <c r="H131" s="13">
        <f>(((AVERAGE(G119:G122)-G131))/(G124))*PRODUCT(100)</f>
        <v>19.463087248322147</v>
      </c>
      <c r="I131" s="16" t="s">
        <v>46</v>
      </c>
      <c r="J131" s="26"/>
      <c r="K131" s="26"/>
    </row>
    <row r="132" spans="1:11" ht="12">
      <c r="A132" s="27" t="str">
        <f>A35</f>
        <v>CS-1720</v>
      </c>
      <c r="B132" s="27"/>
      <c r="C132" s="5">
        <f>C35</f>
        <v>50</v>
      </c>
      <c r="E132" s="2" t="s">
        <v>42</v>
      </c>
      <c r="G132" s="5">
        <v>272</v>
      </c>
      <c r="H132" s="13">
        <f>(((AVERAGE(G119:G122)-G132))/(G124))*PRODUCT(100)</f>
        <v>18.866517524235647</v>
      </c>
      <c r="I132" s="16" t="s">
        <v>46</v>
      </c>
      <c r="J132" s="26"/>
      <c r="K132" s="26"/>
    </row>
    <row r="133" spans="1:11" ht="12">
      <c r="A133" s="27" t="str">
        <f>A35</f>
        <v>CS-1720</v>
      </c>
      <c r="B133" s="27"/>
      <c r="C133" s="5">
        <f>C35</f>
        <v>50</v>
      </c>
      <c r="E133" s="2" t="s">
        <v>43</v>
      </c>
      <c r="G133" s="5">
        <v>271</v>
      </c>
      <c r="H133" s="13">
        <f>(((AVERAGE(G119:G122)-G133))/(G124))*PRODUCT(100)</f>
        <v>19.164802386278897</v>
      </c>
      <c r="I133" s="16" t="s">
        <v>46</v>
      </c>
      <c r="J133" s="26"/>
      <c r="K133" s="26"/>
    </row>
    <row r="134" spans="1:11" ht="12">
      <c r="A134" s="27" t="str">
        <f>A35</f>
        <v>CS-1720</v>
      </c>
      <c r="B134" s="27"/>
      <c r="C134" s="5">
        <f>C35</f>
        <v>50</v>
      </c>
      <c r="E134" s="2" t="s">
        <v>44</v>
      </c>
      <c r="G134" s="5">
        <v>272</v>
      </c>
      <c r="H134" s="13">
        <f>(((AVERAGE(G119:G122)-G134))/(G124))*PRODUCT(100)</f>
        <v>18.866517524235647</v>
      </c>
      <c r="I134" s="16" t="s">
        <v>46</v>
      </c>
      <c r="J134" s="26"/>
      <c r="K134" s="26"/>
    </row>
    <row r="135" spans="1:11" ht="12">
      <c r="A135" s="27" t="str">
        <f>A35</f>
        <v>CS-1720</v>
      </c>
      <c r="B135" s="27"/>
      <c r="C135" s="5">
        <f>C35</f>
        <v>50</v>
      </c>
      <c r="E135" s="2" t="s">
        <v>45</v>
      </c>
      <c r="G135" s="5">
        <v>273</v>
      </c>
      <c r="H135" s="13">
        <f>(((AVERAGE(G119:G122)-G135))/(G124))*PRODUCT(100)</f>
        <v>18.568232662192393</v>
      </c>
      <c r="I135" s="16" t="s">
        <v>46</v>
      </c>
      <c r="J135" s="26"/>
      <c r="K135" s="26"/>
    </row>
    <row r="136" spans="1:11">
      <c r="A136" s="25"/>
      <c r="B136" s="25"/>
      <c r="J136" s="26"/>
      <c r="K136" s="26"/>
    </row>
    <row r="137" spans="1:11">
      <c r="A137" s="25"/>
      <c r="B137" s="25"/>
      <c r="J137" s="26"/>
      <c r="K137" s="26"/>
    </row>
    <row r="138" spans="1:11" ht="24">
      <c r="A138" s="27" t="s">
        <v>27</v>
      </c>
      <c r="B138" s="27"/>
      <c r="C138" s="14" t="s">
        <v>28</v>
      </c>
      <c r="D138" s="14"/>
      <c r="E138" s="14" t="s">
        <v>29</v>
      </c>
      <c r="F138" s="14"/>
      <c r="G138" s="14" t="s">
        <v>30</v>
      </c>
      <c r="H138" s="30" t="s">
        <v>32</v>
      </c>
      <c r="I138" s="30"/>
      <c r="J138" s="26"/>
      <c r="K138" s="26"/>
    </row>
    <row r="139" spans="1:11">
      <c r="A139" s="25"/>
      <c r="B139" s="25"/>
      <c r="J139" s="26"/>
      <c r="K139" s="26"/>
    </row>
    <row r="140" spans="1:11">
      <c r="A140" s="28" t="s">
        <v>33</v>
      </c>
      <c r="B140" s="28"/>
      <c r="C140" s="5">
        <v>0</v>
      </c>
      <c r="E140" s="2" t="s">
        <v>36</v>
      </c>
      <c r="G140" s="5">
        <v>352</v>
      </c>
      <c r="H140" s="15" t="s">
        <v>20</v>
      </c>
      <c r="J140" s="26"/>
      <c r="K140" s="26"/>
    </row>
    <row r="141" spans="1:11">
      <c r="A141" s="28" t="s">
        <v>33</v>
      </c>
      <c r="B141" s="28"/>
      <c r="C141" s="5">
        <v>0</v>
      </c>
      <c r="E141" s="2" t="s">
        <v>37</v>
      </c>
      <c r="G141" s="5">
        <v>348</v>
      </c>
      <c r="H141" s="15" t="s">
        <v>20</v>
      </c>
      <c r="J141" s="26"/>
      <c r="K141" s="26"/>
    </row>
    <row r="142" spans="1:11">
      <c r="A142" s="28" t="s">
        <v>33</v>
      </c>
      <c r="B142" s="28"/>
      <c r="C142" s="5">
        <v>0</v>
      </c>
      <c r="E142" s="2" t="s">
        <v>38</v>
      </c>
      <c r="G142" s="5">
        <v>346</v>
      </c>
      <c r="H142" s="15" t="s">
        <v>20</v>
      </c>
      <c r="J142" s="26"/>
      <c r="K142" s="26"/>
    </row>
    <row r="143" spans="1:11">
      <c r="A143" s="28" t="s">
        <v>33</v>
      </c>
      <c r="B143" s="28"/>
      <c r="C143" s="5">
        <v>0</v>
      </c>
      <c r="E143" s="2" t="s">
        <v>39</v>
      </c>
      <c r="G143" s="5">
        <v>342</v>
      </c>
      <c r="H143" s="15" t="s">
        <v>20</v>
      </c>
      <c r="J143" s="26"/>
      <c r="K143" s="26"/>
    </row>
    <row r="144" spans="1:11">
      <c r="A144" s="25"/>
      <c r="B144" s="25"/>
      <c r="J144" s="26"/>
      <c r="K144" s="26"/>
    </row>
    <row r="145" spans="1:11" ht="12">
      <c r="A145" s="25"/>
      <c r="B145" s="25"/>
      <c r="E145" s="29" t="s">
        <v>34</v>
      </c>
      <c r="F145" s="29"/>
      <c r="G145" s="7">
        <f>AVERAGE(G140:G143)</f>
        <v>347</v>
      </c>
      <c r="H145" s="2" t="s">
        <v>35</v>
      </c>
      <c r="J145" s="26"/>
      <c r="K145" s="26"/>
    </row>
    <row r="146" spans="1:11">
      <c r="A146" s="25"/>
      <c r="B146" s="25"/>
      <c r="J146" s="26"/>
      <c r="K146" s="26"/>
    </row>
    <row r="147" spans="1:11" ht="12">
      <c r="A147" s="27" t="str">
        <f>A36</f>
        <v>CS-1720</v>
      </c>
      <c r="B147" s="27"/>
      <c r="C147" s="5">
        <f>C36</f>
        <v>75</v>
      </c>
      <c r="E147" s="2" t="s">
        <v>36</v>
      </c>
      <c r="G147" s="5">
        <v>268</v>
      </c>
      <c r="H147" s="13">
        <f>(((AVERAGE(G140:G143)-G147))/(G145))*PRODUCT(100)</f>
        <v>22.766570605187319</v>
      </c>
      <c r="I147" s="16" t="s">
        <v>46</v>
      </c>
      <c r="J147" s="26"/>
      <c r="K147" s="26"/>
    </row>
    <row r="148" spans="1:11" ht="12">
      <c r="A148" s="27" t="str">
        <f>A36</f>
        <v>CS-1720</v>
      </c>
      <c r="B148" s="27"/>
      <c r="C148" s="5">
        <f>C36</f>
        <v>75</v>
      </c>
      <c r="E148" s="2" t="s">
        <v>37</v>
      </c>
      <c r="G148" s="5">
        <v>267</v>
      </c>
      <c r="H148" s="13">
        <f>(((AVERAGE(G140:G143)-G148))/(G145))*PRODUCT(100)</f>
        <v>23.054755043227665</v>
      </c>
      <c r="I148" s="16" t="s">
        <v>46</v>
      </c>
      <c r="J148" s="26"/>
      <c r="K148" s="26"/>
    </row>
    <row r="149" spans="1:11" ht="12">
      <c r="A149" s="27" t="str">
        <f>A36</f>
        <v>CS-1720</v>
      </c>
      <c r="B149" s="27"/>
      <c r="C149" s="5">
        <f>C36</f>
        <v>75</v>
      </c>
      <c r="E149" s="2" t="s">
        <v>38</v>
      </c>
      <c r="G149" s="5">
        <v>266</v>
      </c>
      <c r="H149" s="13">
        <f>(((AVERAGE(G140:G143)-G149))/(G145))*PRODUCT(100)</f>
        <v>23.342939481268012</v>
      </c>
      <c r="I149" s="16" t="s">
        <v>46</v>
      </c>
      <c r="J149" s="26"/>
      <c r="K149" s="26"/>
    </row>
    <row r="150" spans="1:11" ht="12">
      <c r="A150" s="27" t="str">
        <f>A36</f>
        <v>CS-1720</v>
      </c>
      <c r="B150" s="27"/>
      <c r="C150" s="5">
        <f>C36</f>
        <v>75</v>
      </c>
      <c r="E150" s="2" t="s">
        <v>39</v>
      </c>
      <c r="G150" s="5">
        <v>271</v>
      </c>
      <c r="H150" s="13">
        <f>(((AVERAGE(G140:G143)-G150))/(G145))*PRODUCT(100)</f>
        <v>21.902017291066283</v>
      </c>
      <c r="I150" s="16" t="s">
        <v>46</v>
      </c>
      <c r="J150" s="26"/>
      <c r="K150" s="26"/>
    </row>
    <row r="151" spans="1:11" ht="12">
      <c r="A151" s="27" t="str">
        <f>A36</f>
        <v>CS-1720</v>
      </c>
      <c r="B151" s="27"/>
      <c r="C151" s="5">
        <f>C36</f>
        <v>75</v>
      </c>
      <c r="E151" s="2" t="s">
        <v>40</v>
      </c>
      <c r="G151" s="5">
        <v>272</v>
      </c>
      <c r="H151" s="13">
        <f>(((AVERAGE(G140:G143)-G151))/(G145))*PRODUCT(100)</f>
        <v>21.613832853025936</v>
      </c>
      <c r="I151" s="16" t="s">
        <v>46</v>
      </c>
      <c r="J151" s="26"/>
      <c r="K151" s="26"/>
    </row>
    <row r="152" spans="1:11" ht="12">
      <c r="A152" s="27" t="str">
        <f>A36</f>
        <v>CS-1720</v>
      </c>
      <c r="B152" s="27"/>
      <c r="C152" s="5">
        <f>C36</f>
        <v>75</v>
      </c>
      <c r="E152" s="2" t="s">
        <v>41</v>
      </c>
      <c r="G152" s="5">
        <v>269</v>
      </c>
      <c r="H152" s="13">
        <f>(((AVERAGE(G140:G143)-G152))/(G145))*PRODUCT(100)</f>
        <v>22.478386167146976</v>
      </c>
      <c r="I152" s="16" t="s">
        <v>46</v>
      </c>
      <c r="J152" s="26"/>
      <c r="K152" s="26"/>
    </row>
    <row r="153" spans="1:11" ht="12">
      <c r="A153" s="27" t="str">
        <f>A36</f>
        <v>CS-1720</v>
      </c>
      <c r="B153" s="27"/>
      <c r="C153" s="5">
        <f>C36</f>
        <v>75</v>
      </c>
      <c r="E153" s="2" t="s">
        <v>42</v>
      </c>
      <c r="G153" s="5">
        <v>266</v>
      </c>
      <c r="H153" s="13">
        <f>(((AVERAGE(G140:G143)-G153))/(G145))*PRODUCT(100)</f>
        <v>23.342939481268012</v>
      </c>
      <c r="I153" s="16" t="s">
        <v>46</v>
      </c>
      <c r="J153" s="26"/>
      <c r="K153" s="26"/>
    </row>
    <row r="154" spans="1:11" ht="12">
      <c r="A154" s="27" t="str">
        <f>A36</f>
        <v>CS-1720</v>
      </c>
      <c r="B154" s="27"/>
      <c r="C154" s="5">
        <f>C36</f>
        <v>75</v>
      </c>
      <c r="E154" s="2" t="s">
        <v>43</v>
      </c>
      <c r="G154" s="5">
        <v>265</v>
      </c>
      <c r="H154" s="13">
        <f>(((AVERAGE(G140:G143)-G154))/(G145))*PRODUCT(100)</f>
        <v>23.631123919308358</v>
      </c>
      <c r="I154" s="16" t="s">
        <v>46</v>
      </c>
      <c r="J154" s="26"/>
      <c r="K154" s="26"/>
    </row>
    <row r="155" spans="1:11" ht="12">
      <c r="A155" s="27" t="str">
        <f>A36</f>
        <v>CS-1720</v>
      </c>
      <c r="B155" s="27"/>
      <c r="C155" s="5">
        <f>C36</f>
        <v>75</v>
      </c>
      <c r="E155" s="2" t="s">
        <v>44</v>
      </c>
      <c r="G155" s="5">
        <v>262</v>
      </c>
      <c r="H155" s="13">
        <f>(((AVERAGE(G140:G143)-G155))/(G145))*PRODUCT(100)</f>
        <v>24.495677233429394</v>
      </c>
      <c r="I155" s="16" t="s">
        <v>46</v>
      </c>
      <c r="J155" s="26"/>
      <c r="K155" s="26"/>
    </row>
    <row r="156" spans="1:11" ht="12">
      <c r="A156" s="27" t="str">
        <f>A36</f>
        <v>CS-1720</v>
      </c>
      <c r="B156" s="27"/>
      <c r="C156" s="5">
        <f>C36</f>
        <v>75</v>
      </c>
      <c r="E156" s="2" t="s">
        <v>45</v>
      </c>
      <c r="G156" s="5">
        <v>261</v>
      </c>
      <c r="H156" s="13">
        <f>(((AVERAGE(G140:G143)-G156))/(G145))*PRODUCT(100)</f>
        <v>24.78386167146974</v>
      </c>
      <c r="I156" s="16" t="s">
        <v>46</v>
      </c>
      <c r="J156" s="26"/>
      <c r="K156" s="26"/>
    </row>
    <row r="157" spans="1:1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4.25" customHeight="1">
      <c r="A159" s="59" t="s">
        <v>52</v>
      </c>
      <c r="B159" s="59"/>
      <c r="C159" s="58"/>
      <c r="D159" s="58"/>
      <c r="E159" s="58"/>
      <c r="F159" s="58"/>
      <c r="G159" s="58"/>
      <c r="H159" s="57">
        <f>H7</f>
        <v>43109</v>
      </c>
      <c r="I159" s="57"/>
      <c r="J159" s="57"/>
      <c r="K159" s="57"/>
    </row>
    <row r="160" spans="1:11" ht="12.75" customHeight="1">
      <c r="A160" s="56" t="s">
        <v>3</v>
      </c>
      <c r="B160" s="56"/>
      <c r="C160" s="58"/>
      <c r="D160" s="58"/>
      <c r="E160" s="58"/>
      <c r="F160" s="58"/>
      <c r="G160" s="58"/>
      <c r="H160" s="56" t="s">
        <v>4</v>
      </c>
      <c r="I160" s="56"/>
      <c r="J160" s="56"/>
      <c r="K160" s="56"/>
    </row>
  </sheetData>
  <mergeCells count="316">
    <mergeCell ref="E33:F33"/>
    <mergeCell ref="E35:F35"/>
    <mergeCell ref="E36:F36"/>
    <mergeCell ref="A37:K37"/>
    <mergeCell ref="A160:B160"/>
    <mergeCell ref="A68:B68"/>
    <mergeCell ref="H159:K159"/>
    <mergeCell ref="C159:G160"/>
    <mergeCell ref="H160:K160"/>
    <mergeCell ref="H75:I75"/>
    <mergeCell ref="A70:B70"/>
    <mergeCell ref="A71:B71"/>
    <mergeCell ref="A159:B159"/>
    <mergeCell ref="H138:I138"/>
    <mergeCell ref="A84:B84"/>
    <mergeCell ref="A85:B85"/>
    <mergeCell ref="A90:B90"/>
    <mergeCell ref="E82:F82"/>
    <mergeCell ref="A80:B80"/>
    <mergeCell ref="A81:B81"/>
    <mergeCell ref="A82:B82"/>
    <mergeCell ref="A83:B83"/>
    <mergeCell ref="A88:B88"/>
    <mergeCell ref="A73:B73"/>
    <mergeCell ref="A150:B150"/>
    <mergeCell ref="A69:B69"/>
    <mergeCell ref="A92:B92"/>
    <mergeCell ref="A87:B87"/>
    <mergeCell ref="H29:I29"/>
    <mergeCell ref="H30:I30"/>
    <mergeCell ref="C30:D30"/>
    <mergeCell ref="A32:K32"/>
    <mergeCell ref="J31:K31"/>
    <mergeCell ref="J30:K30"/>
    <mergeCell ref="H31:I31"/>
    <mergeCell ref="A1:B2"/>
    <mergeCell ref="C5:F5"/>
    <mergeCell ref="C7:F7"/>
    <mergeCell ref="A7:B7"/>
    <mergeCell ref="B15:C15"/>
    <mergeCell ref="C29:D29"/>
    <mergeCell ref="B22:C22"/>
    <mergeCell ref="A28:B28"/>
    <mergeCell ref="E20:K20"/>
    <mergeCell ref="B19:C19"/>
    <mergeCell ref="E28:F28"/>
    <mergeCell ref="E29:F29"/>
    <mergeCell ref="E30:F30"/>
    <mergeCell ref="E31:F31"/>
    <mergeCell ref="B20:C20"/>
    <mergeCell ref="B21:C21"/>
    <mergeCell ref="E21:K21"/>
    <mergeCell ref="J28:K28"/>
    <mergeCell ref="E19:K19"/>
    <mergeCell ref="E22:K22"/>
    <mergeCell ref="E23:K23"/>
    <mergeCell ref="A25:K25"/>
    <mergeCell ref="C28:D28"/>
    <mergeCell ref="B18:C18"/>
    <mergeCell ref="A3:K3"/>
    <mergeCell ref="A4:B4"/>
    <mergeCell ref="A5:B5"/>
    <mergeCell ref="A6:B6"/>
    <mergeCell ref="C6:F6"/>
    <mergeCell ref="A8:B9"/>
    <mergeCell ref="H4:K4"/>
    <mergeCell ref="H7:K7"/>
    <mergeCell ref="J29:K29"/>
    <mergeCell ref="A26:K26"/>
    <mergeCell ref="H28:I28"/>
    <mergeCell ref="A30:B30"/>
    <mergeCell ref="A29:B29"/>
    <mergeCell ref="A27:K27"/>
    <mergeCell ref="C1:K2"/>
    <mergeCell ref="A10:K10"/>
    <mergeCell ref="A24:K24"/>
    <mergeCell ref="C8:K9"/>
    <mergeCell ref="A13:K13"/>
    <mergeCell ref="E16:K16"/>
    <mergeCell ref="A11:K11"/>
    <mergeCell ref="H5:K5"/>
    <mergeCell ref="H6:K6"/>
    <mergeCell ref="E15:K15"/>
    <mergeCell ref="E18:K18"/>
    <mergeCell ref="E17:K17"/>
    <mergeCell ref="C4:F4"/>
    <mergeCell ref="B16:C16"/>
    <mergeCell ref="E14:K14"/>
    <mergeCell ref="B14:C14"/>
    <mergeCell ref="A12:K12"/>
    <mergeCell ref="B17:C17"/>
    <mergeCell ref="A31:B31"/>
    <mergeCell ref="C31:D31"/>
    <mergeCell ref="H33:I33"/>
    <mergeCell ref="J33:K33"/>
    <mergeCell ref="H96:I96"/>
    <mergeCell ref="E103:F103"/>
    <mergeCell ref="A54:B54"/>
    <mergeCell ref="A49:K49"/>
    <mergeCell ref="A43:XFD48"/>
    <mergeCell ref="A59:B59"/>
    <mergeCell ref="J35:K35"/>
    <mergeCell ref="A33:B33"/>
    <mergeCell ref="C33:D33"/>
    <mergeCell ref="E61:F61"/>
    <mergeCell ref="A62:B62"/>
    <mergeCell ref="C36:D36"/>
    <mergeCell ref="H36:I36"/>
    <mergeCell ref="A36:B36"/>
    <mergeCell ref="J36:K36"/>
    <mergeCell ref="H54:I54"/>
    <mergeCell ref="A65:B65"/>
    <mergeCell ref="A64:B64"/>
    <mergeCell ref="A67:B67"/>
    <mergeCell ref="A66:B66"/>
    <mergeCell ref="A34:K34"/>
    <mergeCell ref="A35:B35"/>
    <mergeCell ref="C35:D35"/>
    <mergeCell ref="A41:K41"/>
    <mergeCell ref="A51:K51"/>
    <mergeCell ref="A42:K42"/>
    <mergeCell ref="A55:B55"/>
    <mergeCell ref="A56:B56"/>
    <mergeCell ref="H35:I35"/>
    <mergeCell ref="A38:K38"/>
    <mergeCell ref="A39:K39"/>
    <mergeCell ref="A52:K52"/>
    <mergeCell ref="A53:K53"/>
    <mergeCell ref="E124:F124"/>
    <mergeCell ref="A115:B115"/>
    <mergeCell ref="H117:I117"/>
    <mergeCell ref="A114:B114"/>
    <mergeCell ref="A109:B109"/>
    <mergeCell ref="A111:B111"/>
    <mergeCell ref="A112:B112"/>
    <mergeCell ref="A113:B113"/>
    <mergeCell ref="A100:B100"/>
    <mergeCell ref="A110:B110"/>
    <mergeCell ref="A105:B105"/>
    <mergeCell ref="A106:B106"/>
    <mergeCell ref="A107:B107"/>
    <mergeCell ref="A108:B108"/>
    <mergeCell ref="J61:K61"/>
    <mergeCell ref="J62:K62"/>
    <mergeCell ref="J63:K63"/>
    <mergeCell ref="J64:K64"/>
    <mergeCell ref="J65:K65"/>
    <mergeCell ref="J66:K66"/>
    <mergeCell ref="A60:B60"/>
    <mergeCell ref="A61:B61"/>
    <mergeCell ref="A50:K50"/>
    <mergeCell ref="J54:K54"/>
    <mergeCell ref="J55:K55"/>
    <mergeCell ref="J56:K56"/>
    <mergeCell ref="J57:K57"/>
    <mergeCell ref="J58:K58"/>
    <mergeCell ref="J59:K59"/>
    <mergeCell ref="J60:K60"/>
    <mergeCell ref="A63:B63"/>
    <mergeCell ref="A57:B57"/>
    <mergeCell ref="A58:B58"/>
    <mergeCell ref="A94:B94"/>
    <mergeCell ref="J84:K84"/>
    <mergeCell ref="J85:K85"/>
    <mergeCell ref="J86:K86"/>
    <mergeCell ref="J87:K87"/>
    <mergeCell ref="J67:K67"/>
    <mergeCell ref="J68:K68"/>
    <mergeCell ref="A78:B78"/>
    <mergeCell ref="A79:B79"/>
    <mergeCell ref="J69:K69"/>
    <mergeCell ref="J70:K70"/>
    <mergeCell ref="J71:K71"/>
    <mergeCell ref="J72:K72"/>
    <mergeCell ref="J73:K73"/>
    <mergeCell ref="J74:K74"/>
    <mergeCell ref="A91:B91"/>
    <mergeCell ref="A72:B72"/>
    <mergeCell ref="A89:B89"/>
    <mergeCell ref="A93:B93"/>
    <mergeCell ref="A96:B96"/>
    <mergeCell ref="A97:B97"/>
    <mergeCell ref="A145:B145"/>
    <mergeCell ref="A122:B122"/>
    <mergeCell ref="A123:B123"/>
    <mergeCell ref="A124:B124"/>
    <mergeCell ref="A125:B125"/>
    <mergeCell ref="A101:B101"/>
    <mergeCell ref="A102:B102"/>
    <mergeCell ref="A135:B135"/>
    <mergeCell ref="A128:B128"/>
    <mergeCell ref="A129:B129"/>
    <mergeCell ref="A117:B117"/>
    <mergeCell ref="A133:B133"/>
    <mergeCell ref="A118:B118"/>
    <mergeCell ref="A119:B119"/>
    <mergeCell ref="A120:B120"/>
    <mergeCell ref="A121:B121"/>
    <mergeCell ref="A134:B134"/>
    <mergeCell ref="A98:B98"/>
    <mergeCell ref="A99:B99"/>
    <mergeCell ref="A138:B138"/>
    <mergeCell ref="A140:B140"/>
    <mergeCell ref="A141:B141"/>
    <mergeCell ref="A103:B103"/>
    <mergeCell ref="A104:B104"/>
    <mergeCell ref="A132:B132"/>
    <mergeCell ref="A142:B142"/>
    <mergeCell ref="A126:B126"/>
    <mergeCell ref="A127:B127"/>
    <mergeCell ref="A130:B130"/>
    <mergeCell ref="A131:B131"/>
    <mergeCell ref="A116:B116"/>
    <mergeCell ref="A136:B136"/>
    <mergeCell ref="A139:B139"/>
    <mergeCell ref="J88:K88"/>
    <mergeCell ref="J94:K94"/>
    <mergeCell ref="J95:K95"/>
    <mergeCell ref="J89:K89"/>
    <mergeCell ref="J90:K90"/>
    <mergeCell ref="J91:K91"/>
    <mergeCell ref="J92:K92"/>
    <mergeCell ref="J93:K93"/>
    <mergeCell ref="A40:K40"/>
    <mergeCell ref="J75:K75"/>
    <mergeCell ref="J76:K76"/>
    <mergeCell ref="J77:K77"/>
    <mergeCell ref="J78:K78"/>
    <mergeCell ref="J79:K79"/>
    <mergeCell ref="A74:B74"/>
    <mergeCell ref="A75:B75"/>
    <mergeCell ref="A76:B76"/>
    <mergeCell ref="A77:B77"/>
    <mergeCell ref="A95:B95"/>
    <mergeCell ref="A86:B86"/>
    <mergeCell ref="J80:K80"/>
    <mergeCell ref="J81:K81"/>
    <mergeCell ref="J82:K82"/>
    <mergeCell ref="J83:K83"/>
    <mergeCell ref="J102:K102"/>
    <mergeCell ref="J103:K103"/>
    <mergeCell ref="J104:K104"/>
    <mergeCell ref="J105:K105"/>
    <mergeCell ref="J106:K106"/>
    <mergeCell ref="J107:K107"/>
    <mergeCell ref="J96:K96"/>
    <mergeCell ref="J97:K97"/>
    <mergeCell ref="J98:K98"/>
    <mergeCell ref="J99:K99"/>
    <mergeCell ref="J100:K100"/>
    <mergeCell ref="J101:K101"/>
    <mergeCell ref="J115:K115"/>
    <mergeCell ref="J116:K116"/>
    <mergeCell ref="J114:K114"/>
    <mergeCell ref="J108:K108"/>
    <mergeCell ref="J109:K109"/>
    <mergeCell ref="J110:K110"/>
    <mergeCell ref="J111:K111"/>
    <mergeCell ref="J112:K112"/>
    <mergeCell ref="J113:K113"/>
    <mergeCell ref="J121:K121"/>
    <mergeCell ref="J122:K122"/>
    <mergeCell ref="J123:K123"/>
    <mergeCell ref="J124:K124"/>
    <mergeCell ref="J125:K125"/>
    <mergeCell ref="J126:K126"/>
    <mergeCell ref="J117:K117"/>
    <mergeCell ref="J118:K118"/>
    <mergeCell ref="J119:K119"/>
    <mergeCell ref="J120:K120"/>
    <mergeCell ref="J136:K136"/>
    <mergeCell ref="J137:K137"/>
    <mergeCell ref="J133:K133"/>
    <mergeCell ref="J134:K134"/>
    <mergeCell ref="J135:K135"/>
    <mergeCell ref="J127:K127"/>
    <mergeCell ref="J128:K128"/>
    <mergeCell ref="J129:K129"/>
    <mergeCell ref="J130:K130"/>
    <mergeCell ref="J131:K131"/>
    <mergeCell ref="J132:K132"/>
    <mergeCell ref="J156:K156"/>
    <mergeCell ref="A158:K158"/>
    <mergeCell ref="A157:K157"/>
    <mergeCell ref="J146:K146"/>
    <mergeCell ref="J147:K147"/>
    <mergeCell ref="J148:K148"/>
    <mergeCell ref="J149:K149"/>
    <mergeCell ref="J150:K150"/>
    <mergeCell ref="J151:K151"/>
    <mergeCell ref="A149:B149"/>
    <mergeCell ref="A147:B147"/>
    <mergeCell ref="A148:B148"/>
    <mergeCell ref="A146:B146"/>
    <mergeCell ref="A156:B156"/>
    <mergeCell ref="A151:B151"/>
    <mergeCell ref="A152:B152"/>
    <mergeCell ref="A153:B153"/>
    <mergeCell ref="A154:B154"/>
    <mergeCell ref="A155:B155"/>
    <mergeCell ref="A137:B137"/>
    <mergeCell ref="J152:K152"/>
    <mergeCell ref="J153:K153"/>
    <mergeCell ref="J154:K154"/>
    <mergeCell ref="J155:K155"/>
    <mergeCell ref="J140:K140"/>
    <mergeCell ref="J141:K141"/>
    <mergeCell ref="J142:K142"/>
    <mergeCell ref="J143:K143"/>
    <mergeCell ref="J144:K144"/>
    <mergeCell ref="J145:K145"/>
    <mergeCell ref="J138:K138"/>
    <mergeCell ref="J139:K139"/>
    <mergeCell ref="A143:B143"/>
    <mergeCell ref="A144:B144"/>
    <mergeCell ref="E145:F145"/>
  </mergeCells>
  <phoneticPr fontId="1" type="noConversion"/>
  <printOptions horizontalCentered="1"/>
  <pageMargins left="0.5" right="0.5" top="0.49" bottom="0.75" header="0.3" footer="0.26"/>
  <pageSetup orientation="portrait" r:id="rId1"/>
  <headerFooter alignWithMargins="0">
    <oddFooter xml:space="preserve">&amp;C&amp;7 109 Ridona Street
Lafayette, LA 70508
(337) 233-7825 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6CDDBA650A842A35B993A68E5C10F" ma:contentTypeVersion="5" ma:contentTypeDescription="Create a new document." ma:contentTypeScope="" ma:versionID="d0406cebe73090495538ea2ccf2f4861">
  <xsd:schema xmlns:xsd="http://www.w3.org/2001/XMLSchema" xmlns:xs="http://www.w3.org/2001/XMLSchema" xmlns:p="http://schemas.microsoft.com/office/2006/metadata/properties" xmlns:ns2="4565e902-f582-4cfb-9462-063d3607cba7" xmlns:ns3="265b2596-bb72-4f5a-847f-ae24f96fe56f" targetNamespace="http://schemas.microsoft.com/office/2006/metadata/properties" ma:root="true" ma:fieldsID="0bb63ef5684c6045e813f0ef521a4141" ns2:_="" ns3:_="">
    <xsd:import namespace="4565e902-f582-4cfb-9462-063d3607cba7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65e902-f582-4cfb-9462-063d3607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86B736-4941-44B6-8D68-1808892B20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89AD4-9BFF-4F02-A175-FFC7ACE7F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65e902-f582-4cfb-9462-063d3607cba7"/>
    <ds:schemaRef ds:uri="265b2596-bb72-4f5a-847f-ae24f96fe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C61D82-254A-49C4-8540-6765E11317B1}">
  <ds:schemaRefs>
    <ds:schemaRef ds:uri="http://purl.org/dc/terms/"/>
    <ds:schemaRef ds:uri="4565e902-f582-4cfb-9462-063d3607cba7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65b2596-bb72-4f5a-847f-ae24f96fe56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2018-01-09T23:01:33Z</cp:lastPrinted>
  <dcterms:created xsi:type="dcterms:W3CDTF">2002-12-31T20:27:33Z</dcterms:created>
  <dcterms:modified xsi:type="dcterms:W3CDTF">2018-03-07T19:59:43Z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0x0101007156CDDBA650A842A35B993A68E5C10F</vt:lpwstr>
  </property>
</Properties>
</file>