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ac\Desktop\Cont Lab 4\"/>
    </mc:Choice>
  </mc:AlternateContent>
  <bookViews>
    <workbookView xWindow="0" yWindow="0" windowWidth="17256" windowHeight="577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I34" i="1" l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J33" i="1"/>
  <c r="K33" i="1"/>
  <c r="L33" i="1"/>
  <c r="I33" i="1"/>
  <c r="L26" i="1"/>
  <c r="L27" i="1"/>
  <c r="L28" i="1"/>
  <c r="L29" i="1"/>
  <c r="L30" i="1"/>
  <c r="K26" i="1"/>
  <c r="K27" i="1"/>
  <c r="K28" i="1"/>
  <c r="K29" i="1"/>
  <c r="K30" i="1"/>
  <c r="K25" i="1"/>
  <c r="L25" i="1"/>
  <c r="J25" i="1"/>
  <c r="J26" i="1"/>
  <c r="J27" i="1"/>
  <c r="J28" i="1"/>
  <c r="J29" i="1"/>
  <c r="J30" i="1"/>
  <c r="I26" i="1"/>
  <c r="I27" i="1"/>
  <c r="I28" i="1"/>
  <c r="I29" i="1"/>
  <c r="I30" i="1"/>
  <c r="I25" i="1"/>
  <c r="G34" i="1"/>
  <c r="G35" i="1"/>
  <c r="G36" i="1"/>
  <c r="G37" i="1"/>
  <c r="G38" i="1"/>
  <c r="G26" i="1"/>
  <c r="G27" i="1"/>
  <c r="G28" i="1"/>
  <c r="G29" i="1"/>
  <c r="G30" i="1"/>
  <c r="G25" i="1"/>
</calcChain>
</file>

<file path=xl/sharedStrings.xml><?xml version="1.0" encoding="utf-8"?>
<sst xmlns="http://schemas.openxmlformats.org/spreadsheetml/2006/main" count="40" uniqueCount="17">
  <si>
    <t xml:space="preserve">Part1 </t>
  </si>
  <si>
    <t>%OS</t>
  </si>
  <si>
    <t>Ts</t>
  </si>
  <si>
    <t>Tr</t>
  </si>
  <si>
    <t xml:space="preserve">Tp </t>
  </si>
  <si>
    <t>Vss</t>
  </si>
  <si>
    <t>Pole Part</t>
  </si>
  <si>
    <t>Zero Part</t>
  </si>
  <si>
    <t>Both Part</t>
  </si>
  <si>
    <t>z/a</t>
  </si>
  <si>
    <t>p/a</t>
  </si>
  <si>
    <t>R %OS</t>
  </si>
  <si>
    <t>a= 3zeta</t>
  </si>
  <si>
    <t>R Ts</t>
  </si>
  <si>
    <t>R Tp</t>
  </si>
  <si>
    <t>R Vss</t>
  </si>
  <si>
    <t>Ratio %OS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</si>
</sst>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</a:t>
            </a:r>
            <a:r>
              <a:rPr lang="en-US" baseline="0"/>
              <a:t> vs. %OS Part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82.452516348338307</c:v>
                </c:pt>
                <c:pt idx="1">
                  <c:v>53.229515297135897</c:v>
                </c:pt>
                <c:pt idx="2">
                  <c:v>44.543924100703698</c:v>
                </c:pt>
                <c:pt idx="3">
                  <c:v>37.242013090460503</c:v>
                </c:pt>
                <c:pt idx="4">
                  <c:v>30.9140255409141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E-4E25-B5D7-E6302501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3616"/>
        <c:axId val="390304272"/>
      </c:scatterChart>
      <c:valAx>
        <c:axId val="3903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4272"/>
        <c:crosses val="autoZero"/>
        <c:crossBetween val="midCat"/>
      </c:valAx>
      <c:valAx>
        <c:axId val="3903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</a:t>
            </a:r>
            <a:r>
              <a:rPr lang="en-US"/>
              <a:t>%OS vs z/a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Sheet1!$G$33:$G$38</c:f>
              <c:numCache>
                <c:formatCode>General</c:formatCode>
                <c:ptCount val="6"/>
                <c:pt idx="0">
                  <c:v>0.46666666666666662</c:v>
                </c:pt>
                <c:pt idx="1">
                  <c:v>0.79999999999999993</c:v>
                </c:pt>
                <c:pt idx="2">
                  <c:v>1.3333333333333333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</c:numCache>
            </c:numRef>
          </c:xVal>
          <c:yVal>
            <c:numRef>
              <c:f>Sheet1!$I$33:$I$38</c:f>
              <c:numCache>
                <c:formatCode>General</c:formatCode>
                <c:ptCount val="6"/>
                <c:pt idx="0">
                  <c:v>6.2718715072154927</c:v>
                </c:pt>
                <c:pt idx="1">
                  <c:v>3.538135097749262</c:v>
                </c:pt>
                <c:pt idx="2">
                  <c:v>2.1387684386350405</c:v>
                </c:pt>
                <c:pt idx="3">
                  <c:v>1.5517430885278771</c:v>
                </c:pt>
                <c:pt idx="4">
                  <c:v>1.1404062185393407</c:v>
                </c:pt>
                <c:pt idx="5">
                  <c:v>1.0216496966998057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9-4795-B8D0-F96A07DB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3176"/>
        <c:axId val="424123504"/>
      </c:scatterChart>
      <c:valAx>
        <c:axId val="42412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504"/>
        <c:crosses val="autoZero"/>
        <c:crossBetween val="midCat"/>
      </c:valAx>
      <c:valAx>
        <c:axId val="424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z/a</a:t>
            </a:r>
            <a:r>
              <a:rPr lang="en-US" baseline="0"/>
              <a:t> vs Ratio Vss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Sheet1!$G$33:$G$38</c:f>
              <c:numCache>
                <c:formatCode>General</c:formatCode>
                <c:ptCount val="6"/>
                <c:pt idx="0">
                  <c:v>0.46666666666666662</c:v>
                </c:pt>
                <c:pt idx="1">
                  <c:v>0.79999999999999993</c:v>
                </c:pt>
                <c:pt idx="2">
                  <c:v>1.3333333333333333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0.49074074074074076</c:v>
                </c:pt>
                <c:pt idx="1">
                  <c:v>0.54629629629629628</c:v>
                </c:pt>
                <c:pt idx="2">
                  <c:v>0.62962962962962965</c:v>
                </c:pt>
                <c:pt idx="3">
                  <c:v>0.71296296296296291</c:v>
                </c:pt>
                <c:pt idx="4">
                  <c:v>0.84259259259259256</c:v>
                </c:pt>
                <c:pt idx="5">
                  <c:v>0.93518518518518512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4-4939-B1B5-1D754A7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2000"/>
        <c:axId val="423270200"/>
      </c:scatterChart>
      <c:valAx>
        <c:axId val="4232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70200"/>
        <c:crosses val="autoZero"/>
        <c:crossBetween val="midCat"/>
      </c:valAx>
      <c:valAx>
        <c:axId val="4232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Peak Time vs z/a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Sheet1!$G$33:$G$38</c:f>
              <c:numCache>
                <c:formatCode>General</c:formatCode>
                <c:ptCount val="6"/>
                <c:pt idx="0">
                  <c:v>0.46666666666666662</c:v>
                </c:pt>
                <c:pt idx="1">
                  <c:v>0.79999999999999993</c:v>
                </c:pt>
                <c:pt idx="2">
                  <c:v>1.3333333333333333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</c:numCache>
            </c:numRef>
          </c:xVal>
          <c:yVal>
            <c:numRef>
              <c:f>Sheet1!$K$33:$K$38</c:f>
              <c:numCache>
                <c:formatCode>General</c:formatCode>
                <c:ptCount val="6"/>
                <c:pt idx="0">
                  <c:v>0.56043956043956045</c:v>
                </c:pt>
                <c:pt idx="1">
                  <c:v>0.61538461538461542</c:v>
                </c:pt>
                <c:pt idx="2">
                  <c:v>0.70329670329670324</c:v>
                </c:pt>
                <c:pt idx="3">
                  <c:v>0.79120879120879117</c:v>
                </c:pt>
                <c:pt idx="4">
                  <c:v>0.92307692307692302</c:v>
                </c:pt>
                <c:pt idx="5">
                  <c:v>0.97802197802197799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3-426B-A849-86923A45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2000"/>
        <c:axId val="423270200"/>
      </c:scatterChart>
      <c:valAx>
        <c:axId val="4232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70200"/>
        <c:crosses val="autoZero"/>
        <c:crossBetween val="midCat"/>
      </c:valAx>
      <c:valAx>
        <c:axId val="4232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</a:t>
            </a:r>
            <a:r>
              <a:rPr lang="en-US"/>
              <a:t>%OS vs p/a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Sheet1!$G$25:$G$30</c:f>
              <c:numCache>
                <c:formatCode>General</c:formatCode>
                <c:ptCount val="6"/>
                <c:pt idx="0">
                  <c:v>0.46666666666666662</c:v>
                </c:pt>
                <c:pt idx="1">
                  <c:v>0.79999999999999993</c:v>
                </c:pt>
                <c:pt idx="2">
                  <c:v>1.3333333333333333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</c:numCache>
            </c:numRef>
          </c:xVal>
          <c:yVal>
            <c:numRef>
              <c:f>Sheet1!$I$25:$I$30</c:f>
              <c:numCache>
                <c:formatCode>General</c:formatCode>
                <c:ptCount val="6"/>
                <c:pt idx="0">
                  <c:v>2.2630821857008206E-3</c:v>
                </c:pt>
                <c:pt idx="1">
                  <c:v>5.9228417207605895E-5</c:v>
                </c:pt>
                <c:pt idx="2">
                  <c:v>4.8136253598365542E-2</c:v>
                </c:pt>
                <c:pt idx="3">
                  <c:v>0.18009447818177557</c:v>
                </c:pt>
                <c:pt idx="4">
                  <c:v>0.31128958037116328</c:v>
                </c:pt>
                <c:pt idx="5">
                  <c:v>0.12943643384824613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B-4FD1-9642-44A08479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3176"/>
        <c:axId val="424123504"/>
      </c:scatterChart>
      <c:valAx>
        <c:axId val="42412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504"/>
        <c:crosses val="autoZero"/>
        <c:crossBetween val="midCat"/>
      </c:valAx>
      <c:valAx>
        <c:axId val="424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Ratio vs p/a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Sheet1!$G$25:$G$30</c:f>
              <c:numCache>
                <c:formatCode>General</c:formatCode>
                <c:ptCount val="6"/>
                <c:pt idx="0">
                  <c:v>0.46666666666666662</c:v>
                </c:pt>
                <c:pt idx="1">
                  <c:v>0.79999999999999993</c:v>
                </c:pt>
                <c:pt idx="2">
                  <c:v>1.3333333333333333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</c:numCache>
            </c:numRef>
          </c:xVal>
          <c:yVal>
            <c:numRef>
              <c:f>Sheet1!$J$25:$J$30</c:f>
              <c:numCache>
                <c:formatCode>General</c:formatCode>
                <c:ptCount val="6"/>
                <c:pt idx="0">
                  <c:v>0.24691358024691359</c:v>
                </c:pt>
                <c:pt idx="1">
                  <c:v>0.24691358024691359</c:v>
                </c:pt>
                <c:pt idx="2">
                  <c:v>7.407407407407407E-2</c:v>
                </c:pt>
                <c:pt idx="3">
                  <c:v>2.2222222222222199E-2</c:v>
                </c:pt>
                <c:pt idx="4">
                  <c:v>0.4320987654320988</c:v>
                </c:pt>
                <c:pt idx="5">
                  <c:v>2.9629629629629631E-2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0-4AB0-B1E6-FF82FEFF5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3176"/>
        <c:axId val="424123504"/>
      </c:scatterChart>
      <c:valAx>
        <c:axId val="42412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504"/>
        <c:crosses val="autoZero"/>
        <c:crossBetween val="midCat"/>
      </c:valAx>
      <c:valAx>
        <c:axId val="424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Tp</a:t>
            </a:r>
            <a:r>
              <a:rPr lang="en-US"/>
              <a:t> vs p/a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Sheet1!$G$25:$G$30</c:f>
              <c:numCache>
                <c:formatCode>General</c:formatCode>
                <c:ptCount val="6"/>
                <c:pt idx="0">
                  <c:v>0.46666666666666662</c:v>
                </c:pt>
                <c:pt idx="1">
                  <c:v>0.79999999999999993</c:v>
                </c:pt>
                <c:pt idx="2">
                  <c:v>1.3333333333333333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</c:numCache>
            </c:numRef>
          </c:xVal>
          <c:yVal>
            <c:numRef>
              <c:f>Sheet1!$K$25:$K$30</c:f>
              <c:numCache>
                <c:formatCode>General</c:formatCode>
                <c:ptCount val="6"/>
                <c:pt idx="0">
                  <c:v>9.2637362637362628</c:v>
                </c:pt>
                <c:pt idx="1">
                  <c:v>9.3736263736263723</c:v>
                </c:pt>
                <c:pt idx="2">
                  <c:v>1.6373626373626373</c:v>
                </c:pt>
                <c:pt idx="3">
                  <c:v>1.4175824175824177</c:v>
                </c:pt>
                <c:pt idx="4">
                  <c:v>1.2307692307692308</c:v>
                </c:pt>
                <c:pt idx="5">
                  <c:v>1.3186813186813187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F-40F7-B3A4-27607E5A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3176"/>
        <c:axId val="424123504"/>
      </c:scatterChart>
      <c:valAx>
        <c:axId val="42412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504"/>
        <c:crosses val="autoZero"/>
        <c:crossBetween val="midCat"/>
      </c:valAx>
      <c:valAx>
        <c:axId val="424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Vss</a:t>
            </a:r>
            <a:r>
              <a:rPr lang="en-US"/>
              <a:t> vs p/a</a:t>
            </a:r>
          </a:p>
        </c:rich>
      </c:tx>
      <c:layout>
        <c:manualLayout>
          <c:xMode val="edge"/>
          <c:yMode val="edge"/>
          <c:x val="0.324736001749781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Sheet1!$G$25:$G$30</c:f>
              <c:numCache>
                <c:formatCode>General</c:formatCode>
                <c:ptCount val="6"/>
                <c:pt idx="0">
                  <c:v>0.46666666666666662</c:v>
                </c:pt>
                <c:pt idx="1">
                  <c:v>0.79999999999999993</c:v>
                </c:pt>
                <c:pt idx="2">
                  <c:v>1.3333333333333333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</c:numCache>
            </c:numRef>
          </c:xVal>
          <c:yVal>
            <c:numRef>
              <c:f>Sheet1!$L$25:$L$30</c:f>
              <c:numCache>
                <c:formatCode>General</c:formatCode>
                <c:ptCount val="6"/>
                <c:pt idx="0">
                  <c:v>8.3333333333333321</c:v>
                </c:pt>
                <c:pt idx="1">
                  <c:v>8.3333333333333321</c:v>
                </c:pt>
                <c:pt idx="2">
                  <c:v>1.7499999999999998</c:v>
                </c:pt>
                <c:pt idx="3">
                  <c:v>1.5185185185185184</c:v>
                </c:pt>
                <c:pt idx="4">
                  <c:v>1.3055555555555554</c:v>
                </c:pt>
                <c:pt idx="5">
                  <c:v>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6-4D7F-9343-EDE0C4CF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3176"/>
        <c:axId val="424123504"/>
      </c:scatterChart>
      <c:valAx>
        <c:axId val="42412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504"/>
        <c:crosses val="autoZero"/>
        <c:crossBetween val="midCat"/>
      </c:valAx>
      <c:valAx>
        <c:axId val="424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Ts vs z/a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Sheet1!$G$33:$G$38</c:f>
              <c:numCache>
                <c:formatCode>General</c:formatCode>
                <c:ptCount val="6"/>
                <c:pt idx="0">
                  <c:v>0.46666666666666662</c:v>
                </c:pt>
                <c:pt idx="1">
                  <c:v>0.79999999999999993</c:v>
                </c:pt>
                <c:pt idx="2">
                  <c:v>1.3333333333333333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</c:numCache>
            </c:numRef>
          </c:xVal>
          <c:yVal>
            <c:numRef>
              <c:f>Sheet1!$J$33:$J$38</c:f>
              <c:numCache>
                <c:formatCode>General</c:formatCode>
                <c:ptCount val="6"/>
                <c:pt idx="0">
                  <c:v>1.5382716049382719</c:v>
                </c:pt>
                <c:pt idx="1">
                  <c:v>1.4938271604938271</c:v>
                </c:pt>
                <c:pt idx="2">
                  <c:v>1.0320987654320988</c:v>
                </c:pt>
                <c:pt idx="3">
                  <c:v>1.019753086419753</c:v>
                </c:pt>
                <c:pt idx="4">
                  <c:v>1.0049382716049384</c:v>
                </c:pt>
                <c:pt idx="5">
                  <c:v>1.0024691358024691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F-4DE1-90CE-DFCB0B863EDA}"/>
            </c:ext>
          </c:extLst>
        </c:ser>
        <c:ser>
          <c:idx val="0"/>
          <c:order val="1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Sheet1!$G$33:$G$38</c:f>
              <c:numCache>
                <c:formatCode>General</c:formatCode>
                <c:ptCount val="6"/>
                <c:pt idx="0">
                  <c:v>0.46666666666666662</c:v>
                </c:pt>
                <c:pt idx="1">
                  <c:v>0.79999999999999993</c:v>
                </c:pt>
                <c:pt idx="2">
                  <c:v>1.3333333333333333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</c:numCache>
            </c:numRef>
          </c:xVal>
          <c:yVal>
            <c:numRef>
              <c:f>Sheet1!$J$33:$J$38</c:f>
              <c:numCache>
                <c:formatCode>General</c:formatCode>
                <c:ptCount val="6"/>
                <c:pt idx="0">
                  <c:v>1.5382716049382719</c:v>
                </c:pt>
                <c:pt idx="1">
                  <c:v>1.4938271604938271</c:v>
                </c:pt>
                <c:pt idx="2">
                  <c:v>1.0320987654320988</c:v>
                </c:pt>
                <c:pt idx="3">
                  <c:v>1.019753086419753</c:v>
                </c:pt>
                <c:pt idx="4">
                  <c:v>1.0049382716049384</c:v>
                </c:pt>
                <c:pt idx="5">
                  <c:v>1.0024691358024691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0F-4DE1-90CE-DFCB0B86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2000"/>
        <c:axId val="423270200"/>
      </c:scatterChart>
      <c:valAx>
        <c:axId val="4232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70200"/>
        <c:crosses val="autoZero"/>
        <c:crossBetween val="midCat"/>
      </c:valAx>
      <c:valAx>
        <c:axId val="4232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62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7</xdr:row>
      <xdr:rowOff>148590</xdr:rowOff>
    </xdr:from>
    <xdr:to>
      <xdr:col>9</xdr:col>
      <xdr:colOff>350520</xdr:colOff>
      <xdr:row>22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121920</xdr:colOff>
      <xdr:row>26</xdr:row>
      <xdr:rowOff>125730</xdr:rowOff>
    </xdr:from>
    <xdr:to>
      <xdr:col>20</xdr:col>
      <xdr:colOff>426720</xdr:colOff>
      <xdr:row>41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190500</xdr:colOff>
      <xdr:row>27</xdr:row>
      <xdr:rowOff>99060</xdr:rowOff>
    </xdr:from>
    <xdr:to>
      <xdr:col>44</xdr:col>
      <xdr:colOff>495300</xdr:colOff>
      <xdr:row>42</xdr:row>
      <xdr:rowOff>99060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7620</xdr:colOff>
      <xdr:row>27</xdr:row>
      <xdr:rowOff>22860</xdr:rowOff>
    </xdr:from>
    <xdr:to>
      <xdr:col>36</xdr:col>
      <xdr:colOff>312420</xdr:colOff>
      <xdr:row>42</xdr:row>
      <xdr:rowOff>22860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100988</xdr:colOff>
      <xdr:row>10</xdr:row>
      <xdr:rowOff>91806</xdr:rowOff>
    </xdr:from>
    <xdr:to>
      <xdr:col>20</xdr:col>
      <xdr:colOff>405788</xdr:colOff>
      <xdr:row>25</xdr:row>
      <xdr:rowOff>91807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500743</xdr:colOff>
      <xdr:row>10</xdr:row>
      <xdr:rowOff>108857</xdr:rowOff>
    </xdr:from>
    <xdr:to>
      <xdr:col>28</xdr:col>
      <xdr:colOff>195943</xdr:colOff>
      <xdr:row>25</xdr:row>
      <xdr:rowOff>108856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108858</xdr:colOff>
      <xdr:row>7</xdr:row>
      <xdr:rowOff>130628</xdr:rowOff>
    </xdr:from>
    <xdr:to>
      <xdr:col>35</xdr:col>
      <xdr:colOff>413658</xdr:colOff>
      <xdr:row>22</xdr:row>
      <xdr:rowOff>130628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21772</xdr:colOff>
      <xdr:row>6</xdr:row>
      <xdr:rowOff>97971</xdr:rowOff>
    </xdr:from>
    <xdr:to>
      <xdr:col>44</xdr:col>
      <xdr:colOff>326572</xdr:colOff>
      <xdr:row>21</xdr:row>
      <xdr:rowOff>97971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587829</xdr:colOff>
      <xdr:row>26</xdr:row>
      <xdr:rowOff>65314</xdr:rowOff>
    </xdr:from>
    <xdr:to>
      <xdr:col>28</xdr:col>
      <xdr:colOff>283029</xdr:colOff>
      <xdr:row>41</xdr:row>
      <xdr:rowOff>65314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6" zoomScale="70" zoomScaleNormal="70" workbookViewId="0">
      <selection activeCell="J44" sqref="J44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 t="s">
        <v>12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0.2</v>
      </c>
      <c r="B3">
        <v>82.452516348338307</v>
      </c>
      <c r="C3">
        <v>8.0299999999999994</v>
      </c>
      <c r="D3">
        <v>0.89</v>
      </c>
      <c r="E3">
        <v>1.05</v>
      </c>
      <c r="F3">
        <v>0.94776853031328201</v>
      </c>
    </row>
    <row r="4" spans="1:6" x14ac:dyDescent="0.3">
      <c r="A4">
        <v>0.4</v>
      </c>
      <c r="B4">
        <v>53.229515297135897</v>
      </c>
      <c r="C4">
        <v>4.1100000000000003</v>
      </c>
      <c r="D4">
        <v>0.9</v>
      </c>
      <c r="E4">
        <v>1.07</v>
      </c>
      <c r="F4">
        <v>0.99629443920568295</v>
      </c>
    </row>
    <row r="5" spans="1:6" x14ac:dyDescent="0.3">
      <c r="A5">
        <v>0.5</v>
      </c>
      <c r="B5">
        <v>44.543924100703698</v>
      </c>
      <c r="C5">
        <v>4.05</v>
      </c>
      <c r="D5">
        <v>0.91</v>
      </c>
      <c r="E5">
        <v>1.08</v>
      </c>
      <c r="F5">
        <v>0.99923914633530497</v>
      </c>
    </row>
    <row r="6" spans="1:6" x14ac:dyDescent="0.3">
      <c r="A6">
        <v>0.6</v>
      </c>
      <c r="B6">
        <v>37.242013090460503</v>
      </c>
      <c r="C6">
        <v>2.09</v>
      </c>
      <c r="D6">
        <v>0.93</v>
      </c>
      <c r="E6">
        <v>1.1000000000000001</v>
      </c>
      <c r="F6">
        <v>0.99992537879390797</v>
      </c>
    </row>
    <row r="7" spans="1:6" x14ac:dyDescent="0.3">
      <c r="A7">
        <v>0.7</v>
      </c>
      <c r="B7">
        <v>30.9140255409141</v>
      </c>
      <c r="C7">
        <v>2.08</v>
      </c>
      <c r="D7">
        <v>0.95</v>
      </c>
      <c r="E7">
        <v>1.1200000000000001</v>
      </c>
      <c r="F7">
        <v>1.0000330184586199</v>
      </c>
    </row>
    <row r="24" spans="1:12" x14ac:dyDescent="0.3">
      <c r="A24" t="s">
        <v>6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10</v>
      </c>
      <c r="I24" t="s">
        <v>11</v>
      </c>
      <c r="J24" t="s">
        <v>13</v>
      </c>
      <c r="K24" t="s">
        <v>14</v>
      </c>
      <c r="L24" t="s">
        <v>15</v>
      </c>
    </row>
    <row r="25" spans="1:12" x14ac:dyDescent="0.3">
      <c r="A25">
        <v>0.7</v>
      </c>
      <c r="B25">
        <v>0.10080656111351199</v>
      </c>
      <c r="C25">
        <v>1</v>
      </c>
      <c r="D25">
        <v>8.43</v>
      </c>
      <c r="E25">
        <v>9</v>
      </c>
      <c r="F25">
        <v>0.99675842749411703</v>
      </c>
      <c r="G25">
        <f>A25/1.5</f>
        <v>0.46666666666666662</v>
      </c>
      <c r="I25">
        <f>B25/$B$5</f>
        <v>2.2630821857008206E-3</v>
      </c>
      <c r="J25">
        <f>C25/C$5</f>
        <v>0.24691358024691359</v>
      </c>
      <c r="K25">
        <f t="shared" ref="K25:L30" si="0">D25/D$5</f>
        <v>9.2637362637362628</v>
      </c>
      <c r="L25">
        <f t="shared" si="0"/>
        <v>8.3333333333333321</v>
      </c>
    </row>
    <row r="26" spans="1:12" x14ac:dyDescent="0.3">
      <c r="A26">
        <v>1.2</v>
      </c>
      <c r="B26">
        <v>2.63826612070041E-3</v>
      </c>
      <c r="C26">
        <v>1</v>
      </c>
      <c r="D26">
        <v>8.5299999999999994</v>
      </c>
      <c r="E26">
        <v>9</v>
      </c>
      <c r="F26">
        <v>0.99994743601595304</v>
      </c>
      <c r="G26">
        <f t="shared" ref="G26:G30" si="1">A26/1.5</f>
        <v>0.79999999999999993</v>
      </c>
      <c r="I26">
        <f t="shared" ref="I26:I30" si="2">B26/$B$5</f>
        <v>5.9228417207605895E-5</v>
      </c>
      <c r="J26">
        <f t="shared" ref="J26:J30" si="3">C26/$C$5</f>
        <v>0.24691358024691359</v>
      </c>
      <c r="K26">
        <f t="shared" si="0"/>
        <v>9.3736263736263723</v>
      </c>
      <c r="L26">
        <f t="shared" si="0"/>
        <v>8.3333333333333321</v>
      </c>
    </row>
    <row r="27" spans="1:12" x14ac:dyDescent="0.3">
      <c r="A27">
        <v>2</v>
      </c>
      <c r="B27">
        <v>2.1441776267778199</v>
      </c>
      <c r="C27">
        <v>0.3</v>
      </c>
      <c r="D27">
        <v>1.49</v>
      </c>
      <c r="E27">
        <v>1.89</v>
      </c>
      <c r="F27">
        <v>0.99999873854112897</v>
      </c>
      <c r="G27">
        <f t="shared" si="1"/>
        <v>1.3333333333333333</v>
      </c>
      <c r="I27">
        <f t="shared" si="2"/>
        <v>4.8136253598365542E-2</v>
      </c>
      <c r="J27">
        <f t="shared" si="3"/>
        <v>7.407407407407407E-2</v>
      </c>
      <c r="K27">
        <f t="shared" si="0"/>
        <v>1.6373626373626373</v>
      </c>
      <c r="L27">
        <f t="shared" si="0"/>
        <v>1.7499999999999998</v>
      </c>
    </row>
    <row r="28" spans="1:12" x14ac:dyDescent="0.3">
      <c r="A28">
        <v>3</v>
      </c>
      <c r="B28">
        <v>8.0221147670848492</v>
      </c>
      <c r="C28">
        <v>8.99999999999999E-2</v>
      </c>
      <c r="D28">
        <v>1.29</v>
      </c>
      <c r="E28">
        <v>1.64</v>
      </c>
      <c r="F28">
        <v>0.99999915568852304</v>
      </c>
      <c r="G28">
        <f t="shared" si="1"/>
        <v>2</v>
      </c>
      <c r="I28">
        <f t="shared" si="2"/>
        <v>0.18009447818177557</v>
      </c>
      <c r="J28">
        <f t="shared" si="3"/>
        <v>2.2222222222222199E-2</v>
      </c>
      <c r="K28">
        <f t="shared" si="0"/>
        <v>1.4175824175824177</v>
      </c>
      <c r="L28">
        <f t="shared" si="0"/>
        <v>1.5185185185185184</v>
      </c>
    </row>
    <row r="29" spans="1:12" x14ac:dyDescent="0.3">
      <c r="A29">
        <v>6</v>
      </c>
      <c r="B29">
        <v>13.866059441393</v>
      </c>
      <c r="C29">
        <v>1.75</v>
      </c>
      <c r="D29">
        <v>1.1200000000000001</v>
      </c>
      <c r="E29">
        <v>1.41</v>
      </c>
      <c r="F29">
        <v>1.0000007421969099</v>
      </c>
      <c r="G29">
        <f t="shared" si="1"/>
        <v>4</v>
      </c>
      <c r="I29">
        <f t="shared" si="2"/>
        <v>0.31128958037116328</v>
      </c>
      <c r="J29">
        <f t="shared" si="3"/>
        <v>0.4320987654320988</v>
      </c>
      <c r="K29">
        <f t="shared" si="0"/>
        <v>1.2307692307692308</v>
      </c>
      <c r="L29">
        <f t="shared" si="0"/>
        <v>1.3055555555555554</v>
      </c>
    </row>
    <row r="30" spans="1:12" x14ac:dyDescent="0.3">
      <c r="A30">
        <v>15</v>
      </c>
      <c r="B30">
        <v>5.7656066852020302</v>
      </c>
      <c r="C30">
        <v>0.12</v>
      </c>
      <c r="D30">
        <v>1.2</v>
      </c>
      <c r="E30">
        <v>1.44</v>
      </c>
      <c r="F30">
        <v>0.99999997266785601</v>
      </c>
      <c r="G30">
        <f t="shared" si="1"/>
        <v>10</v>
      </c>
      <c r="I30">
        <f t="shared" si="2"/>
        <v>0.12943643384824613</v>
      </c>
      <c r="J30">
        <f t="shared" si="3"/>
        <v>2.9629629629629631E-2</v>
      </c>
      <c r="K30">
        <f t="shared" si="0"/>
        <v>1.3186813186813187</v>
      </c>
      <c r="L30">
        <f t="shared" si="0"/>
        <v>1.3333333333333333</v>
      </c>
    </row>
    <row r="32" spans="1:12" x14ac:dyDescent="0.3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9</v>
      </c>
      <c r="I32" t="s">
        <v>16</v>
      </c>
      <c r="J32" t="s">
        <v>13</v>
      </c>
      <c r="K32" t="s">
        <v>14</v>
      </c>
      <c r="L32" t="s">
        <v>15</v>
      </c>
    </row>
    <row r="33" spans="1:12" x14ac:dyDescent="0.3">
      <c r="A33">
        <v>0.7</v>
      </c>
      <c r="B33">
        <v>279.37376838677301</v>
      </c>
      <c r="C33">
        <v>6.23</v>
      </c>
      <c r="D33">
        <v>0.51</v>
      </c>
      <c r="E33">
        <v>0.53</v>
      </c>
      <c r="F33">
        <v>0.99599192766892897</v>
      </c>
      <c r="G33">
        <f>A33/1.5</f>
        <v>0.46666666666666662</v>
      </c>
      <c r="I33">
        <f>B33/B$5</f>
        <v>6.2718715072154927</v>
      </c>
      <c r="J33">
        <f t="shared" ref="J33:L33" si="4">C33/C$5</f>
        <v>1.5382716049382719</v>
      </c>
      <c r="K33">
        <f t="shared" si="4"/>
        <v>0.56043956043956045</v>
      </c>
      <c r="L33">
        <f t="shared" si="4"/>
        <v>0.49074074074074076</v>
      </c>
    </row>
    <row r="34" spans="1:12" x14ac:dyDescent="0.3">
      <c r="A34">
        <v>1.2</v>
      </c>
      <c r="B34">
        <v>157.602421252179</v>
      </c>
      <c r="C34">
        <v>6.05</v>
      </c>
      <c r="D34">
        <v>0.56000000000000005</v>
      </c>
      <c r="E34">
        <v>0.59</v>
      </c>
      <c r="F34">
        <v>0.99734492913252804</v>
      </c>
      <c r="G34">
        <f t="shared" ref="G34:G38" si="5">A34/1.5</f>
        <v>0.79999999999999993</v>
      </c>
      <c r="I34">
        <f t="shared" ref="I34:I38" si="6">B34/B$5</f>
        <v>3.538135097749262</v>
      </c>
      <c r="J34">
        <f t="shared" ref="J34:J38" si="7">C34/C$5</f>
        <v>1.4938271604938271</v>
      </c>
      <c r="K34">
        <f t="shared" ref="K34:K38" si="8">D34/D$5</f>
        <v>0.61538461538461542</v>
      </c>
      <c r="L34">
        <f t="shared" ref="L34:L38" si="9">E34/E$5</f>
        <v>0.54629629629629628</v>
      </c>
    </row>
    <row r="35" spans="1:12" x14ac:dyDescent="0.3">
      <c r="A35">
        <v>2</v>
      </c>
      <c r="B35">
        <v>95.269138999539805</v>
      </c>
      <c r="C35">
        <v>4.18</v>
      </c>
      <c r="D35">
        <v>0.64</v>
      </c>
      <c r="E35">
        <v>0.68</v>
      </c>
      <c r="F35">
        <v>0.99810261601363903</v>
      </c>
      <c r="G35">
        <f t="shared" si="5"/>
        <v>1.3333333333333333</v>
      </c>
      <c r="I35">
        <f t="shared" si="6"/>
        <v>2.1387684386350405</v>
      </c>
      <c r="J35">
        <f t="shared" si="7"/>
        <v>1.0320987654320988</v>
      </c>
      <c r="K35">
        <f t="shared" si="8"/>
        <v>0.70329670329670324</v>
      </c>
      <c r="L35">
        <f t="shared" si="9"/>
        <v>0.62962962962962965</v>
      </c>
    </row>
    <row r="36" spans="1:12" x14ac:dyDescent="0.3">
      <c r="A36">
        <v>3</v>
      </c>
      <c r="B36">
        <v>69.120726359177297</v>
      </c>
      <c r="C36">
        <v>4.13</v>
      </c>
      <c r="D36">
        <v>0.72</v>
      </c>
      <c r="E36">
        <v>0.77</v>
      </c>
      <c r="F36">
        <v>0.99848145945419298</v>
      </c>
      <c r="G36">
        <f t="shared" si="5"/>
        <v>2</v>
      </c>
      <c r="I36">
        <f t="shared" si="6"/>
        <v>1.5517430885278771</v>
      </c>
      <c r="J36">
        <f t="shared" si="7"/>
        <v>1.019753086419753</v>
      </c>
      <c r="K36">
        <f t="shared" si="8"/>
        <v>0.79120879120879117</v>
      </c>
      <c r="L36">
        <f t="shared" si="9"/>
        <v>0.71296296296296291</v>
      </c>
    </row>
    <row r="37" spans="1:12" x14ac:dyDescent="0.3">
      <c r="A37">
        <v>6</v>
      </c>
      <c r="B37">
        <v>50.798168042586902</v>
      </c>
      <c r="C37">
        <v>4.07</v>
      </c>
      <c r="D37">
        <v>0.84</v>
      </c>
      <c r="E37">
        <v>0.91</v>
      </c>
      <c r="F37">
        <v>0.99886030289474903</v>
      </c>
      <c r="G37">
        <f t="shared" si="5"/>
        <v>4</v>
      </c>
      <c r="I37">
        <f t="shared" si="6"/>
        <v>1.1404062185393407</v>
      </c>
      <c r="J37">
        <f t="shared" si="7"/>
        <v>1.0049382716049384</v>
      </c>
      <c r="K37">
        <f t="shared" si="8"/>
        <v>0.92307692307692302</v>
      </c>
      <c r="L37">
        <f t="shared" si="9"/>
        <v>0.84259259259259256</v>
      </c>
    </row>
    <row r="38" spans="1:12" x14ac:dyDescent="0.3">
      <c r="A38">
        <v>15</v>
      </c>
      <c r="B38">
        <v>45.508286547303101</v>
      </c>
      <c r="C38">
        <v>4.0599999999999996</v>
      </c>
      <c r="D38">
        <v>0.89</v>
      </c>
      <c r="E38">
        <v>1.01</v>
      </c>
      <c r="F38">
        <v>0.999087608959082</v>
      </c>
      <c r="G38">
        <f t="shared" si="5"/>
        <v>10</v>
      </c>
      <c r="I38">
        <f t="shared" si="6"/>
        <v>1.0216496966998057</v>
      </c>
      <c r="J38">
        <f t="shared" si="7"/>
        <v>1.0024691358024691</v>
      </c>
      <c r="K38">
        <f t="shared" si="8"/>
        <v>0.97802197802197799</v>
      </c>
      <c r="L38">
        <f t="shared" si="9"/>
        <v>0.93518518518518512</v>
      </c>
    </row>
    <row r="40" spans="1:12" x14ac:dyDescent="0.3">
      <c r="A40" t="s">
        <v>8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</row>
    <row r="41" spans="1:12" x14ac:dyDescent="0.3">
      <c r="A41">
        <v>0.11</v>
      </c>
      <c r="B41">
        <v>3.63238671276244E-2</v>
      </c>
      <c r="C41">
        <v>1</v>
      </c>
      <c r="D41">
        <v>38.78</v>
      </c>
      <c r="E41">
        <v>39</v>
      </c>
      <c r="F41">
        <v>0.99266746906565595</v>
      </c>
    </row>
    <row r="42" spans="1:12" x14ac:dyDescent="0.3">
      <c r="A42">
        <v>0.15</v>
      </c>
      <c r="B42">
        <v>6.6644447581396804</v>
      </c>
      <c r="C42">
        <v>13.55</v>
      </c>
      <c r="D42">
        <v>1.03</v>
      </c>
      <c r="E42">
        <v>1.22</v>
      </c>
      <c r="F42">
        <v>0.99800022328004701</v>
      </c>
    </row>
    <row r="43" spans="1:12" x14ac:dyDescent="0.3">
      <c r="A43">
        <v>1</v>
      </c>
      <c r="B43">
        <v>9.9321661081600399E-2</v>
      </c>
      <c r="C43">
        <v>1</v>
      </c>
      <c r="D43">
        <v>38.36</v>
      </c>
      <c r="E43">
        <v>39</v>
      </c>
      <c r="F43">
        <v>0.98020216647727099</v>
      </c>
    </row>
    <row r="45" spans="1:12" x14ac:dyDescent="0.3">
      <c r="B45" t="s">
        <v>1</v>
      </c>
      <c r="C45" t="s">
        <v>2</v>
      </c>
      <c r="D45" t="s">
        <v>3</v>
      </c>
      <c r="E45" t="s">
        <v>4</v>
      </c>
      <c r="F45" t="s">
        <v>5</v>
      </c>
    </row>
    <row r="46" spans="1:12" x14ac:dyDescent="0.3">
      <c r="B46">
        <v>5.2389000000000001</v>
      </c>
      <c r="C46">
        <v>7.0000000000000007E-2</v>
      </c>
      <c r="D46">
        <v>9.4</v>
      </c>
      <c r="E46">
        <v>9.41</v>
      </c>
      <c r="F46">
        <v>1.5001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LeGacy</dc:creator>
  <cp:lastModifiedBy>Tyler LeGacy</cp:lastModifiedBy>
  <dcterms:created xsi:type="dcterms:W3CDTF">2016-04-02T19:23:59Z</dcterms:created>
  <dcterms:modified xsi:type="dcterms:W3CDTF">2016-04-11T02:43:50Z</dcterms:modified>
</cp:coreProperties>
</file>