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esktop/source/Project_1/"/>
    </mc:Choice>
  </mc:AlternateContent>
  <xr:revisionPtr revIDLastSave="0" documentId="8_{86A9C9E5-C44C-FF49-A29F-D4412F54ED3F}" xr6:coauthVersionLast="47" xr6:coauthVersionMax="47" xr10:uidLastSave="{00000000-0000-0000-0000-000000000000}"/>
  <bookViews>
    <workbookView xWindow="11580" yWindow="5400" windowWidth="28040" windowHeight="17440"/>
  </bookViews>
  <sheets>
    <sheet name="two_races" sheetId="1" r:id="rId1"/>
  </sheets>
  <calcPr calcId="191029"/>
  <pivotCaches>
    <pivotCache cacheId="1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L9" i="1"/>
  <c r="J9" i="1"/>
  <c r="L12" i="1"/>
  <c r="K12" i="1"/>
  <c r="L11" i="1"/>
  <c r="K11" i="1"/>
  <c r="L8" i="1"/>
  <c r="L7" i="1"/>
  <c r="K8" i="1"/>
  <c r="K7" i="1"/>
  <c r="J8" i="1" l="1"/>
  <c r="J7" i="1"/>
</calcChain>
</file>

<file path=xl/sharedStrings.xml><?xml version="1.0" encoding="utf-8"?>
<sst xmlns="http://schemas.openxmlformats.org/spreadsheetml/2006/main" count="1240" uniqueCount="104">
  <si>
    <t>County</t>
  </si>
  <si>
    <t>Two-Races</t>
  </si>
  <si>
    <t>Population</t>
  </si>
  <si>
    <t>Poverty</t>
  </si>
  <si>
    <t>Infections</t>
  </si>
  <si>
    <t>Poverty Rate</t>
  </si>
  <si>
    <t>Infection Rate</t>
  </si>
  <si>
    <t>AITKIN</t>
  </si>
  <si>
    <t>Non-Caucasian</t>
  </si>
  <si>
    <t>Caucasian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</si>
  <si>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</si>
  <si>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</si>
  <si>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</si>
  <si>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</si>
  <si>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</si>
  <si>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</si>
  <si>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</si>
  <si>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</si>
  <si>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</si>
  <si>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</si>
  <si>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</si>
  <si>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</si>
  <si>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</si>
  <si>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</si>
  <si>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</si>
  <si>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</si>
  <si>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</si>
  <si>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</si>
  <si>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</si>
  <si>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</si>
  <si>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</si>
  <si>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</si>
  <si>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</si>
  <si>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</si>
  <si>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</si>
  <si>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</si>
  <si>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</si>
  <si>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</si>
  <si>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</si>
  <si>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</si>
  <si>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</si>
  <si>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</si>
  <si>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</si>
  <si>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</si>
  <si>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</si>
  <si>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</si>
  <si>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</si>
  <si>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</si>
  <si>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</si>
  <si>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</si>
  <si>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</si>
  <si>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</si>
  <si>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</si>
  <si>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</si>
  <si>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</si>
  <si>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</si>
  <si>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</si>
  <si>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</si>
  <si>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</si>
  <si>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</si>
  <si>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</si>
  <si>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</si>
  <si>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</si>
  <si>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</si>
  <si>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</si>
  <si>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</si>
  <si>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</si>
  <si>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</si>
  <si>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</si>
  <si>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</si>
  <si>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</si>
  <si>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</si>
  <si>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</si>
  <si>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</si>
  <si>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</si>
  <si>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</si>
  <si>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</si>
  <si>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</si>
  <si>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</si>
  <si>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</si>
  <si>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</si>
  <si>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</si>
  <si>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</si>
  <si>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</si>
  <si>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</si>
  <si>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</si>
  <si>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</si>
  <si>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</si>
  <si>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</si>
  <si>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</si>
  <si>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</si>
  <si>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</si>
  <si>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</si>
  <si>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</si>
  <si>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</si>
  <si>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</si>
  <si>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Row Labels</t>
  </si>
  <si>
    <t>Grand Total</t>
  </si>
  <si>
    <t>Sum of Population</t>
  </si>
  <si>
    <t>Sum of Infections</t>
  </si>
  <si>
    <t>Sum of Poverty</t>
  </si>
  <si>
    <t>Infection</t>
  </si>
  <si>
    <t>Total Population</t>
  </si>
  <si>
    <t>Caucasian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</si>
</sst>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2" applyNumberFormat="1" applyFont="1"/>
    <xf numFmtId="10" fontId="0" fillId="0" borderId="0" xfId="2" applyNumberFormat="1" applyFont="1"/>
    <xf numFmtId="0" fontId="0" fillId="0" borderId="0" xfId="0" applyAlignme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 Lenzmeier" refreshedDate="44781.499922569441" createdVersion="8" refreshedVersion="8" minRefreshableVersion="3" recordCount="609">
  <cacheSource type="worksheet">
    <worksheetSource ref="A1:G610" sheet="two_races"/>
  </cacheSource>
  <cacheFields count="7">
    <cacheField name="County" numFmtId="0">
      <sharedItems/>
    </cacheField>
    <cacheField name="Two-Races" numFmtId="0">
      <sharedItems count="2">
        <s v="Non-Caucasian"/>
        <s v="Caucasian"/>
      </sharedItems>
    </cacheField>
    <cacheField name="Population" numFmtId="43">
      <sharedItems containsSemiMixedTypes="0" containsString="0" containsNumber="1" containsInteger="1" minValue="0" maxValue="852045" count="444">
        <n v="61"/>
        <n v="40"/>
        <n v="14831"/>
        <n v="9"/>
        <n v="216"/>
        <n v="327"/>
        <n v="342"/>
        <n v="23534"/>
        <n v="16082"/>
        <n v="283436"/>
        <n v="86"/>
        <n v="16769"/>
        <n v="1788"/>
        <n v="12080"/>
        <n v="146"/>
        <n v="209"/>
        <n v="29290"/>
        <n v="6"/>
        <n v="738"/>
        <n v="1938"/>
        <n v="1900"/>
        <n v="399"/>
        <n v="295"/>
        <n v="33506"/>
        <n v="36"/>
        <n v="1114"/>
        <n v="8920"/>
        <n v="2514"/>
        <n v="1876"/>
        <n v="378"/>
        <n v="35979"/>
        <n v="0"/>
        <n v="1086"/>
        <n v="49"/>
        <n v="1108"/>
        <n v="3"/>
        <n v="4787"/>
        <n v="102"/>
        <n v="79"/>
        <n v="2794"/>
        <n v="1516"/>
        <n v="58852"/>
        <n v="15"/>
        <n v="2579"/>
        <n v="139"/>
        <n v="1473"/>
        <n v="179"/>
        <n v="166"/>
        <n v="23354"/>
        <n v="1132"/>
        <n v="65"/>
        <n v="180"/>
        <n v="909"/>
        <n v="231"/>
        <n v="31459"/>
        <n v="638"/>
        <n v="1462"/>
        <n v="1010"/>
        <n v="1820"/>
        <n v="3167"/>
        <n v="91429"/>
        <n v="4419"/>
        <n v="234"/>
        <n v="2486"/>
        <n v="125"/>
        <n v="155"/>
        <n v="23697"/>
        <n v="5"/>
        <n v="683"/>
        <n v="2740"/>
        <n v="2057"/>
        <n v="121"/>
        <n v="10285"/>
        <n v="160"/>
        <n v="900"/>
        <n v="188"/>
        <n v="83"/>
        <n v="662"/>
        <n v="621"/>
        <n v="51758"/>
        <n v="14"/>
        <n v="1283"/>
        <n v="309"/>
        <n v="1197"/>
        <n v="2508"/>
        <n v="892"/>
        <n v="55375"/>
        <n v="123"/>
        <n v="2976"/>
        <n v="916"/>
        <n v="1239"/>
        <n v="17"/>
        <n v="50"/>
        <n v="7512"/>
        <n v="202"/>
        <n v="645"/>
        <n v="446"/>
        <n v="2"/>
        <n v="53"/>
        <n v="4592"/>
        <n v="1"/>
        <n v="129"/>
        <n v="495"/>
        <n v="130"/>
        <n v="26"/>
        <n v="504"/>
        <n v="9631"/>
        <n v="75"/>
        <n v="901"/>
        <n v="13"/>
        <n v="538"/>
        <n v="276"/>
        <n v="61215"/>
        <n v="969"/>
        <n v="534"/>
        <n v="1243"/>
        <n v="26711"/>
        <n v="20899"/>
        <n v="328845"/>
        <n v="133"/>
        <n v="31069"/>
        <n v="825"/>
        <n v="16789"/>
        <n v="30"/>
        <n v="193"/>
        <n v="19042"/>
        <n v="4"/>
        <n v="1043"/>
        <n v="57"/>
        <n v="438"/>
        <n v="78"/>
        <n v="36193"/>
        <n v="116"/>
        <n v="652"/>
        <n v="63"/>
        <n v="635"/>
        <n v="39"/>
        <n v="12376"/>
        <n v="976"/>
        <n v="27"/>
        <n v="260"/>
        <n v="97"/>
        <n v="115"/>
        <n v="20087"/>
        <n v="364"/>
        <n v="359"/>
        <n v="335"/>
        <n v="784"/>
        <n v="25706"/>
        <n v="3066"/>
        <n v="41"/>
        <n v="533"/>
        <n v="544"/>
        <n v="350"/>
        <n v="42182"/>
        <n v="1616"/>
        <n v="358"/>
        <n v="1280"/>
        <n v="16"/>
        <n v="5658"/>
        <n v="142"/>
        <n v="20"/>
        <n v="163432"/>
        <n v="89753"/>
        <n v="852045"/>
        <n v="360"/>
        <n v="87216"/>
        <n v="6801"/>
        <n v="55689"/>
        <n v="17695"/>
        <n v="229"/>
        <n v="22"/>
        <n v="427"/>
        <n v="112"/>
        <n v="19714"/>
        <n v="447"/>
        <n v="422"/>
        <n v="196"/>
        <n v="637"/>
        <n v="37408"/>
        <n v="871"/>
        <n v="89"/>
        <n v="798"/>
        <n v="150"/>
        <n v="40966"/>
        <n v="52"/>
        <n v="708"/>
        <n v="1396"/>
        <n v="1677"/>
        <n v="219"/>
        <n v="9082"/>
        <n v="377"/>
        <n v="35"/>
        <n v="15335"/>
        <n v="268"/>
        <n v="76"/>
        <n v="375"/>
        <n v="2210"/>
        <n v="347"/>
        <n v="33945"/>
        <n v="5365"/>
        <n v="940"/>
        <n v="31"/>
        <n v="4053"/>
        <n v="18"/>
        <n v="48"/>
        <n v="70"/>
        <n v="11254"/>
        <n v="164"/>
        <n v="299"/>
        <n v="516"/>
        <n v="34"/>
        <n v="59"/>
        <n v="6288"/>
        <n v="157"/>
        <n v="92"/>
        <n v="10085"/>
        <n v="156"/>
        <n v="56"/>
        <n v="195"/>
        <n v="3447"/>
        <n v="69"/>
        <n v="222"/>
        <n v="198"/>
        <n v="91"/>
        <n v="25815"/>
        <n v="1796"/>
        <n v="80"/>
        <n v="443"/>
        <n v="5394"/>
        <n v="119"/>
        <n v="10"/>
        <n v="74"/>
        <n v="745"/>
        <n v="1217"/>
        <n v="21338"/>
        <n v="1821"/>
        <n v="32"/>
        <n v="541"/>
        <n v="19"/>
        <n v="2468"/>
        <n v="257"/>
        <n v="1963"/>
        <n v="756"/>
        <n v="28"/>
        <n v="8716"/>
        <n v="424"/>
        <n v="29"/>
        <n v="117"/>
        <n v="81"/>
        <n v="85"/>
        <n v="18262"/>
        <n v="946"/>
        <n v="58"/>
        <n v="289"/>
        <n v="227"/>
        <n v="218"/>
        <n v="32371"/>
        <n v="2317"/>
        <n v="94"/>
        <n v="561"/>
        <n v="108"/>
        <n v="21705"/>
        <n v="316"/>
        <n v="103"/>
        <n v="134"/>
        <n v="23000"/>
        <n v="659"/>
        <n v="1185"/>
        <n v="865"/>
        <n v="111"/>
        <n v="31638"/>
        <n v="585"/>
        <n v="701"/>
        <n v="1468"/>
        <n v="1941"/>
        <n v="30982"/>
        <n v="46"/>
        <n v="4746"/>
        <n v="54"/>
        <n v="694"/>
        <n v="7622"/>
        <n v="353"/>
        <n v="109"/>
        <n v="836"/>
        <n v="507"/>
        <n v="30080"/>
        <n v="1595"/>
        <n v="1148"/>
        <n v="811"/>
        <n v="1207"/>
        <n v="12640"/>
        <n v="6165"/>
        <n v="769"/>
        <n v="5766"/>
        <n v="141"/>
        <n v="137"/>
        <n v="9960"/>
        <n v="9239"/>
        <n v="123695"/>
        <n v="7919"/>
        <n v="382"/>
        <n v="5139"/>
        <n v="653"/>
        <n v="277"/>
        <n v="53920"/>
        <n v="2084"/>
        <n v="220"/>
        <n v="1262"/>
        <n v="12742"/>
        <n v="564"/>
        <n v="259"/>
        <n v="599"/>
        <n v="199"/>
        <n v="25970"/>
        <n v="695"/>
        <n v="910"/>
        <n v="71"/>
        <n v="8007"/>
        <n v="110"/>
        <n v="286"/>
        <n v="711"/>
        <n v="303"/>
        <n v="26929"/>
        <n v="2091"/>
        <n v="366"/>
        <n v="979"/>
        <n v="10573"/>
        <n v="186"/>
        <n v="62897"/>
        <n v="80543"/>
        <n v="332580"/>
        <n v="41189"/>
        <n v="2551"/>
        <n v="26697"/>
        <n v="3683"/>
        <n v="152"/>
        <n v="72"/>
        <n v="395"/>
        <n v="13167"/>
        <n v="547"/>
        <n v="636"/>
        <n v="356"/>
        <n v="67"/>
        <n v="12741"/>
        <n v="1268"/>
        <n v="3792"/>
        <n v="1393"/>
        <n v="54255"/>
        <n v="5503"/>
        <n v="208"/>
        <n v="1368"/>
        <n v="8752"/>
        <n v="301"/>
        <n v="77"/>
        <n v="98"/>
        <n v="124"/>
        <n v="13876"/>
        <n v="223"/>
        <n v="254"/>
        <n v="383"/>
        <n v="6257"/>
        <n v="8601"/>
        <n v="117972"/>
        <n v="7797"/>
        <n v="622"/>
        <n v="5951"/>
        <n v="2658"/>
        <n v="1206"/>
        <n v="86342"/>
        <n v="2577"/>
        <n v="403"/>
        <n v="2829"/>
        <n v="99"/>
        <n v="13091"/>
        <n v="1355"/>
        <n v="37"/>
        <n v="3021"/>
        <n v="180204"/>
        <n v="3580"/>
        <n v="3310"/>
        <n v="7415"/>
        <n v="10932"/>
        <n v="3410"/>
        <n v="135291"/>
        <n v="5557"/>
        <n v="4309"/>
        <n v="1225"/>
        <n v="31640"/>
        <n v="2913"/>
        <n v="657"/>
        <n v="8468"/>
        <n v="663"/>
        <n v="175"/>
        <n v="148"/>
        <n v="8417"/>
        <n v="491"/>
        <n v="38"/>
        <n v="143"/>
        <n v="22002"/>
        <n v="7"/>
        <n v="1588"/>
        <n v="104"/>
        <n v="8"/>
        <n v="2878"/>
        <n v="120"/>
        <n v="185"/>
        <n v="87"/>
        <n v="20379"/>
        <n v="228"/>
        <n v="44"/>
        <n v="12699"/>
        <n v="503"/>
        <n v="258"/>
        <n v="149"/>
        <n v="16601"/>
        <n v="255"/>
        <n v="247"/>
        <n v="12069"/>
        <n v="15852"/>
        <n v="211750"/>
        <n v="11229"/>
        <n v="646"/>
        <n v="7387"/>
        <n v="181"/>
        <n v="7782"/>
        <n v="2819"/>
        <n v="5819"/>
        <n v="131"/>
        <n v="586"/>
        <n v="1322"/>
        <n v="46137"/>
        <n v="1532"/>
        <n v="1003"/>
        <n v="2360"/>
        <n v="1735"/>
        <n v="125212"/>
        <n v="4224"/>
        <n v="287"/>
        <n v="2561"/>
        <n v="68"/>
        <n v="8725"/>
        <n v="468"/>
        <n v="236"/>
      </sharedItems>
    </cacheField>
    <cacheField name="Poverty" numFmtId="43">
      <sharedItems containsSemiMixedTypes="0" containsString="0" containsNumber="1" containsInteger="1" minValue="0" maxValue="44032" count="325">
        <n v="13"/>
        <n v="0"/>
        <n v="1711"/>
        <n v="45"/>
        <n v="82"/>
        <n v="61"/>
        <n v="3697"/>
        <n v="953"/>
        <n v="11778"/>
        <n v="1551"/>
        <n v="327"/>
        <n v="1964"/>
        <n v="17"/>
        <n v="2296"/>
        <n v="140"/>
        <n v="709"/>
        <n v="381"/>
        <n v="310"/>
        <n v="39"/>
        <n v="3657"/>
        <n v="371"/>
        <n v="3056"/>
        <n v="734"/>
        <n v="333"/>
        <n v="73"/>
        <n v="2605"/>
        <n v="122"/>
        <n v="19"/>
        <n v="205"/>
        <n v="596"/>
        <n v="756"/>
        <n v="547"/>
        <n v="8047"/>
        <n v="457"/>
        <n v="32"/>
        <n v="671"/>
        <n v="12"/>
        <n v="22"/>
        <n v="1064"/>
        <n v="284"/>
        <n v="48"/>
        <n v="257"/>
        <n v="236"/>
        <n v="20"/>
        <n v="2695"/>
        <n v="120"/>
        <n v="367"/>
        <n v="239"/>
        <n v="321"/>
        <n v="130"/>
        <n v="2819"/>
        <n v="6"/>
        <n v="135"/>
        <n v="33"/>
        <n v="30"/>
        <n v="2243"/>
        <n v="147"/>
        <n v="994"/>
        <n v="348"/>
        <n v="50"/>
        <n v="52"/>
        <n v="512"/>
        <n v="41"/>
        <n v="220"/>
        <n v="151"/>
        <n v="112"/>
        <n v="15"/>
        <n v="92"/>
        <n v="2877"/>
        <n v="7"/>
        <n v="261"/>
        <n v="225"/>
        <n v="1228"/>
        <n v="362"/>
        <n v="5223"/>
        <n v="62"/>
        <n v="377"/>
        <n v="340"/>
        <n v="243"/>
        <n v="1"/>
        <n v="4"/>
        <n v="762"/>
        <n v="29"/>
        <n v="330"/>
        <n v="113"/>
        <n v="8"/>
        <n v="305"/>
        <n v="80"/>
        <n v="68"/>
        <n v="117"/>
        <n v="935"/>
        <n v="84"/>
        <n v="192"/>
        <n v="3"/>
        <n v="5803"/>
        <n v="56"/>
        <n v="3958"/>
        <n v="1200"/>
        <n v="10699"/>
        <n v="5025"/>
        <n v="3446"/>
        <n v="16"/>
        <n v="623"/>
        <n v="155"/>
        <n v="161"/>
        <n v="5"/>
        <n v="47"/>
        <n v="2691"/>
        <n v="11"/>
        <n v="1095"/>
        <n v="275"/>
        <n v="2"/>
        <n v="74"/>
        <n v="25"/>
        <n v="1724"/>
        <n v="101"/>
        <n v="69"/>
        <n v="132"/>
        <n v="339"/>
        <n v="1888"/>
        <n v="313"/>
        <n v="77"/>
        <n v="167"/>
        <n v="226"/>
        <n v="57"/>
        <n v="3199"/>
        <n v="34"/>
        <n v="91"/>
        <n v="292"/>
        <n v="502"/>
        <n v="36"/>
        <n v="44032"/>
        <n v="7584"/>
        <n v="39390"/>
        <n v="15113"/>
        <n v="2676"/>
        <n v="16413"/>
        <n v="42"/>
        <n v="1212"/>
        <n v="106"/>
        <n v="27"/>
        <n v="1708"/>
        <n v="232"/>
        <n v="235"/>
        <n v="40"/>
        <n v="2555"/>
        <n v="298"/>
        <n v="35"/>
        <n v="51"/>
        <n v="4492"/>
        <n v="523"/>
        <n v="75"/>
        <n v="564"/>
        <n v="64"/>
        <n v="21"/>
        <n v="1272"/>
        <n v="123"/>
        <n v="70"/>
        <n v="1012"/>
        <n v="72"/>
        <n v="2013"/>
        <n v="835"/>
        <n v="100"/>
        <n v="289"/>
        <n v="440"/>
        <n v="10"/>
        <n v="1233"/>
        <n v="107"/>
        <n v="49"/>
        <n v="66"/>
        <n v="760"/>
        <n v="9"/>
        <n v="256"/>
        <n v="1396"/>
        <n v="570"/>
        <n v="18"/>
        <n v="181"/>
        <n v="562"/>
        <n v="170"/>
        <n v="234"/>
        <n v="1088"/>
        <n v="874"/>
        <n v="776"/>
        <n v="209"/>
        <n v="678"/>
        <n v="193"/>
        <n v="526"/>
        <n v="1938"/>
        <n v="187"/>
        <n v="1473"/>
        <n v="588"/>
        <n v="393"/>
        <n v="1358"/>
        <n v="76"/>
        <n v="98"/>
        <n v="2225"/>
        <n v="190"/>
        <n v="53"/>
        <n v="2961"/>
        <n v="276"/>
        <n v="320"/>
        <n v="670"/>
        <n v="2278"/>
        <n v="1392"/>
        <n v="616"/>
        <n v="469"/>
        <n v="1662"/>
        <n v="177"/>
        <n v="336"/>
        <n v="335"/>
        <n v="521"/>
        <n v="1094"/>
        <n v="37"/>
        <n v="584"/>
        <n v="486"/>
        <n v="54"/>
        <n v="3711"/>
        <n v="636"/>
        <n v="5929"/>
        <n v="14"/>
        <n v="1347"/>
        <n v="723"/>
        <n v="281"/>
        <n v="3891"/>
        <n v="468"/>
        <n v="341"/>
        <n v="1300"/>
        <n v="38"/>
        <n v="31"/>
        <n v="2453"/>
        <n v="157"/>
        <n v="150"/>
        <n v="507"/>
        <n v="158"/>
        <n v="154"/>
        <n v="2180"/>
        <n v="694"/>
        <n v="436"/>
        <n v="836"/>
        <n v="17852"/>
        <n v="16965"/>
        <n v="19640"/>
        <n v="7783"/>
        <n v="1624"/>
        <n v="7606"/>
        <n v="354"/>
        <n v="96"/>
        <n v="995"/>
        <n v="717"/>
        <n v="277"/>
        <n v="97"/>
        <n v="245"/>
        <n v="1145"/>
        <n v="2299"/>
        <n v="1149"/>
        <n v="26"/>
        <n v="1171"/>
        <n v="809"/>
        <n v="971"/>
        <n v="67"/>
        <n v="28"/>
        <n v="1714"/>
        <n v="498"/>
        <n v="3844"/>
        <n v="1090"/>
        <n v="78"/>
        <n v="476"/>
        <n v="578"/>
        <n v="251"/>
        <n v="2857"/>
        <n v="359"/>
        <n v="171"/>
        <n v="737"/>
        <n v="741"/>
        <n v="272"/>
        <n v="972"/>
        <n v="480"/>
        <n v="20981"/>
        <n v="555"/>
        <n v="1427"/>
        <n v="1923"/>
        <n v="4749"/>
        <n v="872"/>
        <n v="10417"/>
        <n v="942"/>
        <n v="1448"/>
        <n v="426"/>
        <n v="1835"/>
        <n v="361"/>
        <n v="149"/>
        <n v="118"/>
        <n v="765"/>
        <n v="86"/>
        <n v="508"/>
        <n v="237"/>
        <n v="121"/>
        <n v="2737"/>
        <n v="230"/>
        <n v="271"/>
        <n v="24"/>
        <n v="1170"/>
        <n v="1742"/>
        <n v="89"/>
        <n v="115"/>
        <n v="892"/>
        <n v="159"/>
        <n v="1264"/>
        <n v="7331"/>
        <n v="924"/>
        <n v="88"/>
        <n v="459"/>
        <n v="607"/>
        <n v="414"/>
        <n v="99"/>
        <n v="87"/>
        <n v="218"/>
        <n v="5399"/>
        <n v="265"/>
        <n v="219"/>
        <n v="110"/>
        <n v="160"/>
        <n v="5287"/>
        <n v="561"/>
        <n v="693"/>
        <n v="722"/>
      </sharedItems>
    </cacheField>
    <cacheField name="Infections" numFmtId="43">
      <sharedItems containsSemiMixedTypes="0" containsString="0" containsNumber="1" containsInteger="1" minValue="0" maxValue="65471" count="152">
        <n v="0"/>
        <n v="2864"/>
        <n v="1732"/>
        <n v="24501"/>
        <n v="746"/>
        <n v="73"/>
        <n v="348"/>
        <n v="1992"/>
        <n v="228"/>
        <n v="2"/>
        <n v="3"/>
        <n v="2216"/>
        <n v="1064"/>
        <n v="33"/>
        <n v="104"/>
        <n v="4164"/>
        <n v="1"/>
        <n v="12"/>
        <n v="213"/>
        <n v="30"/>
        <n v="4555"/>
        <n v="50"/>
        <n v="21"/>
        <n v="1886"/>
        <n v="46"/>
        <n v="13"/>
        <n v="1838"/>
        <n v="64"/>
        <n v="6"/>
        <n v="82"/>
        <n v="123"/>
        <n v="7256"/>
        <n v="179"/>
        <n v="49"/>
        <n v="1502"/>
        <n v="195"/>
        <n v="28"/>
        <n v="14"/>
        <n v="4158"/>
        <n v="10"/>
        <n v="5"/>
        <n v="190"/>
        <n v="5152"/>
        <n v="87"/>
        <n v="29"/>
        <n v="69"/>
        <n v="5113"/>
        <n v="3433"/>
        <n v="1551"/>
        <n v="26590"/>
        <n v="1532"/>
        <n v="65"/>
        <n v="643"/>
        <n v="1560"/>
        <n v="3304"/>
        <n v="4"/>
        <n v="1228"/>
        <n v="39"/>
        <n v="2328"/>
        <n v="141"/>
        <n v="31"/>
        <n v="4064"/>
        <n v="7"/>
        <n v="17231"/>
        <n v="7448"/>
        <n v="65471"/>
        <n v="3411"/>
        <n v="707"/>
        <n v="1858"/>
        <n v="1323"/>
        <n v="2807"/>
        <n v="3284"/>
        <n v="103"/>
        <n v="2997"/>
        <n v="24"/>
        <n v="1641"/>
        <n v="22"/>
        <n v="32"/>
        <n v="1709"/>
        <n v="3003"/>
        <n v="131"/>
        <n v="1546"/>
        <n v="1943"/>
        <n v="2752"/>
        <n v="70"/>
        <n v="97"/>
        <n v="2768"/>
        <n v="266"/>
        <n v="8"/>
        <n v="44"/>
        <n v="1816"/>
        <n v="15"/>
        <n v="53"/>
        <n v="77"/>
        <n v="754"/>
        <n v="144"/>
        <n v="1078"/>
        <n v="528"/>
        <n v="11369"/>
        <n v="303"/>
        <n v="376"/>
        <n v="3564"/>
        <n v="11"/>
        <n v="9"/>
        <n v="36"/>
        <n v="1656"/>
        <n v="27"/>
        <n v="18"/>
        <n v="2222"/>
        <n v="6546"/>
        <n v="6853"/>
        <n v="23524"/>
        <n v="1494"/>
        <n v="160"/>
        <n v="1088"/>
        <n v="358"/>
        <n v="37"/>
        <n v="3998"/>
        <n v="235"/>
        <n v="25"/>
        <n v="660"/>
        <n v="546"/>
        <n v="10607"/>
        <n v="368"/>
        <n v="113"/>
        <n v="267"/>
        <n v="7411"/>
        <n v="182"/>
        <n v="14841"/>
        <n v="71"/>
        <n v="317"/>
        <n v="286"/>
        <n v="1359"/>
        <n v="14061"/>
        <n v="58"/>
        <n v="116"/>
        <n v="45"/>
        <n v="2666"/>
        <n v="122"/>
        <n v="1506"/>
        <n v="1637"/>
        <n v="1278"/>
        <n v="1463"/>
        <n v="17625"/>
        <n v="576"/>
        <n v="330"/>
        <n v="34"/>
        <n v="3977"/>
        <n v="107"/>
        <n v="10656"/>
        <n v="109"/>
        <n v="55"/>
      </sharedItems>
    </cacheField>
    <cacheField name="Poverty Rate" numFmtId="0">
      <sharedItems containsSemiMixedTypes="0" containsString="0" containsNumber="1" minValue="0" maxValue="3.30232558139534"/>
    </cacheField>
    <cacheField name="Infection Rate" numFmtId="0">
      <sharedItems containsSemiMixedTypes="0" containsString="0" containsNumber="1" minValue="0" maxValue="0.1442307692307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9">
  <r>
    <s v="AITKIN"/>
    <x v="0"/>
    <x v="0"/>
    <x v="0"/>
    <x v="0"/>
    <n v="0.21311475409836"/>
    <n v="0"/>
  </r>
  <r>
    <s v="AITKIN"/>
    <x v="0"/>
    <x v="1"/>
    <x v="1"/>
    <x v="0"/>
    <n v="0"/>
    <n v="0"/>
  </r>
  <r>
    <s v="AITKIN"/>
    <x v="1"/>
    <x v="2"/>
    <x v="2"/>
    <x v="0"/>
    <n v="0.115366462140111"/>
    <n v="0"/>
  </r>
  <r>
    <s v="AITKIN"/>
    <x v="0"/>
    <x v="3"/>
    <x v="1"/>
    <x v="0"/>
    <n v="0"/>
    <n v="0"/>
  </r>
  <r>
    <s v="AITKIN"/>
    <x v="0"/>
    <x v="4"/>
    <x v="3"/>
    <x v="0"/>
    <n v="0.20833333333333301"/>
    <n v="0"/>
  </r>
  <r>
    <s v="AITKIN"/>
    <x v="0"/>
    <x v="5"/>
    <x v="4"/>
    <x v="0"/>
    <n v="0.25076452599388299"/>
    <n v="0"/>
  </r>
  <r>
    <s v="AITKIN"/>
    <x v="0"/>
    <x v="6"/>
    <x v="5"/>
    <x v="0"/>
    <n v="0.178362573099415"/>
    <n v="0"/>
  </r>
  <r>
    <s v="ANOKA"/>
    <x v="0"/>
    <x v="7"/>
    <x v="6"/>
    <x v="1"/>
    <n v="0.15709186708591799"/>
    <n v="0.1216962692275"/>
  </r>
  <r>
    <s v="ANOKA"/>
    <x v="0"/>
    <x v="8"/>
    <x v="7"/>
    <x v="2"/>
    <n v="5.9258798656883403E-2"/>
    <n v="0.107698047506529"/>
  </r>
  <r>
    <s v="ANOKA"/>
    <x v="1"/>
    <x v="9"/>
    <x v="8"/>
    <x v="3"/>
    <n v="4.15543544221623E-2"/>
    <n v="8.6442794846102802E-2"/>
  </r>
  <r>
    <s v="ANOKA"/>
    <x v="0"/>
    <x v="10"/>
    <x v="1"/>
    <x v="0"/>
    <n v="0"/>
    <n v="0"/>
  </r>
  <r>
    <s v="ANOKA"/>
    <x v="0"/>
    <x v="11"/>
    <x v="9"/>
    <x v="4"/>
    <n v="9.2492098515117097E-2"/>
    <n v="4.4486850736477998E-2"/>
  </r>
  <r>
    <s v="ANOKA"/>
    <x v="0"/>
    <x v="12"/>
    <x v="10"/>
    <x v="5"/>
    <n v="0.182885906040268"/>
    <n v="4.082774049217E-2"/>
  </r>
  <r>
    <s v="ANOKA"/>
    <x v="0"/>
    <x v="13"/>
    <x v="11"/>
    <x v="6"/>
    <n v="0.16258278145695301"/>
    <n v="2.88079470198675E-2"/>
  </r>
  <r>
    <s v="BECKER"/>
    <x v="0"/>
    <x v="14"/>
    <x v="12"/>
    <x v="0"/>
    <n v="0.116438356164383"/>
    <n v="0"/>
  </r>
  <r>
    <s v="BECKER"/>
    <x v="0"/>
    <x v="15"/>
    <x v="3"/>
    <x v="0"/>
    <n v="0.21531100478468901"/>
    <n v="0"/>
  </r>
  <r>
    <s v="BECKER"/>
    <x v="1"/>
    <x v="16"/>
    <x v="13"/>
    <x v="7"/>
    <n v="7.8388528508023206E-2"/>
    <n v="6.8009559576647297E-2"/>
  </r>
  <r>
    <s v="BECKER"/>
    <x v="0"/>
    <x v="17"/>
    <x v="1"/>
    <x v="0"/>
    <n v="0"/>
    <n v="0"/>
  </r>
  <r>
    <s v="BECKER"/>
    <x v="0"/>
    <x v="18"/>
    <x v="14"/>
    <x v="0"/>
    <n v="0.18970189701897"/>
    <n v="0"/>
  </r>
  <r>
    <s v="BECKER"/>
    <x v="0"/>
    <x v="19"/>
    <x v="15"/>
    <x v="8"/>
    <n v="0.36584107327141302"/>
    <n v="0.11764705882352899"/>
  </r>
  <r>
    <s v="BECKER"/>
    <x v="0"/>
    <x v="20"/>
    <x v="16"/>
    <x v="9"/>
    <n v="0.200526315789473"/>
    <n v="1.0526315789473599E-3"/>
  </r>
  <r>
    <s v="BELTRAMI"/>
    <x v="0"/>
    <x v="21"/>
    <x v="17"/>
    <x v="10"/>
    <n v="0.77694235588972405"/>
    <n v="7.5187969924812E-3"/>
  </r>
  <r>
    <s v="BELTRAMI"/>
    <x v="0"/>
    <x v="22"/>
    <x v="18"/>
    <x v="0"/>
    <n v="0.132203389830508"/>
    <n v="0"/>
  </r>
  <r>
    <s v="BELTRAMI"/>
    <x v="1"/>
    <x v="23"/>
    <x v="19"/>
    <x v="11"/>
    <n v="0.10914463081239099"/>
    <n v="6.6137408225392394E-2"/>
  </r>
  <r>
    <s v="BELTRAMI"/>
    <x v="0"/>
    <x v="24"/>
    <x v="1"/>
    <x v="0"/>
    <n v="0"/>
    <n v="0"/>
  </r>
  <r>
    <s v="BELTRAMI"/>
    <x v="0"/>
    <x v="25"/>
    <x v="20"/>
    <x v="0"/>
    <n v="0.33303411131059202"/>
    <n v="0"/>
  </r>
  <r>
    <s v="BELTRAMI"/>
    <x v="0"/>
    <x v="26"/>
    <x v="21"/>
    <x v="12"/>
    <n v="0.34260089686098599"/>
    <n v="0.119282511210762"/>
  </r>
  <r>
    <s v="BELTRAMI"/>
    <x v="0"/>
    <x v="27"/>
    <x v="22"/>
    <x v="13"/>
    <n v="0.29196499602227499"/>
    <n v="1.3126491646778E-2"/>
  </r>
  <r>
    <s v="BENTON"/>
    <x v="0"/>
    <x v="28"/>
    <x v="23"/>
    <x v="14"/>
    <n v="0.17750533049040501"/>
    <n v="5.5437100213219598E-2"/>
  </r>
  <r>
    <s v="BENTON"/>
    <x v="0"/>
    <x v="29"/>
    <x v="24"/>
    <x v="0"/>
    <n v="0.193121693121693"/>
    <n v="0"/>
  </r>
  <r>
    <s v="BENTON"/>
    <x v="1"/>
    <x v="30"/>
    <x v="25"/>
    <x v="15"/>
    <n v="7.2403346396509E-2"/>
    <n v="0.115734178270657"/>
  </r>
  <r>
    <s v="BENTON"/>
    <x v="0"/>
    <x v="31"/>
    <x v="1"/>
    <x v="0"/>
    <n v="0"/>
    <n v="0"/>
  </r>
  <r>
    <s v="BENTON"/>
    <x v="0"/>
    <x v="32"/>
    <x v="26"/>
    <x v="16"/>
    <n v="0.112338858195211"/>
    <n v="9.2081031307550605E-4"/>
  </r>
  <r>
    <s v="BENTON"/>
    <x v="0"/>
    <x v="33"/>
    <x v="27"/>
    <x v="0"/>
    <n v="0.38775510204081598"/>
    <n v="0"/>
  </r>
  <r>
    <s v="BENTON"/>
    <x v="0"/>
    <x v="34"/>
    <x v="28"/>
    <x v="17"/>
    <n v="0.18501805054151599"/>
    <n v="1.08303249097472E-2"/>
  </r>
  <r>
    <s v="BIG STONE"/>
    <x v="0"/>
    <x v="35"/>
    <x v="1"/>
    <x v="0"/>
    <n v="0"/>
    <n v="0"/>
  </r>
  <r>
    <s v="BIG STONE"/>
    <x v="0"/>
    <x v="31"/>
    <x v="1"/>
    <x v="0"/>
    <n v="0"/>
    <n v="0"/>
  </r>
  <r>
    <s v="BIG STONE"/>
    <x v="1"/>
    <x v="36"/>
    <x v="29"/>
    <x v="0"/>
    <n v="0.12450386463338201"/>
    <n v="0"/>
  </r>
  <r>
    <s v="BIG STONE"/>
    <x v="0"/>
    <x v="31"/>
    <x v="1"/>
    <x v="0"/>
    <n v="0"/>
    <n v="0"/>
  </r>
  <r>
    <s v="BIG STONE"/>
    <x v="0"/>
    <x v="37"/>
    <x v="1"/>
    <x v="0"/>
    <n v="0"/>
    <n v="0"/>
  </r>
  <r>
    <s v="BIG STONE"/>
    <x v="0"/>
    <x v="35"/>
    <x v="1"/>
    <x v="0"/>
    <n v="0"/>
    <n v="0"/>
  </r>
  <r>
    <s v="BIG STONE"/>
    <x v="0"/>
    <x v="38"/>
    <x v="1"/>
    <x v="0"/>
    <n v="0"/>
    <n v="0"/>
  </r>
  <r>
    <s v="BLUE EARTH"/>
    <x v="0"/>
    <x v="39"/>
    <x v="30"/>
    <x v="18"/>
    <n v="0.2705798138869"/>
    <n v="7.6234788833213996E-2"/>
  </r>
  <r>
    <s v="BLUE EARTH"/>
    <x v="0"/>
    <x v="40"/>
    <x v="31"/>
    <x v="19"/>
    <n v="0.36081794195250599"/>
    <n v="1.9788918205804699E-2"/>
  </r>
  <r>
    <s v="BLUE EARTH"/>
    <x v="1"/>
    <x v="41"/>
    <x v="32"/>
    <x v="20"/>
    <n v="0.136732821314483"/>
    <n v="7.7397539590838005E-2"/>
  </r>
  <r>
    <s v="BLUE EARTH"/>
    <x v="0"/>
    <x v="42"/>
    <x v="1"/>
    <x v="0"/>
    <n v="0"/>
    <n v="0"/>
  </r>
  <r>
    <s v="BLUE EARTH"/>
    <x v="0"/>
    <x v="43"/>
    <x v="33"/>
    <x v="21"/>
    <n v="0.177200465296626"/>
    <n v="1.9387359441643999E-2"/>
  </r>
  <r>
    <s v="BLUE EARTH"/>
    <x v="0"/>
    <x v="44"/>
    <x v="34"/>
    <x v="0"/>
    <n v="0.23021582733812901"/>
    <n v="0"/>
  </r>
  <r>
    <s v="BLUE EARTH"/>
    <x v="0"/>
    <x v="45"/>
    <x v="35"/>
    <x v="22"/>
    <n v="0.45553292600135697"/>
    <n v="1.42566191446028E-2"/>
  </r>
  <r>
    <s v="BROWN"/>
    <x v="0"/>
    <x v="46"/>
    <x v="36"/>
    <x v="0"/>
    <n v="6.7039106145251395E-2"/>
    <n v="0"/>
  </r>
  <r>
    <s v="BROWN"/>
    <x v="0"/>
    <x v="47"/>
    <x v="37"/>
    <x v="0"/>
    <n v="0.132530120481927"/>
    <n v="0"/>
  </r>
  <r>
    <s v="BROWN"/>
    <x v="1"/>
    <x v="48"/>
    <x v="38"/>
    <x v="23"/>
    <n v="4.5559647169649699E-2"/>
    <n v="8.0757043761240002E-2"/>
  </r>
  <r>
    <s v="BROWN"/>
    <x v="0"/>
    <x v="31"/>
    <x v="1"/>
    <x v="0"/>
    <n v="0"/>
    <n v="0"/>
  </r>
  <r>
    <s v="BROWN"/>
    <x v="0"/>
    <x v="49"/>
    <x v="39"/>
    <x v="24"/>
    <n v="0.25088339222614803"/>
    <n v="4.0636042402826797E-2"/>
  </r>
  <r>
    <s v="BROWN"/>
    <x v="0"/>
    <x v="50"/>
    <x v="40"/>
    <x v="0"/>
    <n v="0.73846153846153795"/>
    <n v="0"/>
  </r>
  <r>
    <s v="BROWN"/>
    <x v="0"/>
    <x v="51"/>
    <x v="41"/>
    <x v="0"/>
    <n v="1.42777777777777"/>
    <n v="0"/>
  </r>
  <r>
    <s v="CARLTON"/>
    <x v="0"/>
    <x v="52"/>
    <x v="42"/>
    <x v="25"/>
    <n v="0.25962596259625897"/>
    <n v="1.43014301430143E-2"/>
  </r>
  <r>
    <s v="CARLTON"/>
    <x v="0"/>
    <x v="53"/>
    <x v="43"/>
    <x v="0"/>
    <n v="8.6580086580086493E-2"/>
    <n v="0"/>
  </r>
  <r>
    <s v="CARLTON"/>
    <x v="1"/>
    <x v="54"/>
    <x v="44"/>
    <x v="26"/>
    <n v="8.5667058711338506E-2"/>
    <n v="5.8425251915191198E-2"/>
  </r>
  <r>
    <s v="CARLTON"/>
    <x v="0"/>
    <x v="31"/>
    <x v="1"/>
    <x v="0"/>
    <n v="0"/>
    <n v="0"/>
  </r>
  <r>
    <s v="CARLTON"/>
    <x v="0"/>
    <x v="55"/>
    <x v="45"/>
    <x v="0"/>
    <n v="0.18808777429467"/>
    <n v="0"/>
  </r>
  <r>
    <s v="CARLTON"/>
    <x v="0"/>
    <x v="56"/>
    <x v="46"/>
    <x v="27"/>
    <n v="0.25102599179206497"/>
    <n v="4.3775649794801599E-2"/>
  </r>
  <r>
    <s v="CARLTON"/>
    <x v="0"/>
    <x v="57"/>
    <x v="47"/>
    <x v="28"/>
    <n v="0.23663366336633601"/>
    <n v="5.9405940594059398E-3"/>
  </r>
  <r>
    <s v="CARVER"/>
    <x v="0"/>
    <x v="58"/>
    <x v="48"/>
    <x v="29"/>
    <n v="0.176373626373626"/>
    <n v="4.5054945054944999E-2"/>
  </r>
  <r>
    <s v="CARVER"/>
    <x v="0"/>
    <x v="59"/>
    <x v="49"/>
    <x v="30"/>
    <n v="4.10483107041364E-2"/>
    <n v="3.8838017050836698E-2"/>
  </r>
  <r>
    <s v="CARVER"/>
    <x v="1"/>
    <x v="60"/>
    <x v="50"/>
    <x v="31"/>
    <n v="3.0832667971868798E-2"/>
    <n v="7.9362127990024997E-2"/>
  </r>
  <r>
    <s v="CARVER"/>
    <x v="0"/>
    <x v="17"/>
    <x v="51"/>
    <x v="0"/>
    <n v="1"/>
    <n v="0"/>
  </r>
  <r>
    <s v="CARVER"/>
    <x v="0"/>
    <x v="61"/>
    <x v="52"/>
    <x v="32"/>
    <n v="3.0549898167006099E-2"/>
    <n v="4.0506902014030302E-2"/>
  </r>
  <r>
    <s v="CARVER"/>
    <x v="0"/>
    <x v="62"/>
    <x v="34"/>
    <x v="0"/>
    <n v="0.13675213675213599"/>
    <n v="0"/>
  </r>
  <r>
    <s v="CARVER"/>
    <x v="0"/>
    <x v="63"/>
    <x v="53"/>
    <x v="33"/>
    <n v="1.3274336283185801E-2"/>
    <n v="1.97103781174577E-2"/>
  </r>
  <r>
    <s v="CASS"/>
    <x v="0"/>
    <x v="64"/>
    <x v="54"/>
    <x v="0"/>
    <n v="0.24"/>
    <n v="0"/>
  </r>
  <r>
    <s v="CASS"/>
    <x v="0"/>
    <x v="65"/>
    <x v="0"/>
    <x v="0"/>
    <n v="8.3870967741935407E-2"/>
    <n v="0"/>
  </r>
  <r>
    <s v="CASS"/>
    <x v="1"/>
    <x v="66"/>
    <x v="55"/>
    <x v="34"/>
    <n v="9.4653331645355901E-2"/>
    <n v="6.3383550660421104E-2"/>
  </r>
  <r>
    <s v="CASS"/>
    <x v="0"/>
    <x v="67"/>
    <x v="1"/>
    <x v="0"/>
    <n v="0"/>
    <n v="0"/>
  </r>
  <r>
    <s v="CASS"/>
    <x v="0"/>
    <x v="68"/>
    <x v="56"/>
    <x v="0"/>
    <n v="0.21522693997071701"/>
    <n v="0"/>
  </r>
  <r>
    <s v="CASS"/>
    <x v="0"/>
    <x v="69"/>
    <x v="57"/>
    <x v="35"/>
    <n v="0.36277372262773699"/>
    <n v="7.1167883211678801E-2"/>
  </r>
  <r>
    <s v="CASS"/>
    <x v="0"/>
    <x v="70"/>
    <x v="58"/>
    <x v="0"/>
    <n v="0.169178415167719"/>
    <n v="0"/>
  </r>
  <r>
    <s v="CHIPPEWA"/>
    <x v="0"/>
    <x v="71"/>
    <x v="59"/>
    <x v="0"/>
    <n v="0.413223140495867"/>
    <n v="0"/>
  </r>
  <r>
    <s v="CHIPPEWA"/>
    <x v="0"/>
    <x v="44"/>
    <x v="60"/>
    <x v="0"/>
    <n v="0.37410071942445999"/>
    <n v="0"/>
  </r>
  <r>
    <s v="CHIPPEWA"/>
    <x v="1"/>
    <x v="72"/>
    <x v="61"/>
    <x v="0"/>
    <n v="4.9781234807972703E-2"/>
    <n v="0"/>
  </r>
  <r>
    <s v="CHIPPEWA"/>
    <x v="0"/>
    <x v="73"/>
    <x v="62"/>
    <x v="0"/>
    <n v="0.25624999999999998"/>
    <n v="0"/>
  </r>
  <r>
    <s v="CHIPPEWA"/>
    <x v="0"/>
    <x v="74"/>
    <x v="63"/>
    <x v="0"/>
    <n v="0.24444444444444399"/>
    <n v="0"/>
  </r>
  <r>
    <s v="CHIPPEWA"/>
    <x v="0"/>
    <x v="75"/>
    <x v="64"/>
    <x v="0"/>
    <n v="0.80319148936170204"/>
    <n v="0"/>
  </r>
  <r>
    <s v="CHIPPEWA"/>
    <x v="0"/>
    <x v="76"/>
    <x v="65"/>
    <x v="0"/>
    <n v="1.3493975903614399"/>
    <n v="0"/>
  </r>
  <r>
    <s v="CHISAGO"/>
    <x v="0"/>
    <x v="77"/>
    <x v="66"/>
    <x v="36"/>
    <n v="2.2658610271903301E-2"/>
    <n v="4.2296072507552802E-2"/>
  </r>
  <r>
    <s v="CHISAGO"/>
    <x v="0"/>
    <x v="78"/>
    <x v="67"/>
    <x v="37"/>
    <n v="0.148148148148148"/>
    <n v="2.25442834138486E-2"/>
  </r>
  <r>
    <s v="CHISAGO"/>
    <x v="1"/>
    <x v="79"/>
    <x v="68"/>
    <x v="38"/>
    <n v="5.55856099540167E-2"/>
    <n v="8.0335407086827099E-2"/>
  </r>
  <r>
    <s v="CHISAGO"/>
    <x v="0"/>
    <x v="80"/>
    <x v="69"/>
    <x v="0"/>
    <n v="0.5"/>
    <n v="0"/>
  </r>
  <r>
    <s v="CHISAGO"/>
    <x v="0"/>
    <x v="81"/>
    <x v="70"/>
    <x v="39"/>
    <n v="0.203429462197973"/>
    <n v="7.7942322681215899E-3"/>
  </r>
  <r>
    <s v="CHISAGO"/>
    <x v="0"/>
    <x v="82"/>
    <x v="0"/>
    <x v="9"/>
    <n v="4.2071197411003201E-2"/>
    <n v="6.4724919093851101E-3"/>
  </r>
  <r>
    <s v="CHISAGO"/>
    <x v="0"/>
    <x v="83"/>
    <x v="71"/>
    <x v="40"/>
    <n v="0.18796992481203001"/>
    <n v="4.1771094402673296E-3"/>
  </r>
  <r>
    <s v="CLAY"/>
    <x v="0"/>
    <x v="84"/>
    <x v="72"/>
    <x v="41"/>
    <n v="0.48963317384369998"/>
    <n v="7.5757575757575704E-2"/>
  </r>
  <r>
    <s v="CLAY"/>
    <x v="0"/>
    <x v="85"/>
    <x v="73"/>
    <x v="28"/>
    <n v="0.405829596412556"/>
    <n v="6.7264573991031298E-3"/>
  </r>
  <r>
    <s v="CLAY"/>
    <x v="1"/>
    <x v="86"/>
    <x v="74"/>
    <x v="42"/>
    <n v="9.4320541760722298E-2"/>
    <n v="9.3038374717832897E-2"/>
  </r>
  <r>
    <s v="CLAY"/>
    <x v="0"/>
    <x v="87"/>
    <x v="75"/>
    <x v="0"/>
    <n v="0.50406504065040603"/>
    <n v="0"/>
  </r>
  <r>
    <s v="CLAY"/>
    <x v="0"/>
    <x v="88"/>
    <x v="76"/>
    <x v="43"/>
    <n v="0.126680107526881"/>
    <n v="2.9233870967741899E-2"/>
  </r>
  <r>
    <s v="CLAY"/>
    <x v="0"/>
    <x v="89"/>
    <x v="77"/>
    <x v="44"/>
    <n v="0.37117903930131002"/>
    <n v="3.16593886462882E-2"/>
  </r>
  <r>
    <s v="CLAY"/>
    <x v="0"/>
    <x v="90"/>
    <x v="78"/>
    <x v="45"/>
    <n v="0.19612590799031401"/>
    <n v="5.5690072639225097E-2"/>
  </r>
  <r>
    <s v="CLEARWATER"/>
    <x v="0"/>
    <x v="91"/>
    <x v="79"/>
    <x v="0"/>
    <n v="5.8823529411764698E-2"/>
    <n v="0"/>
  </r>
  <r>
    <s v="CLEARWATER"/>
    <x v="0"/>
    <x v="92"/>
    <x v="80"/>
    <x v="0"/>
    <n v="0.08"/>
    <n v="0"/>
  </r>
  <r>
    <s v="CLEARWATER"/>
    <x v="1"/>
    <x v="93"/>
    <x v="81"/>
    <x v="0"/>
    <n v="0.101437699680511"/>
    <n v="0"/>
  </r>
  <r>
    <s v="CLEARWATER"/>
    <x v="0"/>
    <x v="31"/>
    <x v="1"/>
    <x v="0"/>
    <n v="0"/>
    <n v="0"/>
  </r>
  <r>
    <s v="CLEARWATER"/>
    <x v="0"/>
    <x v="94"/>
    <x v="82"/>
    <x v="0"/>
    <n v="0.143564356435643"/>
    <n v="0"/>
  </r>
  <r>
    <s v="CLEARWATER"/>
    <x v="0"/>
    <x v="95"/>
    <x v="83"/>
    <x v="0"/>
    <n v="0.51162790697674398"/>
    <n v="0"/>
  </r>
  <r>
    <s v="CLEARWATER"/>
    <x v="0"/>
    <x v="96"/>
    <x v="84"/>
    <x v="0"/>
    <n v="0.25336322869955102"/>
    <n v="0"/>
  </r>
  <r>
    <s v="COOK"/>
    <x v="0"/>
    <x v="97"/>
    <x v="1"/>
    <x v="0"/>
    <n v="0"/>
    <n v="0"/>
  </r>
  <r>
    <s v="COOK"/>
    <x v="0"/>
    <x v="98"/>
    <x v="85"/>
    <x v="0"/>
    <n v="0.15094339622641501"/>
    <n v="0"/>
  </r>
  <r>
    <s v="COOK"/>
    <x v="1"/>
    <x v="99"/>
    <x v="86"/>
    <x v="0"/>
    <n v="6.6419860627177696E-2"/>
    <n v="0"/>
  </r>
  <r>
    <s v="COOK"/>
    <x v="0"/>
    <x v="100"/>
    <x v="1"/>
    <x v="0"/>
    <n v="0"/>
    <n v="0"/>
  </r>
  <r>
    <s v="COOK"/>
    <x v="0"/>
    <x v="101"/>
    <x v="87"/>
    <x v="0"/>
    <n v="0.62015503875968903"/>
    <n v="0"/>
  </r>
  <r>
    <s v="COOK"/>
    <x v="0"/>
    <x v="102"/>
    <x v="88"/>
    <x v="0"/>
    <n v="0.13737373737373701"/>
    <n v="0"/>
  </r>
  <r>
    <s v="COOK"/>
    <x v="0"/>
    <x v="103"/>
    <x v="4"/>
    <x v="0"/>
    <n v="0.63076923076922997"/>
    <n v="0"/>
  </r>
  <r>
    <s v="COTTONWOOD"/>
    <x v="0"/>
    <x v="104"/>
    <x v="80"/>
    <x v="0"/>
    <n v="0.15384615384615299"/>
    <n v="0"/>
  </r>
  <r>
    <s v="COTTONWOOD"/>
    <x v="0"/>
    <x v="105"/>
    <x v="89"/>
    <x v="0"/>
    <n v="0.23214285714285701"/>
    <n v="0"/>
  </r>
  <r>
    <s v="COTTONWOOD"/>
    <x v="1"/>
    <x v="106"/>
    <x v="90"/>
    <x v="0"/>
    <n v="9.7082338282628994E-2"/>
    <n v="0"/>
  </r>
  <r>
    <s v="COTTONWOOD"/>
    <x v="0"/>
    <x v="107"/>
    <x v="1"/>
    <x v="0"/>
    <n v="0"/>
    <n v="0"/>
  </r>
  <r>
    <s v="COTTONWOOD"/>
    <x v="0"/>
    <x v="108"/>
    <x v="56"/>
    <x v="0"/>
    <n v="0.16315205327413901"/>
    <n v="0"/>
  </r>
  <r>
    <s v="COTTONWOOD"/>
    <x v="0"/>
    <x v="109"/>
    <x v="85"/>
    <x v="0"/>
    <n v="0.61538461538461497"/>
    <n v="0"/>
  </r>
  <r>
    <s v="COTTONWOOD"/>
    <x v="0"/>
    <x v="101"/>
    <x v="91"/>
    <x v="0"/>
    <n v="0.65116279069767402"/>
    <n v="0"/>
  </r>
  <r>
    <s v="CROW WING"/>
    <x v="0"/>
    <x v="110"/>
    <x v="92"/>
    <x v="0"/>
    <n v="0.356877323420074"/>
    <n v="0"/>
  </r>
  <r>
    <s v="CROW WING"/>
    <x v="0"/>
    <x v="111"/>
    <x v="93"/>
    <x v="0"/>
    <n v="1.0869565217391301E-2"/>
    <n v="0"/>
  </r>
  <r>
    <s v="CROW WING"/>
    <x v="1"/>
    <x v="112"/>
    <x v="94"/>
    <x v="46"/>
    <n v="9.4797026872498497E-2"/>
    <n v="8.3525279751694798E-2"/>
  </r>
  <r>
    <s v="CROW WING"/>
    <x v="0"/>
    <x v="31"/>
    <x v="1"/>
    <x v="0"/>
    <n v="0"/>
    <n v="0"/>
  </r>
  <r>
    <s v="CROW WING"/>
    <x v="0"/>
    <x v="113"/>
    <x v="95"/>
    <x v="0"/>
    <n v="5.7791537667698602E-2"/>
    <n v="0"/>
  </r>
  <r>
    <s v="CROW WING"/>
    <x v="0"/>
    <x v="114"/>
    <x v="84"/>
    <x v="0"/>
    <n v="0.21161048689138501"/>
    <n v="0"/>
  </r>
  <r>
    <s v="CROW WING"/>
    <x v="0"/>
    <x v="115"/>
    <x v="92"/>
    <x v="0"/>
    <n v="0.154465004022526"/>
    <n v="0"/>
  </r>
  <r>
    <s v="DAKOTA"/>
    <x v="0"/>
    <x v="116"/>
    <x v="96"/>
    <x v="47"/>
    <n v="0.148178652989405"/>
    <n v="0.12852382913406399"/>
  </r>
  <r>
    <s v="DAKOTA"/>
    <x v="0"/>
    <x v="117"/>
    <x v="97"/>
    <x v="48"/>
    <n v="5.74190152638882E-2"/>
    <n v="7.4214077228575495E-2"/>
  </r>
  <r>
    <s v="DAKOTA"/>
    <x v="1"/>
    <x v="118"/>
    <x v="98"/>
    <x v="49"/>
    <n v="3.2535084918426598E-2"/>
    <n v="8.0858763247122503E-2"/>
  </r>
  <r>
    <s v="DAKOTA"/>
    <x v="0"/>
    <x v="119"/>
    <x v="1"/>
    <x v="0"/>
    <n v="0"/>
    <n v="0"/>
  </r>
  <r>
    <s v="DAKOTA"/>
    <x v="0"/>
    <x v="120"/>
    <x v="99"/>
    <x v="50"/>
    <n v="0.16173677942643699"/>
    <n v="4.9309601210209497E-2"/>
  </r>
  <r>
    <s v="DAKOTA"/>
    <x v="0"/>
    <x v="121"/>
    <x v="56"/>
    <x v="51"/>
    <n v="0.178181818181818"/>
    <n v="7.8787878787878698E-2"/>
  </r>
  <r>
    <s v="DAKOTA"/>
    <x v="0"/>
    <x v="122"/>
    <x v="100"/>
    <x v="52"/>
    <n v="0.20525343975221799"/>
    <n v="3.8298886175472002E-2"/>
  </r>
  <r>
    <s v="DODGE"/>
    <x v="0"/>
    <x v="123"/>
    <x v="101"/>
    <x v="0"/>
    <n v="0.53333333333333299"/>
    <n v="0"/>
  </r>
  <r>
    <s v="DODGE"/>
    <x v="0"/>
    <x v="124"/>
    <x v="85"/>
    <x v="0"/>
    <n v="4.1450777202072499E-2"/>
    <n v="0"/>
  </r>
  <r>
    <s v="DODGE"/>
    <x v="1"/>
    <x v="125"/>
    <x v="102"/>
    <x v="53"/>
    <n v="3.2717151559710098E-2"/>
    <n v="8.1924167629450595E-2"/>
  </r>
  <r>
    <s v="DODGE"/>
    <x v="0"/>
    <x v="126"/>
    <x v="1"/>
    <x v="0"/>
    <n v="0"/>
    <n v="0"/>
  </r>
  <r>
    <s v="DODGE"/>
    <x v="0"/>
    <x v="127"/>
    <x v="103"/>
    <x v="0"/>
    <n v="0.14860977948226201"/>
    <n v="0"/>
  </r>
  <r>
    <s v="DODGE"/>
    <x v="0"/>
    <x v="128"/>
    <x v="27"/>
    <x v="0"/>
    <n v="0.33333333333333298"/>
    <n v="0"/>
  </r>
  <r>
    <s v="DODGE"/>
    <x v="0"/>
    <x v="129"/>
    <x v="104"/>
    <x v="0"/>
    <n v="0.36757990867579898"/>
    <n v="0"/>
  </r>
  <r>
    <s v="DOUGLAS"/>
    <x v="0"/>
    <x v="76"/>
    <x v="105"/>
    <x v="0"/>
    <n v="6.0240963855421603E-2"/>
    <n v="0"/>
  </r>
  <r>
    <s v="DOUGLAS"/>
    <x v="0"/>
    <x v="130"/>
    <x v="106"/>
    <x v="0"/>
    <n v="0.60256410256410198"/>
    <n v="0"/>
  </r>
  <r>
    <s v="DOUGLAS"/>
    <x v="1"/>
    <x v="131"/>
    <x v="107"/>
    <x v="54"/>
    <n v="7.4351393915950595E-2"/>
    <n v="9.1288370679413103E-2"/>
  </r>
  <r>
    <s v="DOUGLAS"/>
    <x v="0"/>
    <x v="132"/>
    <x v="1"/>
    <x v="0"/>
    <n v="0"/>
    <n v="0"/>
  </r>
  <r>
    <s v="DOUGLAS"/>
    <x v="0"/>
    <x v="133"/>
    <x v="104"/>
    <x v="0"/>
    <n v="0.246932515337423"/>
    <n v="0"/>
  </r>
  <r>
    <s v="DOUGLAS"/>
    <x v="0"/>
    <x v="134"/>
    <x v="108"/>
    <x v="0"/>
    <n v="0.17460317460317401"/>
    <n v="0"/>
  </r>
  <r>
    <s v="DOUGLAS"/>
    <x v="0"/>
    <x v="135"/>
    <x v="101"/>
    <x v="55"/>
    <n v="2.51968503937007E-2"/>
    <n v="6.2992125984251898E-3"/>
  </r>
  <r>
    <s v="FARIBAULT"/>
    <x v="0"/>
    <x v="136"/>
    <x v="1"/>
    <x v="0"/>
    <n v="0"/>
    <n v="0"/>
  </r>
  <r>
    <s v="FARIBAULT"/>
    <x v="0"/>
    <x v="33"/>
    <x v="69"/>
    <x v="0"/>
    <n v="0.14285714285714199"/>
    <n v="0"/>
  </r>
  <r>
    <s v="FARIBAULT"/>
    <x v="1"/>
    <x v="137"/>
    <x v="109"/>
    <x v="0"/>
    <n v="8.8477698771816396E-2"/>
    <n v="0"/>
  </r>
  <r>
    <s v="FARIBAULT"/>
    <x v="0"/>
    <x v="31"/>
    <x v="1"/>
    <x v="0"/>
    <n v="0"/>
    <n v="0"/>
  </r>
  <r>
    <s v="FARIBAULT"/>
    <x v="0"/>
    <x v="138"/>
    <x v="110"/>
    <x v="0"/>
    <n v="0.28176229508196698"/>
    <n v="0"/>
  </r>
  <r>
    <s v="FARIBAULT"/>
    <x v="0"/>
    <x v="139"/>
    <x v="111"/>
    <x v="0"/>
    <n v="7.4074074074074001E-2"/>
    <n v="0"/>
  </r>
  <r>
    <s v="FARIBAULT"/>
    <x v="0"/>
    <x v="140"/>
    <x v="112"/>
    <x v="0"/>
    <n v="0.28461538461538399"/>
    <n v="0"/>
  </r>
  <r>
    <s v="FILLMORE"/>
    <x v="0"/>
    <x v="141"/>
    <x v="113"/>
    <x v="0"/>
    <n v="0.25773195876288602"/>
    <n v="0"/>
  </r>
  <r>
    <s v="FILLMORE"/>
    <x v="0"/>
    <x v="142"/>
    <x v="93"/>
    <x v="0"/>
    <n v="2.6086956521739101E-2"/>
    <n v="0"/>
  </r>
  <r>
    <s v="FILLMORE"/>
    <x v="1"/>
    <x v="143"/>
    <x v="114"/>
    <x v="56"/>
    <n v="8.5826654054861298E-2"/>
    <n v="6.1134066809379203E-2"/>
  </r>
  <r>
    <s v="FILLMORE"/>
    <x v="0"/>
    <x v="31"/>
    <x v="1"/>
    <x v="0"/>
    <n v="0"/>
    <n v="0"/>
  </r>
  <r>
    <s v="FILLMORE"/>
    <x v="0"/>
    <x v="144"/>
    <x v="115"/>
    <x v="0"/>
    <n v="0.27747252747252699"/>
    <n v="0"/>
  </r>
  <r>
    <s v="FILLMORE"/>
    <x v="0"/>
    <x v="3"/>
    <x v="79"/>
    <x v="0"/>
    <n v="0.11111111111111099"/>
    <n v="0"/>
  </r>
  <r>
    <s v="FILLMORE"/>
    <x v="0"/>
    <x v="145"/>
    <x v="116"/>
    <x v="0"/>
    <n v="0.192200557103064"/>
    <n v="0"/>
  </r>
  <r>
    <s v="FREEBORN"/>
    <x v="0"/>
    <x v="146"/>
    <x v="117"/>
    <x v="0"/>
    <n v="0.39402985074626801"/>
    <n v="0"/>
  </r>
  <r>
    <s v="FREEBORN"/>
    <x v="0"/>
    <x v="147"/>
    <x v="118"/>
    <x v="57"/>
    <n v="0.43239795918367302"/>
    <n v="4.9744897959183597E-2"/>
  </r>
  <r>
    <s v="FREEBORN"/>
    <x v="1"/>
    <x v="148"/>
    <x v="119"/>
    <x v="58"/>
    <n v="7.3445888119505101E-2"/>
    <n v="9.0562514588033896E-2"/>
  </r>
  <r>
    <s v="FREEBORN"/>
    <x v="0"/>
    <x v="31"/>
    <x v="1"/>
    <x v="0"/>
    <n v="0"/>
    <n v="0"/>
  </r>
  <r>
    <s v="FREEBORN"/>
    <x v="0"/>
    <x v="149"/>
    <x v="120"/>
    <x v="59"/>
    <n v="0.10208741030658799"/>
    <n v="4.5988258317025403E-2"/>
  </r>
  <r>
    <s v="FREEBORN"/>
    <x v="0"/>
    <x v="150"/>
    <x v="121"/>
    <x v="0"/>
    <n v="1.8780487804878001"/>
    <n v="0"/>
  </r>
  <r>
    <s v="FREEBORN"/>
    <x v="0"/>
    <x v="151"/>
    <x v="122"/>
    <x v="0"/>
    <n v="0.31332082551594698"/>
    <n v="0"/>
  </r>
  <r>
    <s v="GOODHUE"/>
    <x v="0"/>
    <x v="152"/>
    <x v="123"/>
    <x v="60"/>
    <n v="0.41544117647058798"/>
    <n v="5.6985294117647002E-2"/>
  </r>
  <r>
    <s v="GOODHUE"/>
    <x v="0"/>
    <x v="153"/>
    <x v="124"/>
    <x v="0"/>
    <n v="0.16285714285714201"/>
    <n v="0"/>
  </r>
  <r>
    <s v="GOODHUE"/>
    <x v="1"/>
    <x v="154"/>
    <x v="125"/>
    <x v="61"/>
    <n v="7.5838035180882807E-2"/>
    <n v="9.6344412308567606E-2"/>
  </r>
  <r>
    <s v="GOODHUE"/>
    <x v="0"/>
    <x v="31"/>
    <x v="1"/>
    <x v="0"/>
    <n v="0"/>
    <n v="0"/>
  </r>
  <r>
    <s v="GOODHUE"/>
    <x v="0"/>
    <x v="155"/>
    <x v="126"/>
    <x v="62"/>
    <n v="2.1039603960395999E-2"/>
    <n v="4.3316831683168303E-3"/>
  </r>
  <r>
    <s v="GOODHUE"/>
    <x v="0"/>
    <x v="156"/>
    <x v="127"/>
    <x v="0"/>
    <n v="0.25418994413407803"/>
    <n v="0"/>
  </r>
  <r>
    <s v="GOODHUE"/>
    <x v="0"/>
    <x v="157"/>
    <x v="128"/>
    <x v="37"/>
    <n v="0.22812499999999999"/>
    <n v="1.0937499999999999E-2"/>
  </r>
  <r>
    <s v="GRANT"/>
    <x v="0"/>
    <x v="158"/>
    <x v="93"/>
    <x v="0"/>
    <n v="0.1875"/>
    <n v="0"/>
  </r>
  <r>
    <s v="GRANT"/>
    <x v="0"/>
    <x v="100"/>
    <x v="1"/>
    <x v="0"/>
    <n v="0"/>
    <n v="0"/>
  </r>
  <r>
    <s v="GRANT"/>
    <x v="1"/>
    <x v="159"/>
    <x v="129"/>
    <x v="0"/>
    <n v="8.8723930717567998E-2"/>
    <n v="0"/>
  </r>
  <r>
    <s v="GRANT"/>
    <x v="0"/>
    <x v="31"/>
    <x v="1"/>
    <x v="0"/>
    <n v="0"/>
    <n v="0"/>
  </r>
  <r>
    <s v="GRANT"/>
    <x v="0"/>
    <x v="160"/>
    <x v="130"/>
    <x v="0"/>
    <n v="0.25352112676056299"/>
    <n v="0"/>
  </r>
  <r>
    <s v="GRANT"/>
    <x v="0"/>
    <x v="161"/>
    <x v="1"/>
    <x v="0"/>
    <n v="0"/>
    <n v="0"/>
  </r>
  <r>
    <s v="GRANT"/>
    <x v="0"/>
    <x v="64"/>
    <x v="66"/>
    <x v="0"/>
    <n v="0.12"/>
    <n v="0"/>
  </r>
  <r>
    <s v="HENNEPIN"/>
    <x v="0"/>
    <x v="162"/>
    <x v="131"/>
    <x v="63"/>
    <n v="0.26942092123941402"/>
    <n v="0.105432228694502"/>
  </r>
  <r>
    <s v="HENNEPIN"/>
    <x v="0"/>
    <x v="163"/>
    <x v="132"/>
    <x v="64"/>
    <n v="8.4498568292981802E-2"/>
    <n v="8.2983298608403006E-2"/>
  </r>
  <r>
    <s v="HENNEPIN"/>
    <x v="1"/>
    <x v="164"/>
    <x v="133"/>
    <x v="65"/>
    <n v="4.6229952643346298E-2"/>
    <n v="7.6839838271452798E-2"/>
  </r>
  <r>
    <s v="HENNEPIN"/>
    <x v="0"/>
    <x v="165"/>
    <x v="95"/>
    <x v="0"/>
    <n v="0.155555555555555"/>
    <n v="0"/>
  </r>
  <r>
    <s v="HENNEPIN"/>
    <x v="0"/>
    <x v="166"/>
    <x v="134"/>
    <x v="66"/>
    <n v="0.173282425243074"/>
    <n v="3.9109796367638901E-2"/>
  </r>
  <r>
    <s v="HENNEPIN"/>
    <x v="0"/>
    <x v="167"/>
    <x v="135"/>
    <x v="67"/>
    <n v="0.39347154830171999"/>
    <n v="0.103955300691074"/>
  </r>
  <r>
    <s v="HENNEPIN"/>
    <x v="0"/>
    <x v="168"/>
    <x v="136"/>
    <x v="68"/>
    <n v="0.29472606798470002"/>
    <n v="3.3363860008260103E-2"/>
  </r>
  <r>
    <s v="HOUSTON"/>
    <x v="0"/>
    <x v="124"/>
    <x v="137"/>
    <x v="0"/>
    <n v="0.21761658031087999"/>
    <n v="0"/>
  </r>
  <r>
    <s v="HOUSTON"/>
    <x v="0"/>
    <x v="37"/>
    <x v="1"/>
    <x v="0"/>
    <n v="0"/>
    <n v="0"/>
  </r>
  <r>
    <s v="HOUSTON"/>
    <x v="1"/>
    <x v="169"/>
    <x v="138"/>
    <x v="0"/>
    <n v="6.84939248375247E-2"/>
    <n v="0"/>
  </r>
  <r>
    <s v="HOUSTON"/>
    <x v="0"/>
    <x v="97"/>
    <x v="1"/>
    <x v="0"/>
    <n v="0"/>
    <n v="0"/>
  </r>
  <r>
    <s v="HOUSTON"/>
    <x v="0"/>
    <x v="170"/>
    <x v="139"/>
    <x v="0"/>
    <n v="0.46288209606986902"/>
    <n v="0"/>
  </r>
  <r>
    <s v="HOUSTON"/>
    <x v="0"/>
    <x v="171"/>
    <x v="79"/>
    <x v="0"/>
    <n v="4.54545454545454E-2"/>
    <n v="0"/>
  </r>
  <r>
    <s v="HOUSTON"/>
    <x v="0"/>
    <x v="172"/>
    <x v="34"/>
    <x v="0"/>
    <n v="7.4941451990632305E-2"/>
    <n v="0"/>
  </r>
  <r>
    <s v="HUBBARD"/>
    <x v="0"/>
    <x v="173"/>
    <x v="137"/>
    <x v="0"/>
    <n v="0.375"/>
    <n v="0"/>
  </r>
  <r>
    <s v="HUBBARD"/>
    <x v="0"/>
    <x v="141"/>
    <x v="140"/>
    <x v="0"/>
    <n v="0.27835051546391698"/>
    <n v="0"/>
  </r>
  <r>
    <s v="HUBBARD"/>
    <x v="1"/>
    <x v="174"/>
    <x v="141"/>
    <x v="69"/>
    <n v="8.6638936796185395E-2"/>
    <n v="6.71096682560616E-2"/>
  </r>
  <r>
    <s v="HUBBARD"/>
    <x v="0"/>
    <x v="31"/>
    <x v="1"/>
    <x v="0"/>
    <n v="0"/>
    <n v="0"/>
  </r>
  <r>
    <s v="HUBBARD"/>
    <x v="0"/>
    <x v="102"/>
    <x v="142"/>
    <x v="0"/>
    <n v="0.46868686868686799"/>
    <n v="0"/>
  </r>
  <r>
    <s v="HUBBARD"/>
    <x v="0"/>
    <x v="175"/>
    <x v="52"/>
    <x v="10"/>
    <n v="0.30201342281879101"/>
    <n v="6.7114093959731499E-3"/>
  </r>
  <r>
    <s v="HUBBARD"/>
    <x v="0"/>
    <x v="176"/>
    <x v="143"/>
    <x v="0"/>
    <n v="0.55687203791469198"/>
    <n v="0"/>
  </r>
  <r>
    <s v="ISANTI"/>
    <x v="0"/>
    <x v="177"/>
    <x v="144"/>
    <x v="0"/>
    <n v="0.20408163265306101"/>
    <n v="0"/>
  </r>
  <r>
    <s v="ISANTI"/>
    <x v="0"/>
    <x v="178"/>
    <x v="1"/>
    <x v="9"/>
    <n v="0"/>
    <n v="3.13971742543171E-3"/>
  </r>
  <r>
    <s v="ISANTI"/>
    <x v="1"/>
    <x v="179"/>
    <x v="145"/>
    <x v="70"/>
    <n v="6.8300898203592794E-2"/>
    <n v="7.5037425149700604E-2"/>
  </r>
  <r>
    <s v="ISANTI"/>
    <x v="0"/>
    <x v="67"/>
    <x v="1"/>
    <x v="0"/>
    <n v="0"/>
    <n v="0"/>
  </r>
  <r>
    <s v="ISANTI"/>
    <x v="0"/>
    <x v="180"/>
    <x v="146"/>
    <x v="0"/>
    <n v="0.34213547646383402"/>
    <n v="0"/>
  </r>
  <r>
    <s v="ISANTI"/>
    <x v="0"/>
    <x v="181"/>
    <x v="147"/>
    <x v="0"/>
    <n v="0.39325842696629199"/>
    <n v="0"/>
  </r>
  <r>
    <s v="ISANTI"/>
    <x v="0"/>
    <x v="182"/>
    <x v="5"/>
    <x v="0"/>
    <n v="7.6441102756892199E-2"/>
    <n v="0"/>
  </r>
  <r>
    <s v="ITASCA"/>
    <x v="0"/>
    <x v="53"/>
    <x v="148"/>
    <x v="0"/>
    <n v="0.22077922077921999"/>
    <n v="0"/>
  </r>
  <r>
    <s v="ITASCA"/>
    <x v="0"/>
    <x v="183"/>
    <x v="18"/>
    <x v="0"/>
    <n v="0.26"/>
    <n v="0"/>
  </r>
  <r>
    <s v="ITASCA"/>
    <x v="1"/>
    <x v="184"/>
    <x v="149"/>
    <x v="71"/>
    <n v="0.109651906459014"/>
    <n v="8.0164038470927096E-2"/>
  </r>
  <r>
    <s v="ITASCA"/>
    <x v="0"/>
    <x v="185"/>
    <x v="1"/>
    <x v="0"/>
    <n v="0"/>
    <n v="0"/>
  </r>
  <r>
    <s v="ITASCA"/>
    <x v="0"/>
    <x v="186"/>
    <x v="91"/>
    <x v="0"/>
    <n v="0.11864406779661001"/>
    <n v="0"/>
  </r>
  <r>
    <s v="ITASCA"/>
    <x v="0"/>
    <x v="187"/>
    <x v="150"/>
    <x v="13"/>
    <n v="0.374641833810888"/>
    <n v="2.3638968481375301E-2"/>
  </r>
  <r>
    <s v="ITASCA"/>
    <x v="0"/>
    <x v="188"/>
    <x v="123"/>
    <x v="0"/>
    <n v="0.13476446034585499"/>
    <n v="0"/>
  </r>
  <r>
    <s v="JACKSON"/>
    <x v="0"/>
    <x v="104"/>
    <x v="79"/>
    <x v="0"/>
    <n v="3.8461538461538401E-2"/>
    <n v="0"/>
  </r>
  <r>
    <s v="JACKSON"/>
    <x v="0"/>
    <x v="189"/>
    <x v="151"/>
    <x v="0"/>
    <n v="0.34246575342465702"/>
    <n v="0"/>
  </r>
  <r>
    <s v="JACKSON"/>
    <x v="1"/>
    <x v="190"/>
    <x v="152"/>
    <x v="0"/>
    <n v="6.2100858841664802E-2"/>
    <n v="0"/>
  </r>
  <r>
    <s v="JACKSON"/>
    <x v="0"/>
    <x v="31"/>
    <x v="1"/>
    <x v="0"/>
    <n v="0"/>
    <n v="0"/>
  </r>
  <r>
    <s v="JACKSON"/>
    <x v="0"/>
    <x v="191"/>
    <x v="153"/>
    <x v="0"/>
    <n v="0.16976127320954901"/>
    <n v="0"/>
  </r>
  <r>
    <s v="JACKSON"/>
    <x v="0"/>
    <x v="35"/>
    <x v="1"/>
    <x v="0"/>
    <n v="0"/>
    <n v="0"/>
  </r>
  <r>
    <s v="JACKSON"/>
    <x v="0"/>
    <x v="47"/>
    <x v="140"/>
    <x v="0"/>
    <n v="0.162650602409638"/>
    <n v="0"/>
  </r>
  <r>
    <s v="KANABEC"/>
    <x v="0"/>
    <x v="192"/>
    <x v="111"/>
    <x v="0"/>
    <n v="5.7142857142857099E-2"/>
    <n v="0"/>
  </r>
  <r>
    <s v="KANABEC"/>
    <x v="0"/>
    <x v="132"/>
    <x v="154"/>
    <x v="0"/>
    <n v="0.18103448275862"/>
    <n v="0"/>
  </r>
  <r>
    <s v="KANABEC"/>
    <x v="1"/>
    <x v="193"/>
    <x v="155"/>
    <x v="0"/>
    <n v="8.2947505705901495E-2"/>
    <n v="0"/>
  </r>
  <r>
    <s v="KANABEC"/>
    <x v="0"/>
    <x v="31"/>
    <x v="111"/>
    <x v="0"/>
    <n v="0"/>
    <n v="0"/>
  </r>
  <r>
    <s v="KANABEC"/>
    <x v="0"/>
    <x v="194"/>
    <x v="156"/>
    <x v="0"/>
    <n v="0.45895522388059701"/>
    <n v="0"/>
  </r>
  <r>
    <s v="KANABEC"/>
    <x v="0"/>
    <x v="195"/>
    <x v="66"/>
    <x v="0"/>
    <n v="0.197368421052631"/>
    <n v="0"/>
  </r>
  <r>
    <s v="KANABEC"/>
    <x v="0"/>
    <x v="196"/>
    <x v="157"/>
    <x v="0"/>
    <n v="0.18666666666666601"/>
    <n v="0"/>
  </r>
  <r>
    <s v="KANDIYOHI"/>
    <x v="0"/>
    <x v="197"/>
    <x v="158"/>
    <x v="72"/>
    <n v="0.45791855203619902"/>
    <n v="4.6606334841628898E-2"/>
  </r>
  <r>
    <s v="KANDIYOHI"/>
    <x v="0"/>
    <x v="198"/>
    <x v="159"/>
    <x v="0"/>
    <n v="0.207492795389049"/>
    <n v="0"/>
  </r>
  <r>
    <s v="KANDIYOHI"/>
    <x v="1"/>
    <x v="199"/>
    <x v="160"/>
    <x v="73"/>
    <n v="5.9301811754308403E-2"/>
    <n v="8.8289880689350397E-2"/>
  </r>
  <r>
    <s v="KANDIYOHI"/>
    <x v="0"/>
    <x v="31"/>
    <x v="1"/>
    <x v="0"/>
    <n v="0"/>
    <n v="0"/>
  </r>
  <r>
    <s v="KANDIYOHI"/>
    <x v="0"/>
    <x v="200"/>
    <x v="161"/>
    <x v="74"/>
    <n v="0.15563839701770699"/>
    <n v="4.4734389561975696E-3"/>
  </r>
  <r>
    <s v="KANDIYOHI"/>
    <x v="0"/>
    <x v="37"/>
    <x v="162"/>
    <x v="0"/>
    <n v="0.98039215686274495"/>
    <n v="0"/>
  </r>
  <r>
    <s v="KANDIYOHI"/>
    <x v="0"/>
    <x v="201"/>
    <x v="163"/>
    <x v="0"/>
    <n v="0.30744680851063799"/>
    <n v="0"/>
  </r>
  <r>
    <s v="KITTSON"/>
    <x v="0"/>
    <x v="202"/>
    <x v="36"/>
    <x v="0"/>
    <n v="0.38709677419354799"/>
    <n v="0"/>
  </r>
  <r>
    <s v="KITTSON"/>
    <x v="0"/>
    <x v="136"/>
    <x v="108"/>
    <x v="0"/>
    <n v="0.28205128205128199"/>
    <n v="0"/>
  </r>
  <r>
    <s v="KITTSON"/>
    <x v="1"/>
    <x v="203"/>
    <x v="164"/>
    <x v="0"/>
    <n v="0.10856155933876099"/>
    <n v="0"/>
  </r>
  <r>
    <s v="KITTSON"/>
    <x v="0"/>
    <x v="31"/>
    <x v="1"/>
    <x v="0"/>
    <n v="0"/>
    <n v="0"/>
  </r>
  <r>
    <s v="KITTSON"/>
    <x v="0"/>
    <x v="76"/>
    <x v="165"/>
    <x v="0"/>
    <n v="0.120481927710843"/>
    <n v="0"/>
  </r>
  <r>
    <s v="KITTSON"/>
    <x v="0"/>
    <x v="204"/>
    <x v="1"/>
    <x v="0"/>
    <n v="0"/>
    <n v="0"/>
  </r>
  <r>
    <s v="KITTSON"/>
    <x v="0"/>
    <x v="205"/>
    <x v="12"/>
    <x v="0"/>
    <n v="0.35416666666666602"/>
    <n v="0"/>
  </r>
  <r>
    <s v="KOOCHICHING"/>
    <x v="0"/>
    <x v="206"/>
    <x v="126"/>
    <x v="0"/>
    <n v="0.48571428571428499"/>
    <n v="0"/>
  </r>
  <r>
    <s v="KOOCHICHING"/>
    <x v="0"/>
    <x v="185"/>
    <x v="34"/>
    <x v="0"/>
    <n v="0.61538461538461497"/>
    <n v="0"/>
  </r>
  <r>
    <s v="KOOCHICHING"/>
    <x v="1"/>
    <x v="207"/>
    <x v="166"/>
    <x v="0"/>
    <n v="0.109561044961791"/>
    <n v="0"/>
  </r>
  <r>
    <s v="KOOCHICHING"/>
    <x v="0"/>
    <x v="31"/>
    <x v="1"/>
    <x v="0"/>
    <n v="0"/>
    <n v="0"/>
  </r>
  <r>
    <s v="KOOCHICHING"/>
    <x v="0"/>
    <x v="208"/>
    <x v="85"/>
    <x v="0"/>
    <n v="4.8780487804878002E-2"/>
    <n v="0"/>
  </r>
  <r>
    <s v="KOOCHICHING"/>
    <x v="0"/>
    <x v="209"/>
    <x v="167"/>
    <x v="0"/>
    <n v="0.35785953177257501"/>
    <n v="0"/>
  </r>
  <r>
    <s v="KOOCHICHING"/>
    <x v="0"/>
    <x v="210"/>
    <x v="168"/>
    <x v="0"/>
    <n v="9.4961240310077494E-2"/>
    <n v="0"/>
  </r>
  <r>
    <s v="LAC QUI PARLE"/>
    <x v="0"/>
    <x v="211"/>
    <x v="93"/>
    <x v="0"/>
    <n v="8.8235294117646995E-2"/>
    <n v="0"/>
  </r>
  <r>
    <s v="LAC QUI PARLE"/>
    <x v="0"/>
    <x v="212"/>
    <x v="108"/>
    <x v="0"/>
    <n v="0.186440677966101"/>
    <n v="0"/>
  </r>
  <r>
    <s v="LAC QUI PARLE"/>
    <x v="1"/>
    <x v="213"/>
    <x v="164"/>
    <x v="0"/>
    <n v="6.9974554707379094E-2"/>
    <n v="0"/>
  </r>
  <r>
    <s v="LAC QUI PARLE"/>
    <x v="0"/>
    <x v="31"/>
    <x v="1"/>
    <x v="0"/>
    <n v="0"/>
    <n v="0"/>
  </r>
  <r>
    <s v="LAC QUI PARLE"/>
    <x v="0"/>
    <x v="214"/>
    <x v="169"/>
    <x v="0"/>
    <n v="0.420382165605095"/>
    <n v="0"/>
  </r>
  <r>
    <s v="LAC QUI PARLE"/>
    <x v="0"/>
    <x v="42"/>
    <x v="1"/>
    <x v="0"/>
    <n v="0"/>
    <n v="0"/>
  </r>
  <r>
    <s v="LAC QUI PARLE"/>
    <x v="0"/>
    <x v="215"/>
    <x v="116"/>
    <x v="0"/>
    <n v="0.75"/>
    <n v="0"/>
  </r>
  <r>
    <s v="LAKE"/>
    <x v="0"/>
    <x v="50"/>
    <x v="113"/>
    <x v="0"/>
    <n v="0.38461538461538403"/>
    <n v="0"/>
  </r>
  <r>
    <s v="LAKE"/>
    <x v="0"/>
    <x v="80"/>
    <x v="1"/>
    <x v="0"/>
    <n v="0"/>
    <n v="0"/>
  </r>
  <r>
    <s v="LAKE"/>
    <x v="1"/>
    <x v="216"/>
    <x v="170"/>
    <x v="0"/>
    <n v="7.5359444719881E-2"/>
    <n v="0"/>
  </r>
  <r>
    <s v="LAKE"/>
    <x v="0"/>
    <x v="31"/>
    <x v="1"/>
    <x v="0"/>
    <n v="0"/>
    <n v="0"/>
  </r>
  <r>
    <s v="LAKE"/>
    <x v="0"/>
    <x v="217"/>
    <x v="105"/>
    <x v="0"/>
    <n v="3.2051282051282E-2"/>
    <n v="0"/>
  </r>
  <r>
    <s v="LAKE"/>
    <x v="0"/>
    <x v="218"/>
    <x v="171"/>
    <x v="0"/>
    <n v="0.160714285714285"/>
    <n v="0"/>
  </r>
  <r>
    <s v="LAKE"/>
    <x v="0"/>
    <x v="219"/>
    <x v="54"/>
    <x v="0"/>
    <n v="0.15384615384615299"/>
    <n v="0"/>
  </r>
  <r>
    <s v="LAKE OF THE WOODS"/>
    <x v="0"/>
    <x v="35"/>
    <x v="79"/>
    <x v="0"/>
    <n v="0.33333333333333298"/>
    <n v="0"/>
  </r>
  <r>
    <s v="LAKE OF THE WOODS"/>
    <x v="0"/>
    <x v="35"/>
    <x v="1"/>
    <x v="0"/>
    <n v="0"/>
    <n v="0"/>
  </r>
  <r>
    <s v="LAKE OF THE WOODS"/>
    <x v="1"/>
    <x v="220"/>
    <x v="172"/>
    <x v="0"/>
    <n v="7.4267478967217804E-2"/>
    <n v="0"/>
  </r>
  <r>
    <s v="LAKE OF THE WOODS"/>
    <x v="0"/>
    <x v="31"/>
    <x v="1"/>
    <x v="0"/>
    <n v="0"/>
    <n v="0"/>
  </r>
  <r>
    <s v="LAKE OF THE WOODS"/>
    <x v="0"/>
    <x v="35"/>
    <x v="79"/>
    <x v="0"/>
    <n v="0.33333333333333298"/>
    <n v="0"/>
  </r>
  <r>
    <s v="LAKE OF THE WOODS"/>
    <x v="0"/>
    <x v="221"/>
    <x v="116"/>
    <x v="0"/>
    <n v="1"/>
    <n v="0"/>
  </r>
  <r>
    <s v="LAKE OF THE WOODS"/>
    <x v="0"/>
    <x v="222"/>
    <x v="130"/>
    <x v="0"/>
    <n v="0.162162162162162"/>
    <n v="0"/>
  </r>
  <r>
    <s v="LE SUEUR"/>
    <x v="0"/>
    <x v="223"/>
    <x v="115"/>
    <x v="0"/>
    <n v="0.51010101010101006"/>
    <n v="0"/>
  </r>
  <r>
    <s v="LE SUEUR"/>
    <x v="0"/>
    <x v="224"/>
    <x v="111"/>
    <x v="0"/>
    <n v="2.19780219780219E-2"/>
    <n v="0"/>
  </r>
  <r>
    <s v="LE SUEUR"/>
    <x v="1"/>
    <x v="225"/>
    <x v="173"/>
    <x v="75"/>
    <n v="5.4077086964942803E-2"/>
    <n v="6.3567693201626904E-2"/>
  </r>
  <r>
    <s v="LE SUEUR"/>
    <x v="0"/>
    <x v="97"/>
    <x v="1"/>
    <x v="0"/>
    <n v="0"/>
    <n v="0"/>
  </r>
  <r>
    <s v="LE SUEUR"/>
    <x v="0"/>
    <x v="226"/>
    <x v="174"/>
    <x v="76"/>
    <n v="0.31737193763919802"/>
    <n v="1.2249443207126899E-2"/>
  </r>
  <r>
    <s v="LE SUEUR"/>
    <x v="0"/>
    <x v="227"/>
    <x v="175"/>
    <x v="0"/>
    <n v="0.22500000000000001"/>
    <n v="0"/>
  </r>
  <r>
    <s v="LE SUEUR"/>
    <x v="0"/>
    <x v="228"/>
    <x v="176"/>
    <x v="0"/>
    <n v="0.408577878103837"/>
    <n v="0"/>
  </r>
  <r>
    <s v="LINCOLN"/>
    <x v="0"/>
    <x v="109"/>
    <x v="1"/>
    <x v="0"/>
    <n v="0"/>
    <n v="0"/>
  </r>
  <r>
    <s v="LINCOLN"/>
    <x v="0"/>
    <x v="202"/>
    <x v="1"/>
    <x v="0"/>
    <n v="0"/>
    <n v="0"/>
  </r>
  <r>
    <s v="LINCOLN"/>
    <x v="1"/>
    <x v="229"/>
    <x v="177"/>
    <x v="0"/>
    <n v="0.104189840563589"/>
    <n v="0"/>
  </r>
  <r>
    <s v="LINCOLN"/>
    <x v="0"/>
    <x v="31"/>
    <x v="1"/>
    <x v="0"/>
    <n v="0"/>
    <n v="0"/>
  </r>
  <r>
    <s v="LINCOLN"/>
    <x v="0"/>
    <x v="230"/>
    <x v="175"/>
    <x v="0"/>
    <n v="0.15126050420168"/>
    <n v="0"/>
  </r>
  <r>
    <s v="LINCOLN"/>
    <x v="0"/>
    <x v="231"/>
    <x v="93"/>
    <x v="0"/>
    <n v="0.3"/>
    <n v="0"/>
  </r>
  <r>
    <s v="LINCOLN"/>
    <x v="0"/>
    <x v="232"/>
    <x v="34"/>
    <x v="0"/>
    <n v="0.43243243243243201"/>
    <n v="0"/>
  </r>
  <r>
    <s v="LYON"/>
    <x v="0"/>
    <x v="233"/>
    <x v="178"/>
    <x v="77"/>
    <n v="0.228187919463087"/>
    <n v="4.2953020134228102E-2"/>
  </r>
  <r>
    <s v="LYON"/>
    <x v="0"/>
    <x v="234"/>
    <x v="179"/>
    <x v="39"/>
    <n v="0.19227608874280999"/>
    <n v="8.2169268693508598E-3"/>
  </r>
  <r>
    <s v="LYON"/>
    <x v="1"/>
    <x v="235"/>
    <x v="180"/>
    <x v="78"/>
    <n v="5.0988846189895902E-2"/>
    <n v="8.0091854906739104E-2"/>
  </r>
  <r>
    <s v="LYON"/>
    <x v="0"/>
    <x v="97"/>
    <x v="79"/>
    <x v="0"/>
    <n v="0.5"/>
    <n v="0"/>
  </r>
  <r>
    <s v="LYON"/>
    <x v="0"/>
    <x v="236"/>
    <x v="181"/>
    <x v="0"/>
    <n v="0.47995606809445301"/>
    <n v="0"/>
  </r>
  <r>
    <s v="LYON"/>
    <x v="0"/>
    <x v="237"/>
    <x v="37"/>
    <x v="0"/>
    <n v="0.6875"/>
    <n v="0"/>
  </r>
  <r>
    <s v="LYON"/>
    <x v="0"/>
    <x v="238"/>
    <x v="182"/>
    <x v="0"/>
    <n v="1.43438077634011"/>
    <n v="0"/>
  </r>
  <r>
    <s v="MAHNOMEN"/>
    <x v="0"/>
    <x v="1"/>
    <x v="111"/>
    <x v="0"/>
    <n v="0.05"/>
    <n v="0"/>
  </r>
  <r>
    <s v="MAHNOMEN"/>
    <x v="0"/>
    <x v="239"/>
    <x v="1"/>
    <x v="0"/>
    <n v="0"/>
    <n v="0"/>
  </r>
  <r>
    <s v="MAHNOMEN"/>
    <x v="1"/>
    <x v="240"/>
    <x v="183"/>
    <x v="0"/>
    <n v="8.4683954619124799E-2"/>
    <n v="0"/>
  </r>
  <r>
    <s v="MAHNOMEN"/>
    <x v="0"/>
    <x v="67"/>
    <x v="1"/>
    <x v="0"/>
    <n v="0"/>
    <n v="0"/>
  </r>
  <r>
    <s v="MAHNOMEN"/>
    <x v="0"/>
    <x v="241"/>
    <x v="40"/>
    <x v="0"/>
    <n v="0.18677042801556401"/>
    <n v="0"/>
  </r>
  <r>
    <s v="MAHNOMEN"/>
    <x v="0"/>
    <x v="242"/>
    <x v="184"/>
    <x v="0"/>
    <n v="0.34538970962811999"/>
    <n v="0"/>
  </r>
  <r>
    <s v="MAHNOMEN"/>
    <x v="0"/>
    <x v="243"/>
    <x v="185"/>
    <x v="0"/>
    <n v="0.25529100529100501"/>
    <n v="0"/>
  </r>
  <r>
    <s v="MARSHALL"/>
    <x v="0"/>
    <x v="136"/>
    <x v="79"/>
    <x v="0"/>
    <n v="2.5641025641025599E-2"/>
    <n v="0"/>
  </r>
  <r>
    <s v="MARSHALL"/>
    <x v="0"/>
    <x v="244"/>
    <x v="79"/>
    <x v="0"/>
    <n v="3.5714285714285698E-2"/>
    <n v="0"/>
  </r>
  <r>
    <s v="MARSHALL"/>
    <x v="1"/>
    <x v="245"/>
    <x v="186"/>
    <x v="0"/>
    <n v="6.0348783845800801E-2"/>
    <n v="0"/>
  </r>
  <r>
    <s v="MARSHALL"/>
    <x v="0"/>
    <x v="31"/>
    <x v="1"/>
    <x v="0"/>
    <n v="0"/>
    <n v="0"/>
  </r>
  <r>
    <s v="MARSHALL"/>
    <x v="0"/>
    <x v="246"/>
    <x v="112"/>
    <x v="0"/>
    <n v="0.174528301886792"/>
    <n v="0"/>
  </r>
  <r>
    <s v="MARSHALL"/>
    <x v="0"/>
    <x v="247"/>
    <x v="1"/>
    <x v="0"/>
    <n v="0"/>
    <n v="0"/>
  </r>
  <r>
    <s v="MARSHALL"/>
    <x v="0"/>
    <x v="248"/>
    <x v="34"/>
    <x v="0"/>
    <n v="0.27350427350427298"/>
    <n v="0"/>
  </r>
  <r>
    <s v="MARTIN"/>
    <x v="0"/>
    <x v="249"/>
    <x v="168"/>
    <x v="0"/>
    <n v="0.60493827160493796"/>
    <n v="0"/>
  </r>
  <r>
    <s v="MARTIN"/>
    <x v="0"/>
    <x v="250"/>
    <x v="175"/>
    <x v="0"/>
    <n v="0.21176470588235199"/>
    <n v="0"/>
  </r>
  <r>
    <s v="MARTIN"/>
    <x v="1"/>
    <x v="251"/>
    <x v="187"/>
    <x v="0"/>
    <n v="0.106122001971306"/>
    <n v="0"/>
  </r>
  <r>
    <s v="MARTIN"/>
    <x v="0"/>
    <x v="158"/>
    <x v="111"/>
    <x v="0"/>
    <n v="0.125"/>
    <n v="0"/>
  </r>
  <r>
    <s v="MARTIN"/>
    <x v="0"/>
    <x v="252"/>
    <x v="83"/>
    <x v="0"/>
    <n v="0.34883720930232498"/>
    <n v="0"/>
  </r>
  <r>
    <s v="MARTIN"/>
    <x v="0"/>
    <x v="253"/>
    <x v="1"/>
    <x v="0"/>
    <n v="0"/>
    <n v="0"/>
  </r>
  <r>
    <s v="MARTIN"/>
    <x v="0"/>
    <x v="254"/>
    <x v="188"/>
    <x v="0"/>
    <n v="0.64705882352941102"/>
    <n v="0"/>
  </r>
  <r>
    <s v="MCLEOD"/>
    <x v="0"/>
    <x v="255"/>
    <x v="43"/>
    <x v="0"/>
    <n v="8.8105726872246701E-2"/>
    <n v="0"/>
  </r>
  <r>
    <s v="MCLEOD"/>
    <x v="0"/>
    <x v="256"/>
    <x v="93"/>
    <x v="0"/>
    <n v="1.37614678899082E-2"/>
    <n v="0"/>
  </r>
  <r>
    <s v="MCLEOD"/>
    <x v="1"/>
    <x v="257"/>
    <x v="189"/>
    <x v="79"/>
    <n v="4.55036915757931E-2"/>
    <n v="9.2768218467146502E-2"/>
  </r>
  <r>
    <s v="MCLEOD"/>
    <x v="0"/>
    <x v="31"/>
    <x v="1"/>
    <x v="0"/>
    <n v="0"/>
    <n v="0"/>
  </r>
  <r>
    <s v="MCLEOD"/>
    <x v="0"/>
    <x v="258"/>
    <x v="190"/>
    <x v="80"/>
    <n v="0.25377643504531699"/>
    <n v="5.6538627535606303E-2"/>
  </r>
  <r>
    <s v="MCLEOD"/>
    <x v="0"/>
    <x v="259"/>
    <x v="59"/>
    <x v="0"/>
    <n v="0.53191489361702105"/>
    <n v="0"/>
  </r>
  <r>
    <s v="MCLEOD"/>
    <x v="0"/>
    <x v="260"/>
    <x v="191"/>
    <x v="0"/>
    <n v="0.70053475935828802"/>
    <n v="0"/>
  </r>
  <r>
    <s v="MEEKER"/>
    <x v="0"/>
    <x v="261"/>
    <x v="93"/>
    <x v="0"/>
    <n v="2.77777777777777E-2"/>
    <n v="0"/>
  </r>
  <r>
    <s v="MEEKER"/>
    <x v="0"/>
    <x v="185"/>
    <x v="1"/>
    <x v="0"/>
    <n v="0"/>
    <n v="0"/>
  </r>
  <r>
    <s v="MEEKER"/>
    <x v="1"/>
    <x v="262"/>
    <x v="192"/>
    <x v="81"/>
    <n v="6.2566228979497804E-2"/>
    <n v="7.1227827689472403E-2"/>
  </r>
  <r>
    <s v="MEEKER"/>
    <x v="0"/>
    <x v="31"/>
    <x v="1"/>
    <x v="0"/>
    <n v="0"/>
    <n v="0"/>
  </r>
  <r>
    <s v="MEEKER"/>
    <x v="0"/>
    <x v="252"/>
    <x v="193"/>
    <x v="0"/>
    <n v="8.0338266384778007E-2"/>
    <n v="0"/>
  </r>
  <r>
    <s v="MEEKER"/>
    <x v="0"/>
    <x v="171"/>
    <x v="51"/>
    <x v="0"/>
    <n v="0.27272727272727199"/>
    <n v="0"/>
  </r>
  <r>
    <s v="MEEKER"/>
    <x v="0"/>
    <x v="263"/>
    <x v="194"/>
    <x v="0"/>
    <n v="0.310126582278481"/>
    <n v="0"/>
  </r>
  <r>
    <s v="MILLE LACS"/>
    <x v="0"/>
    <x v="264"/>
    <x v="53"/>
    <x v="0"/>
    <n v="0.32038834951456302"/>
    <n v="0"/>
  </r>
  <r>
    <s v="MILLE LACS"/>
    <x v="0"/>
    <x v="265"/>
    <x v="1"/>
    <x v="0"/>
    <n v="0"/>
    <n v="0"/>
  </r>
  <r>
    <s v="MILLE LACS"/>
    <x v="1"/>
    <x v="266"/>
    <x v="195"/>
    <x v="82"/>
    <n v="9.6739130434782605E-2"/>
    <n v="8.4478260869565197E-2"/>
  </r>
  <r>
    <s v="MILLE LACS"/>
    <x v="0"/>
    <x v="91"/>
    <x v="1"/>
    <x v="0"/>
    <n v="0"/>
    <n v="0"/>
  </r>
  <r>
    <s v="MILLE LACS"/>
    <x v="0"/>
    <x v="267"/>
    <x v="53"/>
    <x v="0"/>
    <n v="5.0075872534142599E-2"/>
    <n v="0"/>
  </r>
  <r>
    <s v="MILLE LACS"/>
    <x v="0"/>
    <x v="268"/>
    <x v="83"/>
    <x v="0"/>
    <n v="0.278481012658227"/>
    <n v="0"/>
  </r>
  <r>
    <s v="MILLE LACS"/>
    <x v="0"/>
    <x v="269"/>
    <x v="196"/>
    <x v="0"/>
    <n v="0.219653179190751"/>
    <n v="0"/>
  </r>
  <r>
    <s v="MORRISON"/>
    <x v="0"/>
    <x v="98"/>
    <x v="36"/>
    <x v="0"/>
    <n v="0.22641509433962201"/>
    <n v="0"/>
  </r>
  <r>
    <s v="MORRISON"/>
    <x v="0"/>
    <x v="270"/>
    <x v="197"/>
    <x v="0"/>
    <n v="0.47747747747747699"/>
    <n v="0"/>
  </r>
  <r>
    <s v="MORRISON"/>
    <x v="1"/>
    <x v="271"/>
    <x v="198"/>
    <x v="83"/>
    <n v="9.3589986724824506E-2"/>
    <n v="8.6984006574372594E-2"/>
  </r>
  <r>
    <s v="MORRISON"/>
    <x v="0"/>
    <x v="31"/>
    <x v="1"/>
    <x v="0"/>
    <n v="0"/>
    <n v="0"/>
  </r>
  <r>
    <s v="MORRISON"/>
    <x v="0"/>
    <x v="272"/>
    <x v="148"/>
    <x v="0"/>
    <n v="8.7179487179487106E-2"/>
    <n v="0"/>
  </r>
  <r>
    <s v="MORRISON"/>
    <x v="0"/>
    <x v="202"/>
    <x v="51"/>
    <x v="0"/>
    <n v="0.19354838709677399"/>
    <n v="0"/>
  </r>
  <r>
    <s v="MORRISON"/>
    <x v="0"/>
    <x v="273"/>
    <x v="199"/>
    <x v="0"/>
    <n v="0.39372325249643297"/>
    <n v="0"/>
  </r>
  <r>
    <s v="MOWER"/>
    <x v="0"/>
    <x v="274"/>
    <x v="200"/>
    <x v="84"/>
    <n v="0.21798365122615801"/>
    <n v="4.7683923705721998E-2"/>
  </r>
  <r>
    <s v="MOWER"/>
    <x v="0"/>
    <x v="275"/>
    <x v="201"/>
    <x v="85"/>
    <n v="0.34518289541473401"/>
    <n v="4.9974240082431703E-2"/>
  </r>
  <r>
    <s v="MOWER"/>
    <x v="1"/>
    <x v="276"/>
    <x v="202"/>
    <x v="86"/>
    <n v="7.3526563811245199E-2"/>
    <n v="8.9342198696017006E-2"/>
  </r>
  <r>
    <s v="MOWER"/>
    <x v="0"/>
    <x v="277"/>
    <x v="1"/>
    <x v="0"/>
    <n v="0"/>
    <n v="0"/>
  </r>
  <r>
    <s v="MOWER"/>
    <x v="0"/>
    <x v="278"/>
    <x v="203"/>
    <x v="87"/>
    <n v="0.293299620733249"/>
    <n v="5.6047197640117903E-2"/>
  </r>
  <r>
    <s v="MOWER"/>
    <x v="0"/>
    <x v="279"/>
    <x v="79"/>
    <x v="0"/>
    <n v="1.85185185185185E-2"/>
    <n v="0"/>
  </r>
  <r>
    <s v="MOWER"/>
    <x v="0"/>
    <x v="280"/>
    <x v="204"/>
    <x v="88"/>
    <n v="0.88760806916426505"/>
    <n v="1.1527377521613799E-2"/>
  </r>
  <r>
    <s v="MURRAY"/>
    <x v="0"/>
    <x v="247"/>
    <x v="69"/>
    <x v="0"/>
    <n v="0.24137931034482701"/>
    <n v="0"/>
  </r>
  <r>
    <s v="MURRAY"/>
    <x v="0"/>
    <x v="173"/>
    <x v="80"/>
    <x v="0"/>
    <n v="3.5714285714285698E-2"/>
    <n v="0"/>
  </r>
  <r>
    <s v="MURRAY"/>
    <x v="1"/>
    <x v="281"/>
    <x v="205"/>
    <x v="0"/>
    <n v="6.1532406192600302E-2"/>
    <n v="0"/>
  </r>
  <r>
    <s v="MURRAY"/>
    <x v="0"/>
    <x v="31"/>
    <x v="1"/>
    <x v="0"/>
    <n v="0"/>
    <n v="0"/>
  </r>
  <r>
    <s v="MURRAY"/>
    <x v="0"/>
    <x v="282"/>
    <x v="4"/>
    <x v="0"/>
    <n v="0.23229461756373901"/>
    <n v="0"/>
  </r>
  <r>
    <s v="MURRAY"/>
    <x v="0"/>
    <x v="171"/>
    <x v="1"/>
    <x v="0"/>
    <n v="0"/>
    <n v="0"/>
  </r>
  <r>
    <s v="MURRAY"/>
    <x v="0"/>
    <x v="283"/>
    <x v="165"/>
    <x v="0"/>
    <n v="9.1743119266054995E-2"/>
    <n v="0"/>
  </r>
  <r>
    <s v="NICOLLET"/>
    <x v="0"/>
    <x v="284"/>
    <x v="205"/>
    <x v="89"/>
    <n v="0.56100478468899495"/>
    <n v="5.2631578947368397E-2"/>
  </r>
  <r>
    <s v="NICOLLET"/>
    <x v="0"/>
    <x v="285"/>
    <x v="106"/>
    <x v="16"/>
    <n v="9.2702169625246494E-2"/>
    <n v="1.9723865877711998E-3"/>
  </r>
  <r>
    <s v="NICOLLET"/>
    <x v="1"/>
    <x v="286"/>
    <x v="206"/>
    <x v="90"/>
    <n v="5.5252659574467997E-2"/>
    <n v="6.0372340425531898E-2"/>
  </r>
  <r>
    <s v="NICOLLET"/>
    <x v="0"/>
    <x v="31"/>
    <x v="1"/>
    <x v="0"/>
    <n v="0"/>
    <n v="0"/>
  </r>
  <r>
    <s v="NICOLLET"/>
    <x v="0"/>
    <x v="287"/>
    <x v="207"/>
    <x v="91"/>
    <n v="0.110971786833855"/>
    <n v="9.4043887147335394E-3"/>
  </r>
  <r>
    <s v="NICOLLET"/>
    <x v="0"/>
    <x v="231"/>
    <x v="85"/>
    <x v="0"/>
    <n v="0.8"/>
    <n v="0"/>
  </r>
  <r>
    <s v="NICOLLET"/>
    <x v="0"/>
    <x v="288"/>
    <x v="208"/>
    <x v="0"/>
    <n v="0.292682926829268"/>
    <n v="0"/>
  </r>
  <r>
    <s v="NOBLES"/>
    <x v="0"/>
    <x v="289"/>
    <x v="80"/>
    <x v="92"/>
    <n v="4.9321824907521501E-3"/>
    <n v="6.5351418002465994E-2"/>
  </r>
  <r>
    <s v="NOBLES"/>
    <x v="0"/>
    <x v="290"/>
    <x v="209"/>
    <x v="93"/>
    <n v="0.27754763877381899"/>
    <n v="6.3794531897265902E-2"/>
  </r>
  <r>
    <s v="NOBLES"/>
    <x v="1"/>
    <x v="291"/>
    <x v="210"/>
    <x v="94"/>
    <n v="4.1218354430379703E-2"/>
    <n v="5.96518987341772E-2"/>
  </r>
  <r>
    <s v="NOBLES"/>
    <x v="0"/>
    <x v="31"/>
    <x v="1"/>
    <x v="0"/>
    <n v="0"/>
    <n v="0"/>
  </r>
  <r>
    <s v="NOBLES"/>
    <x v="0"/>
    <x v="292"/>
    <x v="211"/>
    <x v="95"/>
    <n v="0.177453365774533"/>
    <n v="2.3357664233576599E-2"/>
  </r>
  <r>
    <s v="NOBLES"/>
    <x v="0"/>
    <x v="107"/>
    <x v="212"/>
    <x v="0"/>
    <n v="0.49333333333333301"/>
    <n v="0"/>
  </r>
  <r>
    <s v="NOBLES"/>
    <x v="0"/>
    <x v="293"/>
    <x v="213"/>
    <x v="0"/>
    <n v="0.75942782834850397"/>
    <n v="0"/>
  </r>
  <r>
    <s v="NORMAN"/>
    <x v="0"/>
    <x v="277"/>
    <x v="101"/>
    <x v="0"/>
    <n v="0.34782608695652101"/>
    <n v="0"/>
  </r>
  <r>
    <s v="NORMAN"/>
    <x v="0"/>
    <x v="211"/>
    <x v="105"/>
    <x v="0"/>
    <n v="0.14705882352941099"/>
    <n v="0"/>
  </r>
  <r>
    <s v="NORMAN"/>
    <x v="1"/>
    <x v="294"/>
    <x v="214"/>
    <x v="0"/>
    <n v="8.4287200832466103E-2"/>
    <n v="0"/>
  </r>
  <r>
    <s v="NORMAN"/>
    <x v="0"/>
    <x v="31"/>
    <x v="1"/>
    <x v="0"/>
    <n v="0"/>
    <n v="0"/>
  </r>
  <r>
    <s v="NORMAN"/>
    <x v="0"/>
    <x v="6"/>
    <x v="215"/>
    <x v="0"/>
    <n v="0.157894736842105"/>
    <n v="0"/>
  </r>
  <r>
    <s v="NORMAN"/>
    <x v="0"/>
    <x v="295"/>
    <x v="43"/>
    <x v="0"/>
    <n v="0.14184397163120499"/>
    <n v="0"/>
  </r>
  <r>
    <s v="NORMAN"/>
    <x v="0"/>
    <x v="296"/>
    <x v="171"/>
    <x v="0"/>
    <n v="6.5693430656934296E-2"/>
    <n v="0"/>
  </r>
  <r>
    <s v="OLMSTED"/>
    <x v="0"/>
    <x v="297"/>
    <x v="216"/>
    <x v="96"/>
    <n v="0.372590361445783"/>
    <n v="0.108232931726907"/>
  </r>
  <r>
    <s v="OLMSTED"/>
    <x v="0"/>
    <x v="298"/>
    <x v="217"/>
    <x v="97"/>
    <n v="6.8838618898149101E-2"/>
    <n v="5.7149042104123797E-2"/>
  </r>
  <r>
    <s v="OLMSTED"/>
    <x v="1"/>
    <x v="299"/>
    <x v="218"/>
    <x v="98"/>
    <n v="4.79324144064028E-2"/>
    <n v="9.1911556651441004E-2"/>
  </r>
  <r>
    <s v="OLMSTED"/>
    <x v="0"/>
    <x v="173"/>
    <x v="219"/>
    <x v="0"/>
    <n v="0.125"/>
    <n v="0"/>
  </r>
  <r>
    <s v="OLMSTED"/>
    <x v="0"/>
    <x v="300"/>
    <x v="220"/>
    <x v="99"/>
    <n v="0.170097234499305"/>
    <n v="3.8262406869554198E-2"/>
  </r>
  <r>
    <s v="OLMSTED"/>
    <x v="0"/>
    <x v="301"/>
    <x v="12"/>
    <x v="0"/>
    <n v="4.4502617801047098E-2"/>
    <n v="0"/>
  </r>
  <r>
    <s v="OLMSTED"/>
    <x v="0"/>
    <x v="302"/>
    <x v="221"/>
    <x v="100"/>
    <n v="0.14068884997081099"/>
    <n v="7.3165985600311303E-2"/>
  </r>
  <r>
    <s v="OTTER TAIL"/>
    <x v="0"/>
    <x v="303"/>
    <x v="222"/>
    <x v="39"/>
    <n v="0.43032159264931003"/>
    <n v="1.53139356814701E-2"/>
  </r>
  <r>
    <s v="OTTER TAIL"/>
    <x v="0"/>
    <x v="304"/>
    <x v="1"/>
    <x v="0"/>
    <n v="0"/>
    <n v="0"/>
  </r>
  <r>
    <s v="OTTER TAIL"/>
    <x v="1"/>
    <x v="305"/>
    <x v="223"/>
    <x v="101"/>
    <n v="7.2162462908011801E-2"/>
    <n v="6.60979228486646E-2"/>
  </r>
  <r>
    <s v="OTTER TAIL"/>
    <x v="0"/>
    <x v="31"/>
    <x v="1"/>
    <x v="0"/>
    <n v="0"/>
    <n v="0"/>
  </r>
  <r>
    <s v="OTTER TAIL"/>
    <x v="0"/>
    <x v="306"/>
    <x v="224"/>
    <x v="102"/>
    <n v="0.22456813819577701"/>
    <n v="5.2783109404990402E-3"/>
  </r>
  <r>
    <s v="OTTER TAIL"/>
    <x v="0"/>
    <x v="307"/>
    <x v="212"/>
    <x v="0"/>
    <n v="0.16818181818181799"/>
    <n v="0"/>
  </r>
  <r>
    <s v="OTTER TAIL"/>
    <x v="0"/>
    <x v="308"/>
    <x v="225"/>
    <x v="103"/>
    <n v="0.27020602218700401"/>
    <n v="7.1315372424722596E-3"/>
  </r>
  <r>
    <s v="PENNINGTON"/>
    <x v="0"/>
    <x v="177"/>
    <x v="79"/>
    <x v="0"/>
    <n v="5.1020408163265302E-3"/>
    <n v="0"/>
  </r>
  <r>
    <s v="PENNINGTON"/>
    <x v="0"/>
    <x v="101"/>
    <x v="54"/>
    <x v="0"/>
    <n v="0.232558139534883"/>
    <n v="0"/>
  </r>
  <r>
    <s v="PENNINGTON"/>
    <x v="1"/>
    <x v="309"/>
    <x v="226"/>
    <x v="0"/>
    <n v="0.102024799874431"/>
    <n v="0"/>
  </r>
  <r>
    <s v="PENNINGTON"/>
    <x v="0"/>
    <x v="31"/>
    <x v="1"/>
    <x v="0"/>
    <n v="0"/>
    <n v="0"/>
  </r>
  <r>
    <s v="PENNINGTON"/>
    <x v="0"/>
    <x v="310"/>
    <x v="227"/>
    <x v="0"/>
    <n v="6.7375886524822695E-2"/>
    <n v="0"/>
  </r>
  <r>
    <s v="PENNINGTON"/>
    <x v="0"/>
    <x v="311"/>
    <x v="169"/>
    <x v="0"/>
    <n v="0.25482625482625398"/>
    <n v="0"/>
  </r>
  <r>
    <s v="PENNINGTON"/>
    <x v="0"/>
    <x v="307"/>
    <x v="228"/>
    <x v="0"/>
    <n v="0.14090909090909001"/>
    <n v="0"/>
  </r>
  <r>
    <s v="PINE"/>
    <x v="0"/>
    <x v="312"/>
    <x v="219"/>
    <x v="104"/>
    <n v="2.3372287145242001E-2"/>
    <n v="6.01001669449081E-2"/>
  </r>
  <r>
    <s v="PINE"/>
    <x v="0"/>
    <x v="313"/>
    <x v="140"/>
    <x v="0"/>
    <n v="0.135678391959799"/>
    <n v="0"/>
  </r>
  <r>
    <s v="PINE"/>
    <x v="1"/>
    <x v="314"/>
    <x v="229"/>
    <x v="105"/>
    <n v="9.4455140546784694E-2"/>
    <n v="6.3765883711975294E-2"/>
  </r>
  <r>
    <s v="PINE"/>
    <x v="0"/>
    <x v="231"/>
    <x v="1"/>
    <x v="0"/>
    <n v="0"/>
    <n v="0"/>
  </r>
  <r>
    <s v="PINE"/>
    <x v="0"/>
    <x v="180"/>
    <x v="84"/>
    <x v="106"/>
    <n v="0.12973593570608399"/>
    <n v="3.0998851894374201E-2"/>
  </r>
  <r>
    <s v="PINE"/>
    <x v="0"/>
    <x v="315"/>
    <x v="230"/>
    <x v="107"/>
    <n v="0.22589928057553901"/>
    <n v="2.5899280575539502E-2"/>
  </r>
  <r>
    <s v="PINE"/>
    <x v="0"/>
    <x v="316"/>
    <x v="231"/>
    <x v="0"/>
    <n v="0.164835164835164"/>
    <n v="0"/>
  </r>
  <r>
    <s v="PIPESTONE"/>
    <x v="0"/>
    <x v="139"/>
    <x v="159"/>
    <x v="0"/>
    <n v="2.6666666666666599"/>
    <n v="0"/>
  </r>
  <r>
    <s v="PIPESTONE"/>
    <x v="0"/>
    <x v="317"/>
    <x v="111"/>
    <x v="0"/>
    <n v="2.8169014084507001E-2"/>
    <n v="0"/>
  </r>
  <r>
    <s v="PIPESTONE"/>
    <x v="1"/>
    <x v="318"/>
    <x v="232"/>
    <x v="0"/>
    <n v="6.3319595354065103E-2"/>
    <n v="0"/>
  </r>
  <r>
    <s v="PIPESTONE"/>
    <x v="0"/>
    <x v="31"/>
    <x v="101"/>
    <x v="0"/>
    <n v="0"/>
    <n v="0"/>
  </r>
  <r>
    <s v="PIPESTONE"/>
    <x v="0"/>
    <x v="77"/>
    <x v="26"/>
    <x v="0"/>
    <n v="0.18429003021147999"/>
    <n v="0"/>
  </r>
  <r>
    <s v="PIPESTONE"/>
    <x v="0"/>
    <x v="319"/>
    <x v="40"/>
    <x v="0"/>
    <n v="0.43636363636363601"/>
    <n v="0"/>
  </r>
  <r>
    <s v="PIPESTONE"/>
    <x v="0"/>
    <x v="320"/>
    <x v="233"/>
    <x v="0"/>
    <n v="0.55244755244755195"/>
    <n v="0"/>
  </r>
  <r>
    <s v="POLK"/>
    <x v="0"/>
    <x v="321"/>
    <x v="234"/>
    <x v="25"/>
    <n v="0.216596343178621"/>
    <n v="1.8284106891701801E-2"/>
  </r>
  <r>
    <s v="POLK"/>
    <x v="0"/>
    <x v="322"/>
    <x v="69"/>
    <x v="0"/>
    <n v="2.3102310231023101E-2"/>
    <n v="0"/>
  </r>
  <r>
    <s v="POLK"/>
    <x v="1"/>
    <x v="323"/>
    <x v="235"/>
    <x v="108"/>
    <n v="8.0953618775297997E-2"/>
    <n v="8.2513275650785395E-2"/>
  </r>
  <r>
    <s v="POLK"/>
    <x v="0"/>
    <x v="67"/>
    <x v="1"/>
    <x v="0"/>
    <n v="0"/>
    <n v="0"/>
  </r>
  <r>
    <s v="POLK"/>
    <x v="0"/>
    <x v="324"/>
    <x v="236"/>
    <x v="19"/>
    <n v="0.331898613103778"/>
    <n v="1.43472022955523E-2"/>
  </r>
  <r>
    <s v="POLK"/>
    <x v="0"/>
    <x v="325"/>
    <x v="67"/>
    <x v="0"/>
    <n v="0.25136612021857901"/>
    <n v="0"/>
  </r>
  <r>
    <s v="POLK"/>
    <x v="0"/>
    <x v="326"/>
    <x v="237"/>
    <x v="40"/>
    <n v="0.44535240040857998"/>
    <n v="5.1072522982635298E-3"/>
  </r>
  <r>
    <s v="POPE"/>
    <x v="0"/>
    <x v="277"/>
    <x v="85"/>
    <x v="0"/>
    <n v="0.17391304347826"/>
    <n v="0"/>
  </r>
  <r>
    <s v="POPE"/>
    <x v="0"/>
    <x v="130"/>
    <x v="79"/>
    <x v="0"/>
    <n v="1.2820512820512799E-2"/>
    <n v="0"/>
  </r>
  <r>
    <s v="POPE"/>
    <x v="1"/>
    <x v="327"/>
    <x v="238"/>
    <x v="0"/>
    <n v="7.9069327532393804E-2"/>
    <n v="0"/>
  </r>
  <r>
    <s v="POPE"/>
    <x v="0"/>
    <x v="31"/>
    <x v="1"/>
    <x v="0"/>
    <n v="0"/>
    <n v="0"/>
  </r>
  <r>
    <s v="POPE"/>
    <x v="0"/>
    <x v="328"/>
    <x v="95"/>
    <x v="0"/>
    <n v="0.30107526881720398"/>
    <n v="0"/>
  </r>
  <r>
    <s v="POPE"/>
    <x v="0"/>
    <x v="244"/>
    <x v="93"/>
    <x v="0"/>
    <n v="0.107142857142857"/>
    <n v="0"/>
  </r>
  <r>
    <s v="POPE"/>
    <x v="0"/>
    <x v="177"/>
    <x v="108"/>
    <x v="0"/>
    <n v="5.6122448979591802E-2"/>
    <n v="0"/>
  </r>
  <r>
    <s v="RAMSEY"/>
    <x v="0"/>
    <x v="329"/>
    <x v="239"/>
    <x v="109"/>
    <n v="0.28382911744598299"/>
    <n v="0.104074916132724"/>
  </r>
  <r>
    <s v="RAMSEY"/>
    <x v="0"/>
    <x v="330"/>
    <x v="240"/>
    <x v="110"/>
    <n v="0.21063282966862401"/>
    <n v="8.5084985659833801E-2"/>
  </r>
  <r>
    <s v="RAMSEY"/>
    <x v="1"/>
    <x v="331"/>
    <x v="241"/>
    <x v="111"/>
    <n v="5.9053460821456398E-2"/>
    <n v="7.0731853990017399E-2"/>
  </r>
  <r>
    <s v="RAMSEY"/>
    <x v="0"/>
    <x v="295"/>
    <x v="12"/>
    <x v="0"/>
    <n v="0.120567375886524"/>
    <n v="0"/>
  </r>
  <r>
    <s v="RAMSEY"/>
    <x v="0"/>
    <x v="332"/>
    <x v="242"/>
    <x v="112"/>
    <n v="0.18895821699968399"/>
    <n v="3.6271820146155501E-2"/>
  </r>
  <r>
    <s v="RAMSEY"/>
    <x v="0"/>
    <x v="333"/>
    <x v="243"/>
    <x v="113"/>
    <n v="0.63661309290474299"/>
    <n v="6.27205017640141E-2"/>
  </r>
  <r>
    <s v="RAMSEY"/>
    <x v="0"/>
    <x v="334"/>
    <x v="244"/>
    <x v="114"/>
    <n v="0.28490092519758697"/>
    <n v="4.0753642731393001E-2"/>
  </r>
  <r>
    <s v="RED LAKE"/>
    <x v="0"/>
    <x v="247"/>
    <x v="80"/>
    <x v="0"/>
    <n v="0.13793103448275801"/>
    <n v="0"/>
  </r>
  <r>
    <s v="RED LAKE"/>
    <x v="0"/>
    <x v="31"/>
    <x v="1"/>
    <x v="0"/>
    <n v="0"/>
    <n v="0"/>
  </r>
  <r>
    <s v="RED LAKE"/>
    <x v="1"/>
    <x v="335"/>
    <x v="245"/>
    <x v="0"/>
    <n v="9.6117295682867199E-2"/>
    <n v="0"/>
  </r>
  <r>
    <s v="RED LAKE"/>
    <x v="0"/>
    <x v="31"/>
    <x v="1"/>
    <x v="0"/>
    <n v="0"/>
    <n v="0"/>
  </r>
  <r>
    <s v="RED LAKE"/>
    <x v="0"/>
    <x v="336"/>
    <x v="37"/>
    <x v="0"/>
    <n v="0.144736842105263"/>
    <n v="0"/>
  </r>
  <r>
    <s v="RED LAKE"/>
    <x v="0"/>
    <x v="337"/>
    <x v="53"/>
    <x v="0"/>
    <n v="0.45833333333333298"/>
    <n v="0"/>
  </r>
  <r>
    <s v="RED LAKE"/>
    <x v="0"/>
    <x v="221"/>
    <x v="219"/>
    <x v="0"/>
    <n v="0.202898550724637"/>
    <n v="0"/>
  </r>
  <r>
    <s v="REDWOOD"/>
    <x v="0"/>
    <x v="215"/>
    <x v="1"/>
    <x v="0"/>
    <n v="0"/>
    <n v="0"/>
  </r>
  <r>
    <s v="REDWOOD"/>
    <x v="0"/>
    <x v="338"/>
    <x v="246"/>
    <x v="0"/>
    <n v="0.24303797468354399"/>
    <n v="0"/>
  </r>
  <r>
    <s v="REDWOOD"/>
    <x v="1"/>
    <x v="339"/>
    <x v="247"/>
    <x v="0"/>
    <n v="7.5567707146654506E-2"/>
    <n v="0"/>
  </r>
  <r>
    <s v="REDWOOD"/>
    <x v="0"/>
    <x v="31"/>
    <x v="1"/>
    <x v="0"/>
    <n v="0"/>
    <n v="0"/>
  </r>
  <r>
    <s v="REDWOOD"/>
    <x v="0"/>
    <x v="340"/>
    <x v="95"/>
    <x v="0"/>
    <n v="0.102376599634369"/>
    <n v="0"/>
  </r>
  <r>
    <s v="REDWOOD"/>
    <x v="0"/>
    <x v="341"/>
    <x v="67"/>
    <x v="0"/>
    <n v="0.14465408805031399"/>
    <n v="0"/>
  </r>
  <r>
    <s v="REDWOOD"/>
    <x v="0"/>
    <x v="342"/>
    <x v="56"/>
    <x v="0"/>
    <n v="0.41292134831460597"/>
    <n v="0"/>
  </r>
  <r>
    <s v="RENVILLE"/>
    <x v="0"/>
    <x v="343"/>
    <x v="82"/>
    <x v="0"/>
    <n v="0.43283582089552203"/>
    <n v="0"/>
  </r>
  <r>
    <s v="RENVILLE"/>
    <x v="0"/>
    <x v="261"/>
    <x v="85"/>
    <x v="0"/>
    <n v="7.4074074074074001E-2"/>
    <n v="0"/>
  </r>
  <r>
    <s v="RENVILLE"/>
    <x v="1"/>
    <x v="344"/>
    <x v="248"/>
    <x v="0"/>
    <n v="5.62750176595243E-2"/>
    <n v="0"/>
  </r>
  <r>
    <s v="RENVILLE"/>
    <x v="0"/>
    <x v="31"/>
    <x v="1"/>
    <x v="0"/>
    <n v="0"/>
    <n v="0"/>
  </r>
  <r>
    <s v="RENVILLE"/>
    <x v="0"/>
    <x v="345"/>
    <x v="249"/>
    <x v="0"/>
    <n v="0.21845425867507801"/>
    <n v="0"/>
  </r>
  <r>
    <s v="RENVILLE"/>
    <x v="0"/>
    <x v="328"/>
    <x v="250"/>
    <x v="0"/>
    <n v="0.521505376344086"/>
    <n v="0"/>
  </r>
  <r>
    <s v="RENVILLE"/>
    <x v="0"/>
    <x v="94"/>
    <x v="251"/>
    <x v="0"/>
    <n v="1.21287128712871"/>
    <n v="0"/>
  </r>
  <r>
    <s v="RICE"/>
    <x v="0"/>
    <x v="346"/>
    <x v="252"/>
    <x v="115"/>
    <n v="0.30195147679324802"/>
    <n v="9.4409282700421898E-2"/>
  </r>
  <r>
    <s v="RICE"/>
    <x v="0"/>
    <x v="347"/>
    <x v="89"/>
    <x v="116"/>
    <n v="8.3991385498923099E-2"/>
    <n v="2.6561378320172201E-2"/>
  </r>
  <r>
    <s v="RICE"/>
    <x v="1"/>
    <x v="348"/>
    <x v="253"/>
    <x v="117"/>
    <n v="4.2373974748871002E-2"/>
    <n v="7.3689060916044602E-2"/>
  </r>
  <r>
    <s v="RICE"/>
    <x v="0"/>
    <x v="123"/>
    <x v="1"/>
    <x v="0"/>
    <n v="0"/>
    <n v="0"/>
  </r>
  <r>
    <s v="RICE"/>
    <x v="0"/>
    <x v="349"/>
    <x v="254"/>
    <x v="118"/>
    <n v="0.20879520261675399"/>
    <n v="4.2703979647465001E-2"/>
  </r>
  <r>
    <s v="RICE"/>
    <x v="0"/>
    <x v="350"/>
    <x v="255"/>
    <x v="19"/>
    <n v="0.125"/>
    <n v="0.144230769230769"/>
  </r>
  <r>
    <s v="RICE"/>
    <x v="0"/>
    <x v="351"/>
    <x v="256"/>
    <x v="119"/>
    <n v="0.85599415204678297"/>
    <n v="1.8274853801169499E-2"/>
  </r>
  <r>
    <s v="ROCK"/>
    <x v="0"/>
    <x v="218"/>
    <x v="1"/>
    <x v="0"/>
    <n v="0"/>
    <n v="0"/>
  </r>
  <r>
    <s v="ROCK"/>
    <x v="0"/>
    <x v="37"/>
    <x v="1"/>
    <x v="0"/>
    <n v="0"/>
    <n v="0"/>
  </r>
  <r>
    <s v="ROCK"/>
    <x v="1"/>
    <x v="352"/>
    <x v="257"/>
    <x v="0"/>
    <n v="9.2436014625228505E-2"/>
    <n v="0"/>
  </r>
  <r>
    <s v="ROCK"/>
    <x v="0"/>
    <x v="31"/>
    <x v="1"/>
    <x v="0"/>
    <n v="0"/>
    <n v="0"/>
  </r>
  <r>
    <s v="ROCK"/>
    <x v="0"/>
    <x v="353"/>
    <x v="130"/>
    <x v="0"/>
    <n v="0.11960132890365401"/>
    <n v="0"/>
  </r>
  <r>
    <s v="ROCK"/>
    <x v="0"/>
    <x v="354"/>
    <x v="219"/>
    <x v="0"/>
    <n v="0.18181818181818099"/>
    <n v="0"/>
  </r>
  <r>
    <s v="ROCK"/>
    <x v="0"/>
    <x v="355"/>
    <x v="171"/>
    <x v="0"/>
    <n v="9.18367346938775E-2"/>
    <n v="0"/>
  </r>
  <r>
    <s v="ROSEAU"/>
    <x v="0"/>
    <x v="356"/>
    <x v="51"/>
    <x v="0"/>
    <n v="4.8387096774193498E-2"/>
    <n v="0"/>
  </r>
  <r>
    <s v="ROSEAU"/>
    <x v="0"/>
    <x v="21"/>
    <x v="108"/>
    <x v="0"/>
    <n v="2.7568922305764399E-2"/>
    <n v="0"/>
  </r>
  <r>
    <s v="ROSEAU"/>
    <x v="1"/>
    <x v="357"/>
    <x v="258"/>
    <x v="0"/>
    <n v="6.9976938599019795E-2"/>
    <n v="0"/>
  </r>
  <r>
    <s v="ROSEAU"/>
    <x v="0"/>
    <x v="31"/>
    <x v="1"/>
    <x v="0"/>
    <n v="0"/>
    <n v="0"/>
  </r>
  <r>
    <s v="ROSEAU"/>
    <x v="0"/>
    <x v="358"/>
    <x v="59"/>
    <x v="0"/>
    <n v="0.224215246636771"/>
    <n v="0"/>
  </r>
  <r>
    <s v="ROSEAU"/>
    <x v="0"/>
    <x v="359"/>
    <x v="259"/>
    <x v="0"/>
    <n v="0.26377952755905498"/>
    <n v="0"/>
  </r>
  <r>
    <s v="ROSEAU"/>
    <x v="0"/>
    <x v="360"/>
    <x v="260"/>
    <x v="0"/>
    <n v="7.3107049608355096E-2"/>
    <n v="0"/>
  </r>
  <r>
    <s v="SCOTT"/>
    <x v="0"/>
    <x v="361"/>
    <x v="261"/>
    <x v="120"/>
    <n v="0.27393319482179901"/>
    <n v="0.10548186031644501"/>
  </r>
  <r>
    <s v="SCOTT"/>
    <x v="0"/>
    <x v="362"/>
    <x v="262"/>
    <x v="121"/>
    <n v="5.7900244157656003E-2"/>
    <n v="6.3480990582490404E-2"/>
  </r>
  <r>
    <s v="SCOTT"/>
    <x v="1"/>
    <x v="363"/>
    <x v="263"/>
    <x v="122"/>
    <n v="3.2584002983758797E-2"/>
    <n v="8.9911165361272097E-2"/>
  </r>
  <r>
    <s v="SCOTT"/>
    <x v="0"/>
    <x v="100"/>
    <x v="1"/>
    <x v="0"/>
    <n v="0"/>
    <n v="0"/>
  </r>
  <r>
    <s v="SCOTT"/>
    <x v="0"/>
    <x v="364"/>
    <x v="264"/>
    <x v="123"/>
    <n v="0.13979735795818901"/>
    <n v="4.71976401179941E-2"/>
  </r>
  <r>
    <s v="SCOTT"/>
    <x v="0"/>
    <x v="365"/>
    <x v="265"/>
    <x v="88"/>
    <n v="0.12540192926044999"/>
    <n v="1.2861736334405099E-2"/>
  </r>
  <r>
    <s v="SCOTT"/>
    <x v="0"/>
    <x v="366"/>
    <x v="266"/>
    <x v="124"/>
    <n v="7.9986556881196394E-2"/>
    <n v="1.8988405310031899E-2"/>
  </r>
  <r>
    <s v="SHERBURNE"/>
    <x v="0"/>
    <x v="367"/>
    <x v="267"/>
    <x v="125"/>
    <n v="0.217456734386756"/>
    <n v="0.100451467268623"/>
  </r>
  <r>
    <s v="SHERBURNE"/>
    <x v="0"/>
    <x v="368"/>
    <x v="268"/>
    <x v="37"/>
    <n v="0.20812603648424499"/>
    <n v="1.1608623548922E-2"/>
  </r>
  <r>
    <s v="SHERBURNE"/>
    <x v="1"/>
    <x v="369"/>
    <x v="269"/>
    <x v="126"/>
    <n v="3.3089342382617903E-2"/>
    <n v="8.5833082393273197E-2"/>
  </r>
  <r>
    <s v="SHERBURNE"/>
    <x v="0"/>
    <x v="31"/>
    <x v="1"/>
    <x v="0"/>
    <n v="0"/>
    <n v="0"/>
  </r>
  <r>
    <s v="SHERBURNE"/>
    <x v="0"/>
    <x v="370"/>
    <x v="270"/>
    <x v="77"/>
    <n v="0.139309274350019"/>
    <n v="1.2417539774932001E-2"/>
  </r>
  <r>
    <s v="SHERBURNE"/>
    <x v="0"/>
    <x v="371"/>
    <x v="271"/>
    <x v="39"/>
    <n v="0.42431761786600403"/>
    <n v="2.4813895781637701E-2"/>
  </r>
  <r>
    <s v="SHERBURNE"/>
    <x v="0"/>
    <x v="372"/>
    <x v="272"/>
    <x v="74"/>
    <n v="0.26051608342170302"/>
    <n v="8.4835630965005293E-3"/>
  </r>
  <r>
    <s v="SIBLEY"/>
    <x v="0"/>
    <x v="296"/>
    <x v="111"/>
    <x v="0"/>
    <n v="1.4598540145985399E-2"/>
    <n v="0"/>
  </r>
  <r>
    <s v="SIBLEY"/>
    <x v="0"/>
    <x v="373"/>
    <x v="219"/>
    <x v="0"/>
    <n v="0.14141414141414099"/>
    <n v="0"/>
  </r>
  <r>
    <s v="SIBLEY"/>
    <x v="1"/>
    <x v="374"/>
    <x v="273"/>
    <x v="0"/>
    <n v="5.6603773584905599E-2"/>
    <n v="0"/>
  </r>
  <r>
    <s v="SIBLEY"/>
    <x v="0"/>
    <x v="31"/>
    <x v="93"/>
    <x v="0"/>
    <n v="0"/>
    <n v="0"/>
  </r>
  <r>
    <s v="SIBLEY"/>
    <x v="0"/>
    <x v="375"/>
    <x v="274"/>
    <x v="0"/>
    <n v="0.200738007380073"/>
    <n v="0"/>
  </r>
  <r>
    <s v="SIBLEY"/>
    <x v="0"/>
    <x v="376"/>
    <x v="51"/>
    <x v="0"/>
    <n v="0.162162162162162"/>
    <n v="0"/>
  </r>
  <r>
    <s v="SIBLEY"/>
    <x v="0"/>
    <x v="336"/>
    <x v="159"/>
    <x v="0"/>
    <n v="0.47368421052631499"/>
    <n v="0"/>
  </r>
  <r>
    <s v="ST. LOUIS"/>
    <x v="0"/>
    <x v="377"/>
    <x v="275"/>
    <x v="127"/>
    <n v="0.32174776564051599"/>
    <n v="6.0244952002648101E-2"/>
  </r>
  <r>
    <s v="ST. LOUIS"/>
    <x v="0"/>
    <x v="20"/>
    <x v="276"/>
    <x v="104"/>
    <n v="0.25263157894736799"/>
    <n v="1.8947368421052602E-2"/>
  </r>
  <r>
    <s v="ST. LOUIS"/>
    <x v="1"/>
    <x v="378"/>
    <x v="277"/>
    <x v="128"/>
    <n v="0.116429158065303"/>
    <n v="8.2356662449224197E-2"/>
  </r>
  <r>
    <s v="ST. LOUIS"/>
    <x v="0"/>
    <x v="221"/>
    <x v="27"/>
    <x v="0"/>
    <n v="0.27536231884057899"/>
    <n v="0"/>
  </r>
  <r>
    <s v="ST. LOUIS"/>
    <x v="0"/>
    <x v="379"/>
    <x v="278"/>
    <x v="129"/>
    <n v="0.15502793296089301"/>
    <n v="1.9832402234636799E-2"/>
  </r>
  <r>
    <s v="ST. LOUIS"/>
    <x v="0"/>
    <x v="380"/>
    <x v="279"/>
    <x v="130"/>
    <n v="0.43111782477341298"/>
    <n v="9.5770392749244704E-2"/>
  </r>
  <r>
    <s v="ST. LOUIS"/>
    <x v="0"/>
    <x v="381"/>
    <x v="280"/>
    <x v="131"/>
    <n v="0.25933917734322298"/>
    <n v="3.8570465273095003E-2"/>
  </r>
  <r>
    <s v="STEARNS"/>
    <x v="0"/>
    <x v="382"/>
    <x v="281"/>
    <x v="132"/>
    <n v="0.43441273326015301"/>
    <n v="0.124313940724478"/>
  </r>
  <r>
    <s v="STEARNS"/>
    <x v="0"/>
    <x v="383"/>
    <x v="282"/>
    <x v="80"/>
    <n v="0.25571847507331302"/>
    <n v="3.8416422287389999E-2"/>
  </r>
  <r>
    <s v="STEARNS"/>
    <x v="1"/>
    <x v="384"/>
    <x v="283"/>
    <x v="133"/>
    <n v="7.6996991669808001E-2"/>
    <n v="0.103931525378628"/>
  </r>
  <r>
    <s v="STEARNS"/>
    <x v="0"/>
    <x v="31"/>
    <x v="105"/>
    <x v="0"/>
    <n v="0"/>
    <n v="0"/>
  </r>
  <r>
    <s v="STEARNS"/>
    <x v="0"/>
    <x v="385"/>
    <x v="284"/>
    <x v="134"/>
    <n v="0.169515925859276"/>
    <n v="1.0437286305560499E-2"/>
  </r>
  <r>
    <s v="STEARNS"/>
    <x v="0"/>
    <x v="254"/>
    <x v="54"/>
    <x v="62"/>
    <n v="0.103806228373702"/>
    <n v="2.42214532871972E-2"/>
  </r>
  <r>
    <s v="STEARNS"/>
    <x v="0"/>
    <x v="386"/>
    <x v="285"/>
    <x v="135"/>
    <n v="0.33604084474356"/>
    <n v="2.69203991645393E-2"/>
  </r>
  <r>
    <s v="STEELE"/>
    <x v="0"/>
    <x v="387"/>
    <x v="286"/>
    <x v="136"/>
    <n v="0.347755102040816"/>
    <n v="3.6734693877551003E-2"/>
  </r>
  <r>
    <s v="STEELE"/>
    <x v="0"/>
    <x v="183"/>
    <x v="93"/>
    <x v="0"/>
    <n v="0.02"/>
    <n v="0"/>
  </r>
  <r>
    <s v="STEELE"/>
    <x v="1"/>
    <x v="388"/>
    <x v="287"/>
    <x v="137"/>
    <n v="5.7996207332490501E-2"/>
    <n v="8.4260429835651005E-2"/>
  </r>
  <r>
    <s v="STEELE"/>
    <x v="0"/>
    <x v="17"/>
    <x v="1"/>
    <x v="0"/>
    <n v="0"/>
    <n v="0"/>
  </r>
  <r>
    <s v="STEELE"/>
    <x v="0"/>
    <x v="389"/>
    <x v="288"/>
    <x v="138"/>
    <n v="0.12392722279437"/>
    <n v="4.1881222107792597E-2"/>
  </r>
  <r>
    <s v="STEELE"/>
    <x v="0"/>
    <x v="230"/>
    <x v="84"/>
    <x v="0"/>
    <n v="0.94957983193277296"/>
    <n v="0"/>
  </r>
  <r>
    <s v="STEELE"/>
    <x v="0"/>
    <x v="390"/>
    <x v="289"/>
    <x v="0"/>
    <n v="0.226788432267884"/>
    <n v="0"/>
  </r>
  <r>
    <s v="STEVENS"/>
    <x v="0"/>
    <x v="37"/>
    <x v="212"/>
    <x v="0"/>
    <n v="0.36274509803921501"/>
    <n v="0"/>
  </r>
  <r>
    <s v="STEVENS"/>
    <x v="0"/>
    <x v="307"/>
    <x v="290"/>
    <x v="0"/>
    <n v="0.53636363636363604"/>
    <n v="0"/>
  </r>
  <r>
    <s v="STEVENS"/>
    <x v="1"/>
    <x v="391"/>
    <x v="291"/>
    <x v="0"/>
    <n v="9.0340103920642401E-2"/>
    <n v="0"/>
  </r>
  <r>
    <s v="STEVENS"/>
    <x v="0"/>
    <x v="31"/>
    <x v="27"/>
    <x v="0"/>
    <n v="0"/>
    <n v="0"/>
  </r>
  <r>
    <s v="STEVENS"/>
    <x v="0"/>
    <x v="392"/>
    <x v="4"/>
    <x v="0"/>
    <n v="0.1236802413273"/>
    <n v="0"/>
  </r>
  <r>
    <s v="STEVENS"/>
    <x v="0"/>
    <x v="160"/>
    <x v="292"/>
    <x v="0"/>
    <n v="0.60563380281690105"/>
    <n v="0"/>
  </r>
  <r>
    <s v="STEVENS"/>
    <x v="0"/>
    <x v="393"/>
    <x v="121"/>
    <x v="0"/>
    <n v="0.44"/>
    <n v="0"/>
  </r>
  <r>
    <s v="SWIFT"/>
    <x v="0"/>
    <x v="394"/>
    <x v="197"/>
    <x v="0"/>
    <n v="0.358108108108108"/>
    <n v="0"/>
  </r>
  <r>
    <s v="SWIFT"/>
    <x v="0"/>
    <x v="123"/>
    <x v="1"/>
    <x v="0"/>
    <n v="0"/>
    <n v="0"/>
  </r>
  <r>
    <s v="SWIFT"/>
    <x v="1"/>
    <x v="395"/>
    <x v="293"/>
    <x v="0"/>
    <n v="6.03540453843412E-2"/>
    <n v="0"/>
  </r>
  <r>
    <s v="SWIFT"/>
    <x v="0"/>
    <x v="249"/>
    <x v="265"/>
    <x v="0"/>
    <n v="0.96296296296296202"/>
    <n v="0"/>
  </r>
  <r>
    <s v="SWIFT"/>
    <x v="0"/>
    <x v="396"/>
    <x v="294"/>
    <x v="0"/>
    <n v="0.48268839103869599"/>
    <n v="0"/>
  </r>
  <r>
    <s v="SWIFT"/>
    <x v="0"/>
    <x v="397"/>
    <x v="212"/>
    <x v="0"/>
    <n v="0.97368421052631504"/>
    <n v="0"/>
  </r>
  <r>
    <s v="SWIFT"/>
    <x v="0"/>
    <x v="356"/>
    <x v="295"/>
    <x v="0"/>
    <n v="0.97580645161290303"/>
    <n v="0"/>
  </r>
  <r>
    <s v="TODD"/>
    <x v="0"/>
    <x v="398"/>
    <x v="34"/>
    <x v="0"/>
    <n v="0.223776223776223"/>
    <n v="0"/>
  </r>
  <r>
    <s v="TODD"/>
    <x v="0"/>
    <x v="73"/>
    <x v="51"/>
    <x v="0"/>
    <n v="3.7499999999999999E-2"/>
    <n v="0"/>
  </r>
  <r>
    <s v="TODD"/>
    <x v="1"/>
    <x v="399"/>
    <x v="296"/>
    <x v="139"/>
    <n v="0.12439778201981599"/>
    <n v="6.8448322879738205E-2"/>
  </r>
  <r>
    <s v="TODD"/>
    <x v="0"/>
    <x v="400"/>
    <x v="1"/>
    <x v="0"/>
    <n v="0"/>
    <n v="0"/>
  </r>
  <r>
    <s v="TODD"/>
    <x v="0"/>
    <x v="401"/>
    <x v="297"/>
    <x v="103"/>
    <n v="0.144836272040302"/>
    <n v="5.6675062972292101E-3"/>
  </r>
  <r>
    <s v="TODD"/>
    <x v="0"/>
    <x v="402"/>
    <x v="1"/>
    <x v="0"/>
    <n v="0"/>
    <n v="0"/>
  </r>
  <r>
    <s v="TODD"/>
    <x v="0"/>
    <x v="312"/>
    <x v="298"/>
    <x v="0"/>
    <n v="0.45242070116861399"/>
    <n v="0"/>
  </r>
  <r>
    <s v="TRAVERSE"/>
    <x v="0"/>
    <x v="403"/>
    <x v="93"/>
    <x v="0"/>
    <n v="0.375"/>
    <n v="0"/>
  </r>
  <r>
    <s v="TRAVERSE"/>
    <x v="0"/>
    <x v="126"/>
    <x v="1"/>
    <x v="0"/>
    <n v="0"/>
    <n v="0"/>
  </r>
  <r>
    <s v="TRAVERSE"/>
    <x v="1"/>
    <x v="404"/>
    <x v="64"/>
    <x v="0"/>
    <n v="5.24669909659485E-2"/>
    <n v="0"/>
  </r>
  <r>
    <s v="TRAVERSE"/>
    <x v="0"/>
    <x v="31"/>
    <x v="1"/>
    <x v="0"/>
    <n v="0"/>
    <n v="0"/>
  </r>
  <r>
    <s v="TRAVERSE"/>
    <x v="0"/>
    <x v="405"/>
    <x v="148"/>
    <x v="0"/>
    <n v="0.42499999999999999"/>
    <n v="0"/>
  </r>
  <r>
    <s v="TRAVERSE"/>
    <x v="0"/>
    <x v="406"/>
    <x v="227"/>
    <x v="0"/>
    <n v="0.205405405405405"/>
    <n v="0"/>
  </r>
  <r>
    <s v="TRAVERSE"/>
    <x v="0"/>
    <x v="407"/>
    <x v="18"/>
    <x v="0"/>
    <n v="0.44827586206896503"/>
    <n v="0"/>
  </r>
  <r>
    <s v="WABASHA"/>
    <x v="0"/>
    <x v="283"/>
    <x v="299"/>
    <x v="0"/>
    <n v="0.22018348623853201"/>
    <n v="0"/>
  </r>
  <r>
    <s v="WABASHA"/>
    <x v="0"/>
    <x v="101"/>
    <x v="227"/>
    <x v="0"/>
    <n v="0.29457364341085202"/>
    <n v="0"/>
  </r>
  <r>
    <s v="WABASHA"/>
    <x v="1"/>
    <x v="408"/>
    <x v="300"/>
    <x v="140"/>
    <n v="5.7412041807743203E-2"/>
    <n v="8.0327788409637293E-2"/>
  </r>
  <r>
    <s v="WABASHA"/>
    <x v="0"/>
    <x v="31"/>
    <x v="1"/>
    <x v="0"/>
    <n v="0"/>
    <n v="0"/>
  </r>
  <r>
    <s v="WABASHA"/>
    <x v="0"/>
    <x v="133"/>
    <x v="47"/>
    <x v="0"/>
    <n v="0.36656441717791399"/>
    <n v="0"/>
  </r>
  <r>
    <s v="WABASHA"/>
    <x v="0"/>
    <x v="343"/>
    <x v="12"/>
    <x v="0"/>
    <n v="0.25373134328358199"/>
    <n v="0"/>
  </r>
  <r>
    <s v="WABASHA"/>
    <x v="0"/>
    <x v="409"/>
    <x v="52"/>
    <x v="0"/>
    <n v="0.59210526315789402"/>
    <n v="0"/>
  </r>
  <r>
    <s v="WADENA"/>
    <x v="0"/>
    <x v="283"/>
    <x v="151"/>
    <x v="0"/>
    <n v="0.68807339449541205"/>
    <n v="0"/>
  </r>
  <r>
    <s v="WADENA"/>
    <x v="0"/>
    <x v="410"/>
    <x v="93"/>
    <x v="0"/>
    <n v="6.8181818181818094E-2"/>
    <n v="0"/>
  </r>
  <r>
    <s v="WADENA"/>
    <x v="1"/>
    <x v="411"/>
    <x v="301"/>
    <x v="0"/>
    <n v="0.137176155602803"/>
    <n v="0"/>
  </r>
  <r>
    <s v="WADENA"/>
    <x v="0"/>
    <x v="31"/>
    <x v="1"/>
    <x v="0"/>
    <n v="0"/>
    <n v="0"/>
  </r>
  <r>
    <s v="WADENA"/>
    <x v="0"/>
    <x v="111"/>
    <x v="69"/>
    <x v="0"/>
    <n v="2.5362318840579701E-2"/>
    <n v="0"/>
  </r>
  <r>
    <s v="WADENA"/>
    <x v="0"/>
    <x v="92"/>
    <x v="53"/>
    <x v="0"/>
    <n v="0.66"/>
    <n v="0"/>
  </r>
  <r>
    <s v="WADENA"/>
    <x v="0"/>
    <x v="412"/>
    <x v="302"/>
    <x v="0"/>
    <n v="0.176938369781312"/>
    <n v="0"/>
  </r>
  <r>
    <s v="WASECA"/>
    <x v="0"/>
    <x v="413"/>
    <x v="303"/>
    <x v="0"/>
    <n v="0.44573643410852698"/>
    <n v="0"/>
  </r>
  <r>
    <s v="WASECA"/>
    <x v="0"/>
    <x v="414"/>
    <x v="219"/>
    <x v="0"/>
    <n v="9.3959731543624095E-2"/>
    <n v="0"/>
  </r>
  <r>
    <s v="WASECA"/>
    <x v="1"/>
    <x v="415"/>
    <x v="304"/>
    <x v="0"/>
    <n v="5.3731702909463198E-2"/>
    <n v="0"/>
  </r>
  <r>
    <s v="WASECA"/>
    <x v="0"/>
    <x v="31"/>
    <x v="1"/>
    <x v="0"/>
    <n v="0"/>
    <n v="0"/>
  </r>
  <r>
    <s v="WASECA"/>
    <x v="0"/>
    <x v="288"/>
    <x v="179"/>
    <x v="0"/>
    <n v="0.20383275261323999"/>
    <n v="0"/>
  </r>
  <r>
    <s v="WASECA"/>
    <x v="0"/>
    <x v="416"/>
    <x v="80"/>
    <x v="0"/>
    <n v="1.5686274509803901E-2"/>
    <n v="0"/>
  </r>
  <r>
    <s v="WASECA"/>
    <x v="0"/>
    <x v="417"/>
    <x v="305"/>
    <x v="0"/>
    <n v="0.64372469635627505"/>
    <n v="0"/>
  </r>
  <r>
    <s v="WASHINGTON"/>
    <x v="0"/>
    <x v="418"/>
    <x v="306"/>
    <x v="141"/>
    <n v="0.10473112933963"/>
    <n v="0.105891126025354"/>
  </r>
  <r>
    <s v="WASHINGTON"/>
    <x v="0"/>
    <x v="419"/>
    <x v="273"/>
    <x v="142"/>
    <n v="4.6744890234670697E-2"/>
    <n v="9.2291193540247202E-2"/>
  </r>
  <r>
    <s v="WASHINGTON"/>
    <x v="1"/>
    <x v="420"/>
    <x v="307"/>
    <x v="143"/>
    <n v="3.4621015348288001E-2"/>
    <n v="8.32349468713105E-2"/>
  </r>
  <r>
    <s v="WASHINGTON"/>
    <x v="0"/>
    <x v="44"/>
    <x v="165"/>
    <x v="0"/>
    <n v="7.1942446043165395E-2"/>
    <n v="0"/>
  </r>
  <r>
    <s v="WASHINGTON"/>
    <x v="0"/>
    <x v="421"/>
    <x v="308"/>
    <x v="144"/>
    <n v="8.2286935613144499E-2"/>
    <n v="5.1295752070531601E-2"/>
  </r>
  <r>
    <s v="WASHINGTON"/>
    <x v="0"/>
    <x v="422"/>
    <x v="309"/>
    <x v="77"/>
    <n v="0.13622291021671801"/>
    <n v="4.9535603715170198E-2"/>
  </r>
  <r>
    <s v="WASHINGTON"/>
    <x v="0"/>
    <x v="423"/>
    <x v="182"/>
    <x v="145"/>
    <n v="0.10504941112765601"/>
    <n v="4.4673074319750899E-2"/>
  </r>
  <r>
    <s v="WATONWAN"/>
    <x v="0"/>
    <x v="192"/>
    <x v="1"/>
    <x v="0"/>
    <n v="0"/>
    <n v="0"/>
  </r>
  <r>
    <s v="WATONWAN"/>
    <x v="0"/>
    <x v="424"/>
    <x v="101"/>
    <x v="0"/>
    <n v="8.8397790055248601E-2"/>
    <n v="0"/>
  </r>
  <r>
    <s v="WATONWAN"/>
    <x v="1"/>
    <x v="425"/>
    <x v="310"/>
    <x v="0"/>
    <n v="5.8982266769468002E-2"/>
    <n v="0"/>
  </r>
  <r>
    <s v="WATONWAN"/>
    <x v="0"/>
    <x v="31"/>
    <x v="1"/>
    <x v="0"/>
    <n v="0"/>
    <n v="0"/>
  </r>
  <r>
    <s v="WATONWAN"/>
    <x v="0"/>
    <x v="426"/>
    <x v="311"/>
    <x v="0"/>
    <n v="0.215324583185526"/>
    <n v="0"/>
  </r>
  <r>
    <s v="WATONWAN"/>
    <x v="0"/>
    <x v="31"/>
    <x v="1"/>
    <x v="0"/>
    <n v="0"/>
    <n v="0"/>
  </r>
  <r>
    <s v="WATONWAN"/>
    <x v="0"/>
    <x v="10"/>
    <x v="39"/>
    <x v="0"/>
    <n v="3.30232558139534"/>
    <n v="0"/>
  </r>
  <r>
    <s v="WILKIN"/>
    <x v="0"/>
    <x v="218"/>
    <x v="1"/>
    <x v="0"/>
    <n v="0"/>
    <n v="0"/>
  </r>
  <r>
    <s v="WILKIN"/>
    <x v="0"/>
    <x v="67"/>
    <x v="1"/>
    <x v="0"/>
    <n v="0"/>
    <n v="0"/>
  </r>
  <r>
    <s v="WILKIN"/>
    <x v="1"/>
    <x v="427"/>
    <x v="312"/>
    <x v="0"/>
    <n v="7.1146245059288502E-2"/>
    <n v="0"/>
  </r>
  <r>
    <s v="WILKIN"/>
    <x v="0"/>
    <x v="31"/>
    <x v="1"/>
    <x v="0"/>
    <n v="0"/>
    <n v="0"/>
  </r>
  <r>
    <s v="WILKIN"/>
    <x v="0"/>
    <x v="313"/>
    <x v="313"/>
    <x v="0"/>
    <n v="0.49748743718592903"/>
    <n v="0"/>
  </r>
  <r>
    <s v="WILKIN"/>
    <x v="0"/>
    <x v="279"/>
    <x v="1"/>
    <x v="0"/>
    <n v="0"/>
    <n v="0"/>
  </r>
  <r>
    <s v="WILKIN"/>
    <x v="0"/>
    <x v="428"/>
    <x v="45"/>
    <x v="0"/>
    <n v="0.91603053435114501"/>
    <n v="0"/>
  </r>
  <r>
    <s v="WINONA"/>
    <x v="0"/>
    <x v="429"/>
    <x v="314"/>
    <x v="146"/>
    <n v="0.148464163822525"/>
    <n v="5.8020477815699599E-2"/>
  </r>
  <r>
    <s v="WINONA"/>
    <x v="0"/>
    <x v="430"/>
    <x v="315"/>
    <x v="40"/>
    <n v="0.16490166414523399"/>
    <n v="3.7821482602118E-3"/>
  </r>
  <r>
    <s v="WINONA"/>
    <x v="1"/>
    <x v="431"/>
    <x v="316"/>
    <x v="147"/>
    <n v="0.117021046015128"/>
    <n v="8.6199796258967801E-2"/>
  </r>
  <r>
    <s v="WINONA"/>
    <x v="0"/>
    <x v="31"/>
    <x v="1"/>
    <x v="0"/>
    <n v="0"/>
    <n v="0"/>
  </r>
  <r>
    <s v="WINONA"/>
    <x v="0"/>
    <x v="432"/>
    <x v="317"/>
    <x v="88"/>
    <n v="0.172976501305483"/>
    <n v="5.2219321148824997E-3"/>
  </r>
  <r>
    <s v="WINONA"/>
    <x v="0"/>
    <x v="208"/>
    <x v="87"/>
    <x v="0"/>
    <n v="0.48780487804877998"/>
    <n v="0"/>
  </r>
  <r>
    <s v="WINONA"/>
    <x v="0"/>
    <x v="433"/>
    <x v="318"/>
    <x v="0"/>
    <n v="0.21834496510468501"/>
    <n v="0"/>
  </r>
  <r>
    <s v="WRIGHT"/>
    <x v="0"/>
    <x v="434"/>
    <x v="319"/>
    <x v="148"/>
    <n v="4.6610169491525397E-2"/>
    <n v="4.5338983050847402E-2"/>
  </r>
  <r>
    <s v="WRIGHT"/>
    <x v="0"/>
    <x v="435"/>
    <x v="320"/>
    <x v="33"/>
    <n v="9.2219020172910601E-2"/>
    <n v="2.82420749279538E-2"/>
  </r>
  <r>
    <s v="WRIGHT"/>
    <x v="1"/>
    <x v="436"/>
    <x v="321"/>
    <x v="149"/>
    <n v="4.2224387438903603E-2"/>
    <n v="8.51036641855413E-2"/>
  </r>
  <r>
    <s v="WRIGHT"/>
    <x v="0"/>
    <x v="403"/>
    <x v="1"/>
    <x v="0"/>
    <n v="0"/>
    <n v="0"/>
  </r>
  <r>
    <s v="WRIGHT"/>
    <x v="0"/>
    <x v="437"/>
    <x v="322"/>
    <x v="150"/>
    <n v="0.1328125"/>
    <n v="2.5804924242424199E-2"/>
  </r>
  <r>
    <s v="WRIGHT"/>
    <x v="0"/>
    <x v="438"/>
    <x v="54"/>
    <x v="0"/>
    <n v="0.104529616724738"/>
    <n v="0"/>
  </r>
  <r>
    <s v="WRIGHT"/>
    <x v="0"/>
    <x v="439"/>
    <x v="323"/>
    <x v="151"/>
    <n v="0.27059742288168598"/>
    <n v="2.1475985942991001E-2"/>
  </r>
  <r>
    <s v="YELLOW MEDICINE"/>
    <x v="0"/>
    <x v="440"/>
    <x v="43"/>
    <x v="0"/>
    <n v="0.29411764705882298"/>
    <n v="0"/>
  </r>
  <r>
    <s v="YELLOW MEDICINE"/>
    <x v="0"/>
    <x v="33"/>
    <x v="1"/>
    <x v="0"/>
    <n v="0"/>
    <n v="0"/>
  </r>
  <r>
    <s v="YELLOW MEDICINE"/>
    <x v="1"/>
    <x v="441"/>
    <x v="324"/>
    <x v="0"/>
    <n v="8.2750716332378196E-2"/>
    <n v="0"/>
  </r>
  <r>
    <s v="YELLOW MEDICINE"/>
    <x v="0"/>
    <x v="31"/>
    <x v="1"/>
    <x v="0"/>
    <n v="0"/>
    <n v="0"/>
  </r>
  <r>
    <s v="YELLOW MEDICINE"/>
    <x v="0"/>
    <x v="442"/>
    <x v="197"/>
    <x v="0"/>
    <n v="0.113247863247863"/>
    <n v="0"/>
  </r>
  <r>
    <s v="YELLOW MEDICINE"/>
    <x v="0"/>
    <x v="170"/>
    <x v="54"/>
    <x v="0"/>
    <n v="0.13100436681222699"/>
    <n v="0"/>
  </r>
  <r>
    <s v="YELLOW MEDICINE"/>
    <x v="0"/>
    <x v="443"/>
    <x v="95"/>
    <x v="0"/>
    <n v="0.237288135593220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L4" firstHeaderRow="0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dataField="1" numFmtId="43" showAll="0">
      <items count="445">
        <item x="31"/>
        <item x="100"/>
        <item x="97"/>
        <item x="35"/>
        <item x="126"/>
        <item x="67"/>
        <item x="17"/>
        <item x="400"/>
        <item x="403"/>
        <item x="3"/>
        <item x="231"/>
        <item x="109"/>
        <item x="80"/>
        <item x="42"/>
        <item x="158"/>
        <item x="91"/>
        <item x="204"/>
        <item x="239"/>
        <item x="161"/>
        <item x="171"/>
        <item x="104"/>
        <item x="139"/>
        <item x="244"/>
        <item x="247"/>
        <item x="123"/>
        <item x="202"/>
        <item x="237"/>
        <item x="211"/>
        <item x="192"/>
        <item x="24"/>
        <item x="376"/>
        <item x="397"/>
        <item x="136"/>
        <item x="1"/>
        <item x="150"/>
        <item x="410"/>
        <item x="277"/>
        <item x="205"/>
        <item x="33"/>
        <item x="92"/>
        <item x="185"/>
        <item x="98"/>
        <item x="279"/>
        <item x="218"/>
        <item x="128"/>
        <item x="253"/>
        <item x="212"/>
        <item x="0"/>
        <item x="134"/>
        <item x="50"/>
        <item x="343"/>
        <item x="440"/>
        <item x="221"/>
        <item x="206"/>
        <item x="317"/>
        <item x="337"/>
        <item x="232"/>
        <item x="107"/>
        <item x="195"/>
        <item x="354"/>
        <item x="130"/>
        <item x="38"/>
        <item x="227"/>
        <item x="249"/>
        <item x="76"/>
        <item x="250"/>
        <item x="10"/>
        <item x="407"/>
        <item x="181"/>
        <item x="224"/>
        <item x="215"/>
        <item x="259"/>
        <item x="141"/>
        <item x="355"/>
        <item x="373"/>
        <item x="37"/>
        <item x="264"/>
        <item x="402"/>
        <item x="261"/>
        <item x="283"/>
        <item x="319"/>
        <item x="270"/>
        <item x="173"/>
        <item x="142"/>
        <item x="132"/>
        <item x="248"/>
        <item x="230"/>
        <item x="405"/>
        <item x="71"/>
        <item x="87"/>
        <item x="356"/>
        <item x="64"/>
        <item x="101"/>
        <item x="103"/>
        <item x="428"/>
        <item x="119"/>
        <item x="265"/>
        <item x="296"/>
        <item x="44"/>
        <item x="295"/>
        <item x="160"/>
        <item x="398"/>
        <item x="14"/>
        <item x="394"/>
        <item x="414"/>
        <item x="183"/>
        <item x="336"/>
        <item x="65"/>
        <item x="217"/>
        <item x="214"/>
        <item x="73"/>
        <item x="208"/>
        <item x="47"/>
        <item x="393"/>
        <item x="46"/>
        <item x="51"/>
        <item x="424"/>
        <item x="406"/>
        <item x="328"/>
        <item x="75"/>
        <item x="124"/>
        <item x="219"/>
        <item x="177"/>
        <item x="223"/>
        <item x="313"/>
        <item x="94"/>
        <item x="350"/>
        <item x="15"/>
        <item x="4"/>
        <item x="256"/>
        <item x="189"/>
        <item x="307"/>
        <item x="222"/>
        <item x="358"/>
        <item x="255"/>
        <item x="409"/>
        <item x="170"/>
        <item x="53"/>
        <item x="62"/>
        <item x="443"/>
        <item x="417"/>
        <item x="359"/>
        <item x="416"/>
        <item x="241"/>
        <item x="413"/>
        <item x="311"/>
        <item x="140"/>
        <item x="194"/>
        <item x="111"/>
        <item x="304"/>
        <item x="320"/>
        <item x="438"/>
        <item x="254"/>
        <item x="22"/>
        <item x="209"/>
        <item x="353"/>
        <item x="322"/>
        <item x="82"/>
        <item x="263"/>
        <item x="5"/>
        <item x="146"/>
        <item x="6"/>
        <item x="198"/>
        <item x="153"/>
        <item x="282"/>
        <item x="342"/>
        <item x="156"/>
        <item x="145"/>
        <item x="165"/>
        <item x="144"/>
        <item x="325"/>
        <item x="196"/>
        <item x="191"/>
        <item x="29"/>
        <item x="301"/>
        <item x="360"/>
        <item x="338"/>
        <item x="21"/>
        <item x="371"/>
        <item x="176"/>
        <item x="246"/>
        <item x="172"/>
        <item x="129"/>
        <item x="228"/>
        <item x="96"/>
        <item x="175"/>
        <item x="442"/>
        <item x="396"/>
        <item x="102"/>
        <item x="412"/>
        <item x="105"/>
        <item x="285"/>
        <item x="210"/>
        <item x="151"/>
        <item x="114"/>
        <item x="110"/>
        <item x="238"/>
        <item x="152"/>
        <item x="340"/>
        <item x="260"/>
        <item x="310"/>
        <item x="272"/>
        <item x="429"/>
        <item x="312"/>
        <item x="78"/>
        <item x="365"/>
        <item x="135"/>
        <item x="341"/>
        <item x="178"/>
        <item x="55"/>
        <item x="95"/>
        <item x="422"/>
        <item x="133"/>
        <item x="303"/>
        <item x="390"/>
        <item x="267"/>
        <item x="77"/>
        <item x="392"/>
        <item x="68"/>
        <item x="280"/>
        <item x="315"/>
        <item x="273"/>
        <item x="186"/>
        <item x="321"/>
        <item x="18"/>
        <item x="233"/>
        <item x="243"/>
        <item x="293"/>
        <item x="147"/>
        <item x="182"/>
        <item x="289"/>
        <item x="121"/>
        <item x="284"/>
        <item x="269"/>
        <item x="180"/>
        <item x="85"/>
        <item x="74"/>
        <item x="108"/>
        <item x="52"/>
        <item x="316"/>
        <item x="89"/>
        <item x="201"/>
        <item x="252"/>
        <item x="113"/>
        <item x="138"/>
        <item x="326"/>
        <item x="433"/>
        <item x="57"/>
        <item x="127"/>
        <item x="32"/>
        <item x="34"/>
        <item x="25"/>
        <item x="49"/>
        <item x="288"/>
        <item x="268"/>
        <item x="83"/>
        <item x="368"/>
        <item x="290"/>
        <item x="234"/>
        <item x="387"/>
        <item x="90"/>
        <item x="115"/>
        <item x="308"/>
        <item x="345"/>
        <item x="157"/>
        <item x="81"/>
        <item x="430"/>
        <item x="375"/>
        <item x="351"/>
        <item x="347"/>
        <item x="187"/>
        <item x="56"/>
        <item x="274"/>
        <item x="45"/>
        <item x="40"/>
        <item x="432"/>
        <item x="401"/>
        <item x="287"/>
        <item x="155"/>
        <item x="188"/>
        <item x="435"/>
        <item x="12"/>
        <item x="226"/>
        <item x="58"/>
        <item x="236"/>
        <item x="28"/>
        <item x="20"/>
        <item x="19"/>
        <item x="275"/>
        <item x="242"/>
        <item x="70"/>
        <item x="306"/>
        <item x="324"/>
        <item x="197"/>
        <item x="258"/>
        <item x="434"/>
        <item x="240"/>
        <item x="63"/>
        <item x="84"/>
        <item x="27"/>
        <item x="333"/>
        <item x="439"/>
        <item x="370"/>
        <item x="43"/>
        <item x="367"/>
        <item x="69"/>
        <item x="39"/>
        <item x="426"/>
        <item x="372"/>
        <item x="404"/>
        <item x="389"/>
        <item x="88"/>
        <item x="377"/>
        <item x="149"/>
        <item x="59"/>
        <item x="380"/>
        <item x="383"/>
        <item x="220"/>
        <item x="379"/>
        <item x="335"/>
        <item x="346"/>
        <item x="203"/>
        <item x="437"/>
        <item x="386"/>
        <item x="61"/>
        <item x="99"/>
        <item x="278"/>
        <item x="36"/>
        <item x="302"/>
        <item x="200"/>
        <item x="229"/>
        <item x="349"/>
        <item x="385"/>
        <item x="159"/>
        <item x="294"/>
        <item x="427"/>
        <item x="366"/>
        <item x="292"/>
        <item x="361"/>
        <item x="213"/>
        <item x="167"/>
        <item x="423"/>
        <item x="381"/>
        <item x="93"/>
        <item x="281"/>
        <item x="425"/>
        <item x="364"/>
        <item x="300"/>
        <item x="318"/>
        <item x="395"/>
        <item x="391"/>
        <item x="362"/>
        <item x="245"/>
        <item x="441"/>
        <item x="352"/>
        <item x="26"/>
        <item x="190"/>
        <item x="298"/>
        <item x="106"/>
        <item x="297"/>
        <item x="216"/>
        <item x="72"/>
        <item x="327"/>
        <item x="382"/>
        <item x="421"/>
        <item x="207"/>
        <item x="418"/>
        <item x="13"/>
        <item x="137"/>
        <item x="291"/>
        <item x="411"/>
        <item x="344"/>
        <item x="309"/>
        <item x="374"/>
        <item x="339"/>
        <item x="357"/>
        <item x="2"/>
        <item x="193"/>
        <item x="419"/>
        <item x="8"/>
        <item x="415"/>
        <item x="11"/>
        <item x="122"/>
        <item x="169"/>
        <item x="251"/>
        <item x="125"/>
        <item x="174"/>
        <item x="143"/>
        <item x="408"/>
        <item x="117"/>
        <item x="235"/>
        <item x="262"/>
        <item x="399"/>
        <item x="266"/>
        <item x="48"/>
        <item x="7"/>
        <item x="66"/>
        <item x="148"/>
        <item x="225"/>
        <item x="314"/>
        <item x="334"/>
        <item x="116"/>
        <item x="323"/>
        <item x="16"/>
        <item x="286"/>
        <item x="276"/>
        <item x="120"/>
        <item x="54"/>
        <item x="271"/>
        <item x="388"/>
        <item x="257"/>
        <item x="23"/>
        <item x="199"/>
        <item x="30"/>
        <item x="131"/>
        <item x="179"/>
        <item x="184"/>
        <item x="332"/>
        <item x="154"/>
        <item x="431"/>
        <item x="79"/>
        <item x="305"/>
        <item x="348"/>
        <item x="86"/>
        <item x="168"/>
        <item x="41"/>
        <item x="112"/>
        <item x="329"/>
        <item x="330"/>
        <item x="369"/>
        <item x="166"/>
        <item x="163"/>
        <item x="60"/>
        <item x="363"/>
        <item x="299"/>
        <item x="436"/>
        <item x="384"/>
        <item x="162"/>
        <item x="378"/>
        <item x="420"/>
        <item x="9"/>
        <item x="118"/>
        <item x="331"/>
        <item x="164"/>
        <item t="default"/>
      </items>
    </pivotField>
    <pivotField dataField="1" numFmtId="43" showAll="0">
      <items count="326">
        <item x="1"/>
        <item x="79"/>
        <item x="111"/>
        <item x="93"/>
        <item x="80"/>
        <item x="105"/>
        <item x="51"/>
        <item x="69"/>
        <item x="85"/>
        <item x="171"/>
        <item x="165"/>
        <item x="108"/>
        <item x="36"/>
        <item x="0"/>
        <item x="219"/>
        <item x="66"/>
        <item x="101"/>
        <item x="12"/>
        <item x="175"/>
        <item x="27"/>
        <item x="43"/>
        <item x="154"/>
        <item x="37"/>
        <item x="299"/>
        <item x="113"/>
        <item x="255"/>
        <item x="140"/>
        <item x="260"/>
        <item x="82"/>
        <item x="54"/>
        <item x="228"/>
        <item x="34"/>
        <item x="53"/>
        <item x="126"/>
        <item x="147"/>
        <item x="130"/>
        <item x="212"/>
        <item x="227"/>
        <item x="18"/>
        <item x="144"/>
        <item x="62"/>
        <item x="137"/>
        <item x="3"/>
        <item x="106"/>
        <item x="40"/>
        <item x="168"/>
        <item x="59"/>
        <item x="148"/>
        <item x="60"/>
        <item x="197"/>
        <item x="215"/>
        <item x="95"/>
        <item x="124"/>
        <item x="5"/>
        <item x="75"/>
        <item x="153"/>
        <item x="169"/>
        <item x="259"/>
        <item x="88"/>
        <item x="116"/>
        <item x="157"/>
        <item x="159"/>
        <item x="24"/>
        <item x="112"/>
        <item x="151"/>
        <item x="193"/>
        <item x="121"/>
        <item x="265"/>
        <item x="87"/>
        <item x="4"/>
        <item x="91"/>
        <item x="292"/>
        <item x="314"/>
        <item x="309"/>
        <item x="302"/>
        <item x="127"/>
        <item x="67"/>
        <item x="246"/>
        <item x="250"/>
        <item x="194"/>
        <item x="313"/>
        <item x="162"/>
        <item x="115"/>
        <item x="139"/>
        <item x="167"/>
        <item x="319"/>
        <item x="65"/>
        <item x="84"/>
        <item x="303"/>
        <item x="89"/>
        <item x="290"/>
        <item x="45"/>
        <item x="295"/>
        <item x="26"/>
        <item x="156"/>
        <item x="49"/>
        <item x="117"/>
        <item x="52"/>
        <item x="14"/>
        <item x="56"/>
        <item x="289"/>
        <item x="231"/>
        <item x="64"/>
        <item x="234"/>
        <item x="103"/>
        <item x="230"/>
        <item x="233"/>
        <item x="305"/>
        <item x="320"/>
        <item x="104"/>
        <item x="122"/>
        <item x="178"/>
        <item x="271"/>
        <item x="207"/>
        <item x="176"/>
        <item x="188"/>
        <item x="196"/>
        <item x="92"/>
        <item x="185"/>
        <item x="28"/>
        <item x="183"/>
        <item x="315"/>
        <item x="318"/>
        <item x="63"/>
        <item x="71"/>
        <item x="123"/>
        <item x="297"/>
        <item x="142"/>
        <item x="179"/>
        <item x="143"/>
        <item x="42"/>
        <item x="294"/>
        <item x="47"/>
        <item x="78"/>
        <item x="251"/>
        <item x="268"/>
        <item x="172"/>
        <item x="41"/>
        <item x="70"/>
        <item x="317"/>
        <item x="298"/>
        <item x="274"/>
        <item x="110"/>
        <item x="199"/>
        <item x="249"/>
        <item x="222"/>
        <item x="39"/>
        <item x="163"/>
        <item x="128"/>
        <item x="146"/>
        <item x="86"/>
        <item x="17"/>
        <item x="120"/>
        <item x="200"/>
        <item x="48"/>
        <item x="10"/>
        <item x="83"/>
        <item x="23"/>
        <item x="209"/>
        <item x="208"/>
        <item x="118"/>
        <item x="77"/>
        <item x="225"/>
        <item x="58"/>
        <item x="245"/>
        <item x="270"/>
        <item x="288"/>
        <item x="73"/>
        <item x="46"/>
        <item x="20"/>
        <item x="76"/>
        <item x="16"/>
        <item x="191"/>
        <item x="312"/>
        <item x="286"/>
        <item x="237"/>
        <item x="164"/>
        <item x="33"/>
        <item x="310"/>
        <item x="224"/>
        <item x="205"/>
        <item x="266"/>
        <item x="276"/>
        <item x="214"/>
        <item x="262"/>
        <item x="129"/>
        <item x="232"/>
        <item x="293"/>
        <item x="61"/>
        <item x="210"/>
        <item x="150"/>
        <item x="186"/>
        <item x="31"/>
        <item x="278"/>
        <item x="322"/>
        <item x="177"/>
        <item x="152"/>
        <item x="174"/>
        <item x="267"/>
        <item x="213"/>
        <item x="190"/>
        <item x="29"/>
        <item x="311"/>
        <item x="204"/>
        <item x="102"/>
        <item x="217"/>
        <item x="201"/>
        <item x="35"/>
        <item x="184"/>
        <item x="323"/>
        <item x="236"/>
        <item x="15"/>
        <item x="248"/>
        <item x="324"/>
        <item x="221"/>
        <item x="22"/>
        <item x="272"/>
        <item x="273"/>
        <item x="30"/>
        <item x="170"/>
        <item x="81"/>
        <item x="291"/>
        <item x="182"/>
        <item x="257"/>
        <item x="161"/>
        <item x="238"/>
        <item x="282"/>
        <item x="181"/>
        <item x="304"/>
        <item x="308"/>
        <item x="90"/>
        <item x="284"/>
        <item x="7"/>
        <item x="258"/>
        <item x="275"/>
        <item x="57"/>
        <item x="247"/>
        <item x="158"/>
        <item x="38"/>
        <item x="180"/>
        <item x="264"/>
        <item x="211"/>
        <item x="109"/>
        <item x="252"/>
        <item x="254"/>
        <item x="300"/>
        <item x="256"/>
        <item x="97"/>
        <item x="138"/>
        <item x="72"/>
        <item x="166"/>
        <item x="306"/>
        <item x="155"/>
        <item x="226"/>
        <item x="220"/>
        <item x="192"/>
        <item x="203"/>
        <item x="173"/>
        <item x="279"/>
        <item x="285"/>
        <item x="189"/>
        <item x="9"/>
        <item x="243"/>
        <item x="206"/>
        <item x="141"/>
        <item x="2"/>
        <item x="261"/>
        <item x="114"/>
        <item x="301"/>
        <item x="287"/>
        <item x="119"/>
        <item x="280"/>
        <item x="187"/>
        <item x="11"/>
        <item x="160"/>
        <item x="235"/>
        <item x="195"/>
        <item x="55"/>
        <item x="202"/>
        <item x="13"/>
        <item x="253"/>
        <item x="229"/>
        <item x="145"/>
        <item x="25"/>
        <item x="135"/>
        <item x="107"/>
        <item x="44"/>
        <item x="296"/>
        <item x="50"/>
        <item x="269"/>
        <item x="68"/>
        <item x="198"/>
        <item x="21"/>
        <item x="125"/>
        <item x="100"/>
        <item x="19"/>
        <item x="6"/>
        <item x="216"/>
        <item x="263"/>
        <item x="223"/>
        <item x="96"/>
        <item x="149"/>
        <item x="281"/>
        <item x="99"/>
        <item x="74"/>
        <item x="321"/>
        <item x="316"/>
        <item x="94"/>
        <item x="218"/>
        <item x="307"/>
        <item x="132"/>
        <item x="244"/>
        <item x="242"/>
        <item x="32"/>
        <item x="283"/>
        <item x="98"/>
        <item x="8"/>
        <item x="134"/>
        <item x="136"/>
        <item x="240"/>
        <item x="239"/>
        <item x="241"/>
        <item x="277"/>
        <item x="133"/>
        <item x="131"/>
        <item t="default"/>
      </items>
    </pivotField>
    <pivotField dataField="1" numFmtId="43" showAll="0">
      <items count="153">
        <item x="0"/>
        <item x="16"/>
        <item x="9"/>
        <item x="10"/>
        <item x="55"/>
        <item x="40"/>
        <item x="28"/>
        <item x="62"/>
        <item x="88"/>
        <item x="103"/>
        <item x="39"/>
        <item x="102"/>
        <item x="17"/>
        <item x="25"/>
        <item x="37"/>
        <item x="91"/>
        <item x="107"/>
        <item x="22"/>
        <item x="76"/>
        <item x="74"/>
        <item x="119"/>
        <item x="106"/>
        <item x="36"/>
        <item x="44"/>
        <item x="19"/>
        <item x="60"/>
        <item x="77"/>
        <item x="13"/>
        <item x="146"/>
        <item x="104"/>
        <item x="116"/>
        <item x="57"/>
        <item x="89"/>
        <item x="136"/>
        <item x="24"/>
        <item x="33"/>
        <item x="21"/>
        <item x="92"/>
        <item x="151"/>
        <item x="134"/>
        <item x="27"/>
        <item x="51"/>
        <item x="45"/>
        <item x="84"/>
        <item x="129"/>
        <item x="5"/>
        <item x="93"/>
        <item x="29"/>
        <item x="43"/>
        <item x="85"/>
        <item x="72"/>
        <item x="14"/>
        <item x="148"/>
        <item x="150"/>
        <item x="124"/>
        <item x="135"/>
        <item x="138"/>
        <item x="30"/>
        <item x="80"/>
        <item x="59"/>
        <item x="95"/>
        <item x="113"/>
        <item x="32"/>
        <item x="127"/>
        <item x="41"/>
        <item x="35"/>
        <item x="18"/>
        <item x="8"/>
        <item x="118"/>
        <item x="87"/>
        <item x="125"/>
        <item x="131"/>
        <item x="99"/>
        <item x="130"/>
        <item x="145"/>
        <item x="6"/>
        <item x="115"/>
        <item x="123"/>
        <item x="100"/>
        <item x="97"/>
        <item x="121"/>
        <item x="144"/>
        <item x="52"/>
        <item x="120"/>
        <item x="67"/>
        <item x="4"/>
        <item x="94"/>
        <item x="12"/>
        <item x="96"/>
        <item x="114"/>
        <item x="56"/>
        <item x="141"/>
        <item x="69"/>
        <item x="132"/>
        <item x="142"/>
        <item x="112"/>
        <item x="34"/>
        <item x="139"/>
        <item x="50"/>
        <item x="81"/>
        <item x="48"/>
        <item x="53"/>
        <item x="140"/>
        <item x="75"/>
        <item x="105"/>
        <item x="78"/>
        <item x="2"/>
        <item x="90"/>
        <item x="26"/>
        <item x="68"/>
        <item x="23"/>
        <item x="82"/>
        <item x="7"/>
        <item x="11"/>
        <item x="108"/>
        <item x="58"/>
        <item x="137"/>
        <item x="83"/>
        <item x="86"/>
        <item x="70"/>
        <item x="1"/>
        <item x="73"/>
        <item x="79"/>
        <item x="71"/>
        <item x="54"/>
        <item x="66"/>
        <item x="47"/>
        <item x="101"/>
        <item x="147"/>
        <item x="117"/>
        <item x="61"/>
        <item x="38"/>
        <item x="15"/>
        <item x="20"/>
        <item x="46"/>
        <item x="42"/>
        <item x="109"/>
        <item x="110"/>
        <item x="31"/>
        <item x="126"/>
        <item x="64"/>
        <item x="122"/>
        <item x="149"/>
        <item x="98"/>
        <item x="133"/>
        <item x="128"/>
        <item x="63"/>
        <item x="143"/>
        <item x="111"/>
        <item x="3"/>
        <item x="49"/>
        <item x="65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pulation" fld="2" baseField="0" baseItem="0" numFmtId="3"/>
    <dataField name="Sum of Poverty" fld="3" baseField="0" baseItem="0" numFmtId="3"/>
    <dataField name="Sum of Infections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0"/>
  <sheetViews>
    <sheetView tabSelected="1" workbookViewId="0">
      <selection activeCell="K15" sqref="K15"/>
    </sheetView>
  </sheetViews>
  <sheetFormatPr baseColWidth="10" defaultRowHeight="16" x14ac:dyDescent="0.2"/>
  <cols>
    <col min="2" max="2" width="13.33203125" bestFit="1" customWidth="1"/>
    <col min="3" max="3" width="14" style="1" bestFit="1" customWidth="1"/>
    <col min="4" max="4" width="13" style="1" bestFit="1" customWidth="1"/>
    <col min="5" max="5" width="11.5" style="1" bestFit="1" customWidth="1"/>
    <col min="9" max="9" width="20.83203125" customWidth="1"/>
    <col min="10" max="10" width="16.33203125" bestFit="1" customWidth="1"/>
    <col min="11" max="11" width="13.83203125" bestFit="1" customWidth="1"/>
    <col min="12" max="12" width="15.5" bestFit="1" customWidth="1"/>
  </cols>
  <sheetData>
    <row r="1" spans="1:12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I1" s="2" t="s">
        <v>96</v>
      </c>
      <c r="J1" t="s">
        <v>98</v>
      </c>
      <c r="K1" t="s">
        <v>100</v>
      </c>
      <c r="L1" t="s">
        <v>99</v>
      </c>
    </row>
    <row r="2" spans="1:12" x14ac:dyDescent="0.2">
      <c r="A2" t="s">
        <v>7</v>
      </c>
      <c r="B2" t="s">
        <v>8</v>
      </c>
      <c r="C2" s="1">
        <v>61</v>
      </c>
      <c r="D2" s="1">
        <v>13</v>
      </c>
      <c r="E2" s="1">
        <v>0</v>
      </c>
      <c r="F2">
        <v>0.21311475409836</v>
      </c>
      <c r="G2">
        <v>0</v>
      </c>
      <c r="I2" s="3" t="s">
        <v>9</v>
      </c>
      <c r="J2" s="4">
        <v>4422490</v>
      </c>
      <c r="K2" s="4">
        <v>264969</v>
      </c>
      <c r="L2" s="4">
        <v>328541</v>
      </c>
    </row>
    <row r="3" spans="1:12" x14ac:dyDescent="0.2">
      <c r="A3" t="s">
        <v>7</v>
      </c>
      <c r="B3" t="s">
        <v>8</v>
      </c>
      <c r="C3" s="1">
        <v>40</v>
      </c>
      <c r="D3" s="1">
        <v>0</v>
      </c>
      <c r="E3" s="1">
        <v>0</v>
      </c>
      <c r="F3">
        <v>0</v>
      </c>
      <c r="G3">
        <v>0</v>
      </c>
      <c r="I3" s="3" t="s">
        <v>8</v>
      </c>
      <c r="J3" s="4">
        <v>1177676</v>
      </c>
      <c r="K3" s="4">
        <v>246216</v>
      </c>
      <c r="L3" s="4">
        <v>76068</v>
      </c>
    </row>
    <row r="4" spans="1:12" x14ac:dyDescent="0.2">
      <c r="A4" t="s">
        <v>7</v>
      </c>
      <c r="B4" t="s">
        <v>9</v>
      </c>
      <c r="C4" s="1">
        <v>14831</v>
      </c>
      <c r="D4" s="1">
        <v>1711</v>
      </c>
      <c r="E4" s="1">
        <v>0</v>
      </c>
      <c r="F4">
        <v>0.115366462140111</v>
      </c>
      <c r="G4">
        <v>0</v>
      </c>
      <c r="I4" s="3" t="s">
        <v>97</v>
      </c>
      <c r="J4" s="4">
        <v>5600166</v>
      </c>
      <c r="K4" s="4">
        <v>511185</v>
      </c>
      <c r="L4" s="4">
        <v>404609</v>
      </c>
    </row>
    <row r="5" spans="1:12" x14ac:dyDescent="0.2">
      <c r="A5" t="s">
        <v>7</v>
      </c>
      <c r="B5" t="s">
        <v>8</v>
      </c>
      <c r="C5" s="1">
        <v>9</v>
      </c>
      <c r="D5" s="1">
        <v>0</v>
      </c>
      <c r="E5" s="1">
        <v>0</v>
      </c>
      <c r="F5">
        <v>0</v>
      </c>
      <c r="G5">
        <v>0</v>
      </c>
    </row>
    <row r="6" spans="1:12" x14ac:dyDescent="0.2">
      <c r="A6" t="s">
        <v>7</v>
      </c>
      <c r="B6" t="s">
        <v>8</v>
      </c>
      <c r="C6" s="1">
        <v>216</v>
      </c>
      <c r="D6" s="1">
        <v>45</v>
      </c>
      <c r="E6" s="1">
        <v>0</v>
      </c>
      <c r="F6">
        <v>0.20833333333333301</v>
      </c>
      <c r="G6">
        <v>0</v>
      </c>
      <c r="J6" t="s">
        <v>2</v>
      </c>
      <c r="K6" t="s">
        <v>3</v>
      </c>
      <c r="L6" t="s">
        <v>101</v>
      </c>
    </row>
    <row r="7" spans="1:12" x14ac:dyDescent="0.2">
      <c r="A7" t="s">
        <v>7</v>
      </c>
      <c r="B7" t="s">
        <v>8</v>
      </c>
      <c r="C7" s="1">
        <v>327</v>
      </c>
      <c r="D7" s="1">
        <v>82</v>
      </c>
      <c r="E7" s="1">
        <v>0</v>
      </c>
      <c r="F7">
        <v>0.25076452599388299</v>
      </c>
      <c r="G7">
        <v>0</v>
      </c>
      <c r="I7" s="7" t="s">
        <v>9</v>
      </c>
      <c r="J7" s="6">
        <f>+GETPIVOTDATA("Sum of Population",$I$1,"Two-Races","Caucasian")/GETPIVOTDATA("Sum of Population",$I$1)</f>
        <v>0.78970694797261365</v>
      </c>
      <c r="K7" s="6">
        <f>+GETPIVOTDATA("Sum of Poverty",$I$1,"Two-Races","Caucasian")/GETPIVOTDATA("Sum of Poverty",$I$1)</f>
        <v>0.51834267437424808</v>
      </c>
      <c r="L7" s="6">
        <f>+GETPIVOTDATA("Sum of Infections",$I$1,"Two-Races","Caucasian")/GETPIVOTDATA("Sum of Infections",$I$1)</f>
        <v>0.81199627294499133</v>
      </c>
    </row>
    <row r="8" spans="1:12" x14ac:dyDescent="0.2">
      <c r="A8" t="s">
        <v>7</v>
      </c>
      <c r="B8" t="s">
        <v>8</v>
      </c>
      <c r="C8" s="1">
        <v>342</v>
      </c>
      <c r="D8" s="1">
        <v>61</v>
      </c>
      <c r="E8" s="1">
        <v>0</v>
      </c>
      <c r="F8">
        <v>0.178362573099415</v>
      </c>
      <c r="G8">
        <v>0</v>
      </c>
      <c r="I8" t="s">
        <v>8</v>
      </c>
      <c r="J8" s="6">
        <f>+GETPIVOTDATA("Sum of Population",$I$1,"Two-Races","Non-Caucasian")/GETPIVOTDATA("Sum of Population",$I$1)</f>
        <v>0.21029305202738632</v>
      </c>
      <c r="K8" s="6">
        <f>+GETPIVOTDATA("Sum of Poverty",$I$1,"Two-Races","Non-Caucasian")/GETPIVOTDATA("Sum of Poverty",$I$1)</f>
        <v>0.48165732562575192</v>
      </c>
      <c r="L8" s="6">
        <f>+GETPIVOTDATA("Sum of Infections",$I$1,"Two-Races","Non-Caucasian")/GETPIVOTDATA("Sum of Infections",$I$1)</f>
        <v>0.18800372705500867</v>
      </c>
    </row>
    <row r="9" spans="1:12" x14ac:dyDescent="0.2">
      <c r="A9" t="s">
        <v>10</v>
      </c>
      <c r="B9" t="s">
        <v>8</v>
      </c>
      <c r="C9" s="1">
        <v>23534</v>
      </c>
      <c r="D9" s="1">
        <v>3697</v>
      </c>
      <c r="E9" s="1">
        <v>2864</v>
      </c>
      <c r="F9">
        <v>0.15709186708591799</v>
      </c>
      <c r="G9">
        <v>0.1216962692275</v>
      </c>
      <c r="I9" t="s">
        <v>102</v>
      </c>
      <c r="J9" s="5">
        <f>SUM(J7:J8)</f>
        <v>1</v>
      </c>
      <c r="K9" s="5">
        <f t="shared" ref="K9:L9" si="0">SUM(K7:K8)</f>
        <v>1</v>
      </c>
      <c r="L9" s="5">
        <f t="shared" si="0"/>
        <v>1</v>
      </c>
    </row>
    <row r="10" spans="1:12" x14ac:dyDescent="0.2">
      <c r="A10" t="s">
        <v>10</v>
      </c>
      <c r="B10" t="s">
        <v>8</v>
      </c>
      <c r="C10" s="1">
        <v>16082</v>
      </c>
      <c r="D10" s="1">
        <v>953</v>
      </c>
      <c r="E10" s="1">
        <v>1732</v>
      </c>
      <c r="F10">
        <v>5.9258798656883403E-2</v>
      </c>
      <c r="G10">
        <v>0.107698047506529</v>
      </c>
    </row>
    <row r="11" spans="1:12" x14ac:dyDescent="0.2">
      <c r="A11" t="s">
        <v>10</v>
      </c>
      <c r="B11" t="s">
        <v>9</v>
      </c>
      <c r="C11" s="1">
        <v>283436</v>
      </c>
      <c r="D11" s="1">
        <v>11778</v>
      </c>
      <c r="E11" s="1">
        <v>24501</v>
      </c>
      <c r="F11">
        <v>4.15543544221623E-2</v>
      </c>
      <c r="G11">
        <v>8.6442794846102802E-2</v>
      </c>
      <c r="I11" t="s">
        <v>103</v>
      </c>
      <c r="K11" s="6">
        <f>+GETPIVOTDATA("Sum of Poverty",$I$1,"Two-Races","Caucasian")/GETPIVOTDATA("Sum of Population",$I$1,"Two-Races","Caucasian")</f>
        <v>5.9913985107936933E-2</v>
      </c>
      <c r="L11" s="6">
        <f>+GETPIVOTDATA("Sum of Infections",$I$1,"Two-Races","Caucasian")/GETPIVOTDATA("Sum of Population",$I$1,"Two-Races","Caucasian")</f>
        <v>7.4288692569118298E-2</v>
      </c>
    </row>
    <row r="12" spans="1:12" x14ac:dyDescent="0.2">
      <c r="A12" t="s">
        <v>10</v>
      </c>
      <c r="B12" t="s">
        <v>8</v>
      </c>
      <c r="C12" s="1">
        <v>86</v>
      </c>
      <c r="D12" s="1">
        <v>0</v>
      </c>
      <c r="E12" s="1">
        <v>0</v>
      </c>
      <c r="F12">
        <v>0</v>
      </c>
      <c r="G12">
        <v>0</v>
      </c>
      <c r="I12" t="s">
        <v>8</v>
      </c>
      <c r="K12" s="6">
        <f>+GETPIVOTDATA("Sum of Poverty",$I$1,"Two-Races","Non-Caucasian")/GETPIVOTDATA("Sum of Population",$I$1,"Two-Races","Non-Caucasian")</f>
        <v>0.20906938750556181</v>
      </c>
      <c r="L12" s="6">
        <f>+GETPIVOTDATA("Sum of Infections",$I$1,"Two-Races","Non-Caucasian")/GETPIVOTDATA("Sum of Population",$I$1,"Two-Races","Non-Caucasian")</f>
        <v>6.4591619426735372E-2</v>
      </c>
    </row>
    <row r="13" spans="1:12" x14ac:dyDescent="0.2">
      <c r="A13" t="s">
        <v>10</v>
      </c>
      <c r="B13" t="s">
        <v>8</v>
      </c>
      <c r="C13" s="1">
        <v>16769</v>
      </c>
      <c r="D13" s="1">
        <v>1551</v>
      </c>
      <c r="E13" s="1">
        <v>746</v>
      </c>
      <c r="F13">
        <v>9.2492098515117097E-2</v>
      </c>
      <c r="G13">
        <v>4.4486850736477998E-2</v>
      </c>
    </row>
    <row r="14" spans="1:12" x14ac:dyDescent="0.2">
      <c r="A14" t="s">
        <v>10</v>
      </c>
      <c r="B14" t="s">
        <v>8</v>
      </c>
      <c r="C14" s="1">
        <v>1788</v>
      </c>
      <c r="D14" s="1">
        <v>327</v>
      </c>
      <c r="E14" s="1">
        <v>73</v>
      </c>
      <c r="F14">
        <v>0.182885906040268</v>
      </c>
      <c r="G14">
        <v>4.082774049217E-2</v>
      </c>
    </row>
    <row r="15" spans="1:12" x14ac:dyDescent="0.2">
      <c r="A15" t="s">
        <v>10</v>
      </c>
      <c r="B15" t="s">
        <v>8</v>
      </c>
      <c r="C15" s="1">
        <v>12080</v>
      </c>
      <c r="D15" s="1">
        <v>1964</v>
      </c>
      <c r="E15" s="1">
        <v>348</v>
      </c>
      <c r="F15">
        <v>0.16258278145695301</v>
      </c>
      <c r="G15">
        <v>2.88079470198675E-2</v>
      </c>
    </row>
    <row r="16" spans="1:12" x14ac:dyDescent="0.2">
      <c r="A16" t="s">
        <v>11</v>
      </c>
      <c r="B16" t="s">
        <v>8</v>
      </c>
      <c r="C16" s="1">
        <v>146</v>
      </c>
      <c r="D16" s="1">
        <v>17</v>
      </c>
      <c r="E16" s="1">
        <v>0</v>
      </c>
      <c r="F16">
        <v>0.116438356164383</v>
      </c>
      <c r="G16">
        <v>0</v>
      </c>
    </row>
    <row r="17" spans="1:7" x14ac:dyDescent="0.2">
      <c r="A17" t="s">
        <v>11</v>
      </c>
      <c r="B17" t="s">
        <v>8</v>
      </c>
      <c r="C17" s="1">
        <v>209</v>
      </c>
      <c r="D17" s="1">
        <v>45</v>
      </c>
      <c r="E17" s="1">
        <v>0</v>
      </c>
      <c r="F17">
        <v>0.21531100478468901</v>
      </c>
      <c r="G17">
        <v>0</v>
      </c>
    </row>
    <row r="18" spans="1:7" x14ac:dyDescent="0.2">
      <c r="A18" t="s">
        <v>11</v>
      </c>
      <c r="B18" t="s">
        <v>9</v>
      </c>
      <c r="C18" s="1">
        <v>29290</v>
      </c>
      <c r="D18" s="1">
        <v>2296</v>
      </c>
      <c r="E18" s="1">
        <v>1992</v>
      </c>
      <c r="F18">
        <v>7.8388528508023206E-2</v>
      </c>
      <c r="G18">
        <v>6.8009559576647297E-2</v>
      </c>
    </row>
    <row r="19" spans="1:7" x14ac:dyDescent="0.2">
      <c r="A19" t="s">
        <v>11</v>
      </c>
      <c r="B19" t="s">
        <v>8</v>
      </c>
      <c r="C19" s="1">
        <v>6</v>
      </c>
      <c r="D19" s="1">
        <v>0</v>
      </c>
      <c r="E19" s="1">
        <v>0</v>
      </c>
      <c r="F19">
        <v>0</v>
      </c>
      <c r="G19">
        <v>0</v>
      </c>
    </row>
    <row r="20" spans="1:7" x14ac:dyDescent="0.2">
      <c r="A20" t="s">
        <v>11</v>
      </c>
      <c r="B20" t="s">
        <v>8</v>
      </c>
      <c r="C20" s="1">
        <v>738</v>
      </c>
      <c r="D20" s="1">
        <v>140</v>
      </c>
      <c r="E20" s="1">
        <v>0</v>
      </c>
      <c r="F20">
        <v>0.18970189701897</v>
      </c>
      <c r="G20">
        <v>0</v>
      </c>
    </row>
    <row r="21" spans="1:7" x14ac:dyDescent="0.2">
      <c r="A21" t="s">
        <v>11</v>
      </c>
      <c r="B21" t="s">
        <v>8</v>
      </c>
      <c r="C21" s="1">
        <v>1938</v>
      </c>
      <c r="D21" s="1">
        <v>709</v>
      </c>
      <c r="E21" s="1">
        <v>228</v>
      </c>
      <c r="F21">
        <v>0.36584107327141302</v>
      </c>
      <c r="G21">
        <v>0.11764705882352899</v>
      </c>
    </row>
    <row r="22" spans="1:7" x14ac:dyDescent="0.2">
      <c r="A22" t="s">
        <v>11</v>
      </c>
      <c r="B22" t="s">
        <v>8</v>
      </c>
      <c r="C22" s="1">
        <v>1900</v>
      </c>
      <c r="D22" s="1">
        <v>381</v>
      </c>
      <c r="E22" s="1">
        <v>2</v>
      </c>
      <c r="F22">
        <v>0.200526315789473</v>
      </c>
      <c r="G22">
        <v>1.0526315789473599E-3</v>
      </c>
    </row>
    <row r="23" spans="1:7" x14ac:dyDescent="0.2">
      <c r="A23" t="s">
        <v>12</v>
      </c>
      <c r="B23" t="s">
        <v>8</v>
      </c>
      <c r="C23" s="1">
        <v>399</v>
      </c>
      <c r="D23" s="1">
        <v>310</v>
      </c>
      <c r="E23" s="1">
        <v>3</v>
      </c>
      <c r="F23">
        <v>0.77694235588972405</v>
      </c>
      <c r="G23">
        <v>7.5187969924812E-3</v>
      </c>
    </row>
    <row r="24" spans="1:7" x14ac:dyDescent="0.2">
      <c r="A24" t="s">
        <v>12</v>
      </c>
      <c r="B24" t="s">
        <v>8</v>
      </c>
      <c r="C24" s="1">
        <v>295</v>
      </c>
      <c r="D24" s="1">
        <v>39</v>
      </c>
      <c r="E24" s="1">
        <v>0</v>
      </c>
      <c r="F24">
        <v>0.132203389830508</v>
      </c>
      <c r="G24">
        <v>0</v>
      </c>
    </row>
    <row r="25" spans="1:7" x14ac:dyDescent="0.2">
      <c r="A25" t="s">
        <v>12</v>
      </c>
      <c r="B25" t="s">
        <v>9</v>
      </c>
      <c r="C25" s="1">
        <v>33506</v>
      </c>
      <c r="D25" s="1">
        <v>3657</v>
      </c>
      <c r="E25" s="1">
        <v>2216</v>
      </c>
      <c r="F25">
        <v>0.10914463081239099</v>
      </c>
      <c r="G25">
        <v>6.6137408225392394E-2</v>
      </c>
    </row>
    <row r="26" spans="1:7" x14ac:dyDescent="0.2">
      <c r="A26" t="s">
        <v>12</v>
      </c>
      <c r="B26" t="s">
        <v>8</v>
      </c>
      <c r="C26" s="1">
        <v>36</v>
      </c>
      <c r="D26" s="1">
        <v>0</v>
      </c>
      <c r="E26" s="1">
        <v>0</v>
      </c>
      <c r="F26">
        <v>0</v>
      </c>
      <c r="G26">
        <v>0</v>
      </c>
    </row>
    <row r="27" spans="1:7" x14ac:dyDescent="0.2">
      <c r="A27" t="s">
        <v>12</v>
      </c>
      <c r="B27" t="s">
        <v>8</v>
      </c>
      <c r="C27" s="1">
        <v>1114</v>
      </c>
      <c r="D27" s="1">
        <v>371</v>
      </c>
      <c r="E27" s="1">
        <v>0</v>
      </c>
      <c r="F27">
        <v>0.33303411131059202</v>
      </c>
      <c r="G27">
        <v>0</v>
      </c>
    </row>
    <row r="28" spans="1:7" x14ac:dyDescent="0.2">
      <c r="A28" t="s">
        <v>12</v>
      </c>
      <c r="B28" t="s">
        <v>8</v>
      </c>
      <c r="C28" s="1">
        <v>8920</v>
      </c>
      <c r="D28" s="1">
        <v>3056</v>
      </c>
      <c r="E28" s="1">
        <v>1064</v>
      </c>
      <c r="F28">
        <v>0.34260089686098599</v>
      </c>
      <c r="G28">
        <v>0.119282511210762</v>
      </c>
    </row>
    <row r="29" spans="1:7" x14ac:dyDescent="0.2">
      <c r="A29" t="s">
        <v>12</v>
      </c>
      <c r="B29" t="s">
        <v>8</v>
      </c>
      <c r="C29" s="1">
        <v>2514</v>
      </c>
      <c r="D29" s="1">
        <v>734</v>
      </c>
      <c r="E29" s="1">
        <v>33</v>
      </c>
      <c r="F29">
        <v>0.29196499602227499</v>
      </c>
      <c r="G29">
        <v>1.3126491646778E-2</v>
      </c>
    </row>
    <row r="30" spans="1:7" x14ac:dyDescent="0.2">
      <c r="A30" t="s">
        <v>13</v>
      </c>
      <c r="B30" t="s">
        <v>8</v>
      </c>
      <c r="C30" s="1">
        <v>1876</v>
      </c>
      <c r="D30" s="1">
        <v>333</v>
      </c>
      <c r="E30" s="1">
        <v>104</v>
      </c>
      <c r="F30">
        <v>0.17750533049040501</v>
      </c>
      <c r="G30">
        <v>5.5437100213219598E-2</v>
      </c>
    </row>
    <row r="31" spans="1:7" x14ac:dyDescent="0.2">
      <c r="A31" t="s">
        <v>13</v>
      </c>
      <c r="B31" t="s">
        <v>8</v>
      </c>
      <c r="C31" s="1">
        <v>378</v>
      </c>
      <c r="D31" s="1">
        <v>73</v>
      </c>
      <c r="E31" s="1">
        <v>0</v>
      </c>
      <c r="F31">
        <v>0.193121693121693</v>
      </c>
      <c r="G31">
        <v>0</v>
      </c>
    </row>
    <row r="32" spans="1:7" x14ac:dyDescent="0.2">
      <c r="A32" t="s">
        <v>13</v>
      </c>
      <c r="B32" t="s">
        <v>9</v>
      </c>
      <c r="C32" s="1">
        <v>35979</v>
      </c>
      <c r="D32" s="1">
        <v>2605</v>
      </c>
      <c r="E32" s="1">
        <v>4164</v>
      </c>
      <c r="F32">
        <v>7.2403346396509E-2</v>
      </c>
      <c r="G32">
        <v>0.115734178270657</v>
      </c>
    </row>
    <row r="33" spans="1:7" x14ac:dyDescent="0.2">
      <c r="A33" t="s">
        <v>13</v>
      </c>
      <c r="B33" t="s">
        <v>8</v>
      </c>
      <c r="C33" s="1">
        <v>0</v>
      </c>
      <c r="D33" s="1">
        <v>0</v>
      </c>
      <c r="E33" s="1">
        <v>0</v>
      </c>
      <c r="F33">
        <v>0</v>
      </c>
      <c r="G33">
        <v>0</v>
      </c>
    </row>
    <row r="34" spans="1:7" x14ac:dyDescent="0.2">
      <c r="A34" t="s">
        <v>13</v>
      </c>
      <c r="B34" t="s">
        <v>8</v>
      </c>
      <c r="C34" s="1">
        <v>1086</v>
      </c>
      <c r="D34" s="1">
        <v>122</v>
      </c>
      <c r="E34" s="1">
        <v>1</v>
      </c>
      <c r="F34">
        <v>0.112338858195211</v>
      </c>
      <c r="G34">
        <v>9.2081031307550605E-4</v>
      </c>
    </row>
    <row r="35" spans="1:7" x14ac:dyDescent="0.2">
      <c r="A35" t="s">
        <v>13</v>
      </c>
      <c r="B35" t="s">
        <v>8</v>
      </c>
      <c r="C35" s="1">
        <v>49</v>
      </c>
      <c r="D35" s="1">
        <v>19</v>
      </c>
      <c r="E35" s="1">
        <v>0</v>
      </c>
      <c r="F35">
        <v>0.38775510204081598</v>
      </c>
      <c r="G35">
        <v>0</v>
      </c>
    </row>
    <row r="36" spans="1:7" x14ac:dyDescent="0.2">
      <c r="A36" t="s">
        <v>13</v>
      </c>
      <c r="B36" t="s">
        <v>8</v>
      </c>
      <c r="C36" s="1">
        <v>1108</v>
      </c>
      <c r="D36" s="1">
        <v>205</v>
      </c>
      <c r="E36" s="1">
        <v>12</v>
      </c>
      <c r="F36">
        <v>0.18501805054151599</v>
      </c>
      <c r="G36">
        <v>1.08303249097472E-2</v>
      </c>
    </row>
    <row r="37" spans="1:7" x14ac:dyDescent="0.2">
      <c r="A37" t="s">
        <v>14</v>
      </c>
      <c r="B37" t="s">
        <v>8</v>
      </c>
      <c r="C37" s="1">
        <v>3</v>
      </c>
      <c r="D37" s="1">
        <v>0</v>
      </c>
      <c r="E37" s="1">
        <v>0</v>
      </c>
      <c r="F37">
        <v>0</v>
      </c>
      <c r="G37">
        <v>0</v>
      </c>
    </row>
    <row r="38" spans="1:7" x14ac:dyDescent="0.2">
      <c r="A38" t="s">
        <v>14</v>
      </c>
      <c r="B38" t="s">
        <v>8</v>
      </c>
      <c r="C38" s="1">
        <v>0</v>
      </c>
      <c r="D38" s="1">
        <v>0</v>
      </c>
      <c r="E38" s="1">
        <v>0</v>
      </c>
      <c r="F38">
        <v>0</v>
      </c>
      <c r="G38">
        <v>0</v>
      </c>
    </row>
    <row r="39" spans="1:7" x14ac:dyDescent="0.2">
      <c r="A39" t="s">
        <v>14</v>
      </c>
      <c r="B39" t="s">
        <v>9</v>
      </c>
      <c r="C39" s="1">
        <v>4787</v>
      </c>
      <c r="D39" s="1">
        <v>596</v>
      </c>
      <c r="E39" s="1">
        <v>0</v>
      </c>
      <c r="F39">
        <v>0.12450386463338201</v>
      </c>
      <c r="G39">
        <v>0</v>
      </c>
    </row>
    <row r="40" spans="1:7" x14ac:dyDescent="0.2">
      <c r="A40" t="s">
        <v>14</v>
      </c>
      <c r="B40" t="s">
        <v>8</v>
      </c>
      <c r="C40" s="1">
        <v>0</v>
      </c>
      <c r="D40" s="1">
        <v>0</v>
      </c>
      <c r="E40" s="1">
        <v>0</v>
      </c>
      <c r="F40">
        <v>0</v>
      </c>
      <c r="G40">
        <v>0</v>
      </c>
    </row>
    <row r="41" spans="1:7" x14ac:dyDescent="0.2">
      <c r="A41" t="s">
        <v>14</v>
      </c>
      <c r="B41" t="s">
        <v>8</v>
      </c>
      <c r="C41" s="1">
        <v>102</v>
      </c>
      <c r="D41" s="1">
        <v>0</v>
      </c>
      <c r="E41" s="1">
        <v>0</v>
      </c>
      <c r="F41">
        <v>0</v>
      </c>
      <c r="G41">
        <v>0</v>
      </c>
    </row>
    <row r="42" spans="1:7" x14ac:dyDescent="0.2">
      <c r="A42" t="s">
        <v>14</v>
      </c>
      <c r="B42" t="s">
        <v>8</v>
      </c>
      <c r="C42" s="1">
        <v>3</v>
      </c>
      <c r="D42" s="1">
        <v>0</v>
      </c>
      <c r="E42" s="1">
        <v>0</v>
      </c>
      <c r="F42">
        <v>0</v>
      </c>
      <c r="G42">
        <v>0</v>
      </c>
    </row>
    <row r="43" spans="1:7" x14ac:dyDescent="0.2">
      <c r="A43" t="s">
        <v>14</v>
      </c>
      <c r="B43" t="s">
        <v>8</v>
      </c>
      <c r="C43" s="1">
        <v>79</v>
      </c>
      <c r="D43" s="1">
        <v>0</v>
      </c>
      <c r="E43" s="1">
        <v>0</v>
      </c>
      <c r="F43">
        <v>0</v>
      </c>
      <c r="G43">
        <v>0</v>
      </c>
    </row>
    <row r="44" spans="1:7" x14ac:dyDescent="0.2">
      <c r="A44" t="s">
        <v>15</v>
      </c>
      <c r="B44" t="s">
        <v>8</v>
      </c>
      <c r="C44" s="1">
        <v>2794</v>
      </c>
      <c r="D44" s="1">
        <v>756</v>
      </c>
      <c r="E44" s="1">
        <v>213</v>
      </c>
      <c r="F44">
        <v>0.2705798138869</v>
      </c>
      <c r="G44">
        <v>7.6234788833213996E-2</v>
      </c>
    </row>
    <row r="45" spans="1:7" x14ac:dyDescent="0.2">
      <c r="A45" t="s">
        <v>15</v>
      </c>
      <c r="B45" t="s">
        <v>8</v>
      </c>
      <c r="C45" s="1">
        <v>1516</v>
      </c>
      <c r="D45" s="1">
        <v>547</v>
      </c>
      <c r="E45" s="1">
        <v>30</v>
      </c>
      <c r="F45">
        <v>0.36081794195250599</v>
      </c>
      <c r="G45">
        <v>1.9788918205804699E-2</v>
      </c>
    </row>
    <row r="46" spans="1:7" x14ac:dyDescent="0.2">
      <c r="A46" t="s">
        <v>15</v>
      </c>
      <c r="B46" t="s">
        <v>9</v>
      </c>
      <c r="C46" s="1">
        <v>58852</v>
      </c>
      <c r="D46" s="1">
        <v>8047</v>
      </c>
      <c r="E46" s="1">
        <v>4555</v>
      </c>
      <c r="F46">
        <v>0.136732821314483</v>
      </c>
      <c r="G46">
        <v>7.7397539590838005E-2</v>
      </c>
    </row>
    <row r="47" spans="1:7" x14ac:dyDescent="0.2">
      <c r="A47" t="s">
        <v>15</v>
      </c>
      <c r="B47" t="s">
        <v>8</v>
      </c>
      <c r="C47" s="1">
        <v>15</v>
      </c>
      <c r="D47" s="1">
        <v>0</v>
      </c>
      <c r="E47" s="1">
        <v>0</v>
      </c>
      <c r="F47">
        <v>0</v>
      </c>
      <c r="G47">
        <v>0</v>
      </c>
    </row>
    <row r="48" spans="1:7" x14ac:dyDescent="0.2">
      <c r="A48" t="s">
        <v>15</v>
      </c>
      <c r="B48" t="s">
        <v>8</v>
      </c>
      <c r="C48" s="1">
        <v>2579</v>
      </c>
      <c r="D48" s="1">
        <v>457</v>
      </c>
      <c r="E48" s="1">
        <v>50</v>
      </c>
      <c r="F48">
        <v>0.177200465296626</v>
      </c>
      <c r="G48">
        <v>1.9387359441643999E-2</v>
      </c>
    </row>
    <row r="49" spans="1:7" x14ac:dyDescent="0.2">
      <c r="A49" t="s">
        <v>15</v>
      </c>
      <c r="B49" t="s">
        <v>8</v>
      </c>
      <c r="C49" s="1">
        <v>139</v>
      </c>
      <c r="D49" s="1">
        <v>32</v>
      </c>
      <c r="E49" s="1">
        <v>0</v>
      </c>
      <c r="F49">
        <v>0.23021582733812901</v>
      </c>
      <c r="G49">
        <v>0</v>
      </c>
    </row>
    <row r="50" spans="1:7" x14ac:dyDescent="0.2">
      <c r="A50" t="s">
        <v>15</v>
      </c>
      <c r="B50" t="s">
        <v>8</v>
      </c>
      <c r="C50" s="1">
        <v>1473</v>
      </c>
      <c r="D50" s="1">
        <v>671</v>
      </c>
      <c r="E50" s="1">
        <v>21</v>
      </c>
      <c r="F50">
        <v>0.45553292600135697</v>
      </c>
      <c r="G50">
        <v>1.42566191446028E-2</v>
      </c>
    </row>
    <row r="51" spans="1:7" x14ac:dyDescent="0.2">
      <c r="A51" t="s">
        <v>16</v>
      </c>
      <c r="B51" t="s">
        <v>8</v>
      </c>
      <c r="C51" s="1">
        <v>179</v>
      </c>
      <c r="D51" s="1">
        <v>12</v>
      </c>
      <c r="E51" s="1">
        <v>0</v>
      </c>
      <c r="F51">
        <v>6.7039106145251395E-2</v>
      </c>
      <c r="G51">
        <v>0</v>
      </c>
    </row>
    <row r="52" spans="1:7" x14ac:dyDescent="0.2">
      <c r="A52" t="s">
        <v>16</v>
      </c>
      <c r="B52" t="s">
        <v>8</v>
      </c>
      <c r="C52" s="1">
        <v>166</v>
      </c>
      <c r="D52" s="1">
        <v>22</v>
      </c>
      <c r="E52" s="1">
        <v>0</v>
      </c>
      <c r="F52">
        <v>0.132530120481927</v>
      </c>
      <c r="G52">
        <v>0</v>
      </c>
    </row>
    <row r="53" spans="1:7" x14ac:dyDescent="0.2">
      <c r="A53" t="s">
        <v>16</v>
      </c>
      <c r="B53" t="s">
        <v>9</v>
      </c>
      <c r="C53" s="1">
        <v>23354</v>
      </c>
      <c r="D53" s="1">
        <v>1064</v>
      </c>
      <c r="E53" s="1">
        <v>1886</v>
      </c>
      <c r="F53">
        <v>4.5559647169649699E-2</v>
      </c>
      <c r="G53">
        <v>8.0757043761240002E-2</v>
      </c>
    </row>
    <row r="54" spans="1:7" x14ac:dyDescent="0.2">
      <c r="A54" t="s">
        <v>16</v>
      </c>
      <c r="B54" t="s">
        <v>8</v>
      </c>
      <c r="C54" s="1">
        <v>0</v>
      </c>
      <c r="D54" s="1">
        <v>0</v>
      </c>
      <c r="E54" s="1">
        <v>0</v>
      </c>
      <c r="F54">
        <v>0</v>
      </c>
      <c r="G54">
        <v>0</v>
      </c>
    </row>
    <row r="55" spans="1:7" x14ac:dyDescent="0.2">
      <c r="A55" t="s">
        <v>16</v>
      </c>
      <c r="B55" t="s">
        <v>8</v>
      </c>
      <c r="C55" s="1">
        <v>1132</v>
      </c>
      <c r="D55" s="1">
        <v>284</v>
      </c>
      <c r="E55" s="1">
        <v>46</v>
      </c>
      <c r="F55">
        <v>0.25088339222614803</v>
      </c>
      <c r="G55">
        <v>4.0636042402826797E-2</v>
      </c>
    </row>
    <row r="56" spans="1:7" x14ac:dyDescent="0.2">
      <c r="A56" t="s">
        <v>16</v>
      </c>
      <c r="B56" t="s">
        <v>8</v>
      </c>
      <c r="C56" s="1">
        <v>65</v>
      </c>
      <c r="D56" s="1">
        <v>48</v>
      </c>
      <c r="E56" s="1">
        <v>0</v>
      </c>
      <c r="F56">
        <v>0.73846153846153795</v>
      </c>
      <c r="G56">
        <v>0</v>
      </c>
    </row>
    <row r="57" spans="1:7" x14ac:dyDescent="0.2">
      <c r="A57" t="s">
        <v>16</v>
      </c>
      <c r="B57" t="s">
        <v>8</v>
      </c>
      <c r="C57" s="1">
        <v>180</v>
      </c>
      <c r="D57" s="1">
        <v>257</v>
      </c>
      <c r="E57" s="1">
        <v>0</v>
      </c>
      <c r="F57">
        <v>1.42777777777777</v>
      </c>
      <c r="G57">
        <v>0</v>
      </c>
    </row>
    <row r="58" spans="1:7" x14ac:dyDescent="0.2">
      <c r="A58" t="s">
        <v>17</v>
      </c>
      <c r="B58" t="s">
        <v>8</v>
      </c>
      <c r="C58" s="1">
        <v>909</v>
      </c>
      <c r="D58" s="1">
        <v>236</v>
      </c>
      <c r="E58" s="1">
        <v>13</v>
      </c>
      <c r="F58">
        <v>0.25962596259625897</v>
      </c>
      <c r="G58">
        <v>1.43014301430143E-2</v>
      </c>
    </row>
    <row r="59" spans="1:7" x14ac:dyDescent="0.2">
      <c r="A59" t="s">
        <v>17</v>
      </c>
      <c r="B59" t="s">
        <v>8</v>
      </c>
      <c r="C59" s="1">
        <v>231</v>
      </c>
      <c r="D59" s="1">
        <v>20</v>
      </c>
      <c r="E59" s="1">
        <v>0</v>
      </c>
      <c r="F59">
        <v>8.6580086580086493E-2</v>
      </c>
      <c r="G59">
        <v>0</v>
      </c>
    </row>
    <row r="60" spans="1:7" x14ac:dyDescent="0.2">
      <c r="A60" t="s">
        <v>17</v>
      </c>
      <c r="B60" t="s">
        <v>9</v>
      </c>
      <c r="C60" s="1">
        <v>31459</v>
      </c>
      <c r="D60" s="1">
        <v>2695</v>
      </c>
      <c r="E60" s="1">
        <v>1838</v>
      </c>
      <c r="F60">
        <v>8.5667058711338506E-2</v>
      </c>
      <c r="G60">
        <v>5.8425251915191198E-2</v>
      </c>
    </row>
    <row r="61" spans="1:7" x14ac:dyDescent="0.2">
      <c r="A61" t="s">
        <v>17</v>
      </c>
      <c r="B61" t="s">
        <v>8</v>
      </c>
      <c r="C61" s="1">
        <v>0</v>
      </c>
      <c r="D61" s="1">
        <v>0</v>
      </c>
      <c r="E61" s="1">
        <v>0</v>
      </c>
      <c r="F61">
        <v>0</v>
      </c>
      <c r="G61">
        <v>0</v>
      </c>
    </row>
    <row r="62" spans="1:7" x14ac:dyDescent="0.2">
      <c r="A62" t="s">
        <v>17</v>
      </c>
      <c r="B62" t="s">
        <v>8</v>
      </c>
      <c r="C62" s="1">
        <v>638</v>
      </c>
      <c r="D62" s="1">
        <v>120</v>
      </c>
      <c r="E62" s="1">
        <v>0</v>
      </c>
      <c r="F62">
        <v>0.18808777429467</v>
      </c>
      <c r="G62">
        <v>0</v>
      </c>
    </row>
    <row r="63" spans="1:7" x14ac:dyDescent="0.2">
      <c r="A63" t="s">
        <v>17</v>
      </c>
      <c r="B63" t="s">
        <v>8</v>
      </c>
      <c r="C63" s="1">
        <v>1462</v>
      </c>
      <c r="D63" s="1">
        <v>367</v>
      </c>
      <c r="E63" s="1">
        <v>64</v>
      </c>
      <c r="F63">
        <v>0.25102599179206497</v>
      </c>
      <c r="G63">
        <v>4.3775649794801599E-2</v>
      </c>
    </row>
    <row r="64" spans="1:7" x14ac:dyDescent="0.2">
      <c r="A64" t="s">
        <v>17</v>
      </c>
      <c r="B64" t="s">
        <v>8</v>
      </c>
      <c r="C64" s="1">
        <v>1010</v>
      </c>
      <c r="D64" s="1">
        <v>239</v>
      </c>
      <c r="E64" s="1">
        <v>6</v>
      </c>
      <c r="F64">
        <v>0.23663366336633601</v>
      </c>
      <c r="G64">
        <v>5.9405940594059398E-3</v>
      </c>
    </row>
    <row r="65" spans="1:7" x14ac:dyDescent="0.2">
      <c r="A65" t="s">
        <v>18</v>
      </c>
      <c r="B65" t="s">
        <v>8</v>
      </c>
      <c r="C65" s="1">
        <v>1820</v>
      </c>
      <c r="D65" s="1">
        <v>321</v>
      </c>
      <c r="E65" s="1">
        <v>82</v>
      </c>
      <c r="F65">
        <v>0.176373626373626</v>
      </c>
      <c r="G65">
        <v>4.5054945054944999E-2</v>
      </c>
    </row>
    <row r="66" spans="1:7" x14ac:dyDescent="0.2">
      <c r="A66" t="s">
        <v>18</v>
      </c>
      <c r="B66" t="s">
        <v>8</v>
      </c>
      <c r="C66" s="1">
        <v>3167</v>
      </c>
      <c r="D66" s="1">
        <v>130</v>
      </c>
      <c r="E66" s="1">
        <v>123</v>
      </c>
      <c r="F66">
        <v>4.10483107041364E-2</v>
      </c>
      <c r="G66">
        <v>3.8838017050836698E-2</v>
      </c>
    </row>
    <row r="67" spans="1:7" x14ac:dyDescent="0.2">
      <c r="A67" t="s">
        <v>18</v>
      </c>
      <c r="B67" t="s">
        <v>9</v>
      </c>
      <c r="C67" s="1">
        <v>91429</v>
      </c>
      <c r="D67" s="1">
        <v>2819</v>
      </c>
      <c r="E67" s="1">
        <v>7256</v>
      </c>
      <c r="F67">
        <v>3.0832667971868798E-2</v>
      </c>
      <c r="G67">
        <v>7.9362127990024997E-2</v>
      </c>
    </row>
    <row r="68" spans="1:7" x14ac:dyDescent="0.2">
      <c r="A68" t="s">
        <v>18</v>
      </c>
      <c r="B68" t="s">
        <v>8</v>
      </c>
      <c r="C68" s="1">
        <v>6</v>
      </c>
      <c r="D68" s="1">
        <v>6</v>
      </c>
      <c r="E68" s="1">
        <v>0</v>
      </c>
      <c r="F68">
        <v>1</v>
      </c>
      <c r="G68">
        <v>0</v>
      </c>
    </row>
    <row r="69" spans="1:7" x14ac:dyDescent="0.2">
      <c r="A69" t="s">
        <v>18</v>
      </c>
      <c r="B69" t="s">
        <v>8</v>
      </c>
      <c r="C69" s="1">
        <v>4419</v>
      </c>
      <c r="D69" s="1">
        <v>135</v>
      </c>
      <c r="E69" s="1">
        <v>179</v>
      </c>
      <c r="F69">
        <v>3.0549898167006099E-2</v>
      </c>
      <c r="G69">
        <v>4.0506902014030302E-2</v>
      </c>
    </row>
    <row r="70" spans="1:7" x14ac:dyDescent="0.2">
      <c r="A70" t="s">
        <v>18</v>
      </c>
      <c r="B70" t="s">
        <v>8</v>
      </c>
      <c r="C70" s="1">
        <v>234</v>
      </c>
      <c r="D70" s="1">
        <v>32</v>
      </c>
      <c r="E70" s="1">
        <v>0</v>
      </c>
      <c r="F70">
        <v>0.13675213675213599</v>
      </c>
      <c r="G70">
        <v>0</v>
      </c>
    </row>
    <row r="71" spans="1:7" x14ac:dyDescent="0.2">
      <c r="A71" t="s">
        <v>18</v>
      </c>
      <c r="B71" t="s">
        <v>8</v>
      </c>
      <c r="C71" s="1">
        <v>2486</v>
      </c>
      <c r="D71" s="1">
        <v>33</v>
      </c>
      <c r="E71" s="1">
        <v>49</v>
      </c>
      <c r="F71">
        <v>1.3274336283185801E-2</v>
      </c>
      <c r="G71">
        <v>1.97103781174577E-2</v>
      </c>
    </row>
    <row r="72" spans="1:7" x14ac:dyDescent="0.2">
      <c r="A72" t="s">
        <v>19</v>
      </c>
      <c r="B72" t="s">
        <v>8</v>
      </c>
      <c r="C72" s="1">
        <v>125</v>
      </c>
      <c r="D72" s="1">
        <v>30</v>
      </c>
      <c r="E72" s="1">
        <v>0</v>
      </c>
      <c r="F72">
        <v>0.24</v>
      </c>
      <c r="G72">
        <v>0</v>
      </c>
    </row>
    <row r="73" spans="1:7" x14ac:dyDescent="0.2">
      <c r="A73" t="s">
        <v>19</v>
      </c>
      <c r="B73" t="s">
        <v>8</v>
      </c>
      <c r="C73" s="1">
        <v>155</v>
      </c>
      <c r="D73" s="1">
        <v>13</v>
      </c>
      <c r="E73" s="1">
        <v>0</v>
      </c>
      <c r="F73">
        <v>8.3870967741935407E-2</v>
      </c>
      <c r="G73">
        <v>0</v>
      </c>
    </row>
    <row r="74" spans="1:7" x14ac:dyDescent="0.2">
      <c r="A74" t="s">
        <v>19</v>
      </c>
      <c r="B74" t="s">
        <v>9</v>
      </c>
      <c r="C74" s="1">
        <v>23697</v>
      </c>
      <c r="D74" s="1">
        <v>2243</v>
      </c>
      <c r="E74" s="1">
        <v>1502</v>
      </c>
      <c r="F74">
        <v>9.4653331645355901E-2</v>
      </c>
      <c r="G74">
        <v>6.3383550660421104E-2</v>
      </c>
    </row>
    <row r="75" spans="1:7" x14ac:dyDescent="0.2">
      <c r="A75" t="s">
        <v>19</v>
      </c>
      <c r="B75" t="s">
        <v>8</v>
      </c>
      <c r="C75" s="1">
        <v>5</v>
      </c>
      <c r="D75" s="1">
        <v>0</v>
      </c>
      <c r="E75" s="1">
        <v>0</v>
      </c>
      <c r="F75">
        <v>0</v>
      </c>
      <c r="G75">
        <v>0</v>
      </c>
    </row>
    <row r="76" spans="1:7" x14ac:dyDescent="0.2">
      <c r="A76" t="s">
        <v>19</v>
      </c>
      <c r="B76" t="s">
        <v>8</v>
      </c>
      <c r="C76" s="1">
        <v>683</v>
      </c>
      <c r="D76" s="1">
        <v>147</v>
      </c>
      <c r="E76" s="1">
        <v>0</v>
      </c>
      <c r="F76">
        <v>0.21522693997071701</v>
      </c>
      <c r="G76">
        <v>0</v>
      </c>
    </row>
    <row r="77" spans="1:7" x14ac:dyDescent="0.2">
      <c r="A77" t="s">
        <v>19</v>
      </c>
      <c r="B77" t="s">
        <v>8</v>
      </c>
      <c r="C77" s="1">
        <v>2740</v>
      </c>
      <c r="D77" s="1">
        <v>994</v>
      </c>
      <c r="E77" s="1">
        <v>195</v>
      </c>
      <c r="F77">
        <v>0.36277372262773699</v>
      </c>
      <c r="G77">
        <v>7.1167883211678801E-2</v>
      </c>
    </row>
    <row r="78" spans="1:7" x14ac:dyDescent="0.2">
      <c r="A78" t="s">
        <v>19</v>
      </c>
      <c r="B78" t="s">
        <v>8</v>
      </c>
      <c r="C78" s="1">
        <v>2057</v>
      </c>
      <c r="D78" s="1">
        <v>348</v>
      </c>
      <c r="E78" s="1">
        <v>0</v>
      </c>
      <c r="F78">
        <v>0.169178415167719</v>
      </c>
      <c r="G78">
        <v>0</v>
      </c>
    </row>
    <row r="79" spans="1:7" x14ac:dyDescent="0.2">
      <c r="A79" t="s">
        <v>20</v>
      </c>
      <c r="B79" t="s">
        <v>8</v>
      </c>
      <c r="C79" s="1">
        <v>121</v>
      </c>
      <c r="D79" s="1">
        <v>50</v>
      </c>
      <c r="E79" s="1">
        <v>0</v>
      </c>
      <c r="F79">
        <v>0.413223140495867</v>
      </c>
      <c r="G79">
        <v>0</v>
      </c>
    </row>
    <row r="80" spans="1:7" x14ac:dyDescent="0.2">
      <c r="A80" t="s">
        <v>20</v>
      </c>
      <c r="B80" t="s">
        <v>8</v>
      </c>
      <c r="C80" s="1">
        <v>139</v>
      </c>
      <c r="D80" s="1">
        <v>52</v>
      </c>
      <c r="E80" s="1">
        <v>0</v>
      </c>
      <c r="F80">
        <v>0.37410071942445999</v>
      </c>
      <c r="G80">
        <v>0</v>
      </c>
    </row>
    <row r="81" spans="1:7" x14ac:dyDescent="0.2">
      <c r="A81" t="s">
        <v>20</v>
      </c>
      <c r="B81" t="s">
        <v>9</v>
      </c>
      <c r="C81" s="1">
        <v>10285</v>
      </c>
      <c r="D81" s="1">
        <v>512</v>
      </c>
      <c r="E81" s="1">
        <v>0</v>
      </c>
      <c r="F81">
        <v>4.9781234807972703E-2</v>
      </c>
      <c r="G81">
        <v>0</v>
      </c>
    </row>
    <row r="82" spans="1:7" x14ac:dyDescent="0.2">
      <c r="A82" t="s">
        <v>20</v>
      </c>
      <c r="B82" t="s">
        <v>8</v>
      </c>
      <c r="C82" s="1">
        <v>160</v>
      </c>
      <c r="D82" s="1">
        <v>41</v>
      </c>
      <c r="E82" s="1">
        <v>0</v>
      </c>
      <c r="F82">
        <v>0.25624999999999998</v>
      </c>
      <c r="G82">
        <v>0</v>
      </c>
    </row>
    <row r="83" spans="1:7" x14ac:dyDescent="0.2">
      <c r="A83" t="s">
        <v>20</v>
      </c>
      <c r="B83" t="s">
        <v>8</v>
      </c>
      <c r="C83" s="1">
        <v>900</v>
      </c>
      <c r="D83" s="1">
        <v>220</v>
      </c>
      <c r="E83" s="1">
        <v>0</v>
      </c>
      <c r="F83">
        <v>0.24444444444444399</v>
      </c>
      <c r="G83">
        <v>0</v>
      </c>
    </row>
    <row r="84" spans="1:7" x14ac:dyDescent="0.2">
      <c r="A84" t="s">
        <v>20</v>
      </c>
      <c r="B84" t="s">
        <v>8</v>
      </c>
      <c r="C84" s="1">
        <v>188</v>
      </c>
      <c r="D84" s="1">
        <v>151</v>
      </c>
      <c r="E84" s="1">
        <v>0</v>
      </c>
      <c r="F84">
        <v>0.80319148936170204</v>
      </c>
      <c r="G84">
        <v>0</v>
      </c>
    </row>
    <row r="85" spans="1:7" x14ac:dyDescent="0.2">
      <c r="A85" t="s">
        <v>20</v>
      </c>
      <c r="B85" t="s">
        <v>8</v>
      </c>
      <c r="C85" s="1">
        <v>83</v>
      </c>
      <c r="D85" s="1">
        <v>112</v>
      </c>
      <c r="E85" s="1">
        <v>0</v>
      </c>
      <c r="F85">
        <v>1.3493975903614399</v>
      </c>
      <c r="G85">
        <v>0</v>
      </c>
    </row>
    <row r="86" spans="1:7" x14ac:dyDescent="0.2">
      <c r="A86" t="s">
        <v>21</v>
      </c>
      <c r="B86" t="s">
        <v>8</v>
      </c>
      <c r="C86" s="1">
        <v>662</v>
      </c>
      <c r="D86" s="1">
        <v>15</v>
      </c>
      <c r="E86" s="1">
        <v>28</v>
      </c>
      <c r="F86">
        <v>2.2658610271903301E-2</v>
      </c>
      <c r="G86">
        <v>4.2296072507552802E-2</v>
      </c>
    </row>
    <row r="87" spans="1:7" x14ac:dyDescent="0.2">
      <c r="A87" t="s">
        <v>21</v>
      </c>
      <c r="B87" t="s">
        <v>8</v>
      </c>
      <c r="C87" s="1">
        <v>621</v>
      </c>
      <c r="D87" s="1">
        <v>92</v>
      </c>
      <c r="E87" s="1">
        <v>14</v>
      </c>
      <c r="F87">
        <v>0.148148148148148</v>
      </c>
      <c r="G87">
        <v>2.25442834138486E-2</v>
      </c>
    </row>
    <row r="88" spans="1:7" x14ac:dyDescent="0.2">
      <c r="A88" t="s">
        <v>21</v>
      </c>
      <c r="B88" t="s">
        <v>9</v>
      </c>
      <c r="C88" s="1">
        <v>51758</v>
      </c>
      <c r="D88" s="1">
        <v>2877</v>
      </c>
      <c r="E88" s="1">
        <v>4158</v>
      </c>
      <c r="F88">
        <v>5.55856099540167E-2</v>
      </c>
      <c r="G88">
        <v>8.0335407086827099E-2</v>
      </c>
    </row>
    <row r="89" spans="1:7" x14ac:dyDescent="0.2">
      <c r="A89" t="s">
        <v>21</v>
      </c>
      <c r="B89" t="s">
        <v>8</v>
      </c>
      <c r="C89" s="1">
        <v>14</v>
      </c>
      <c r="D89" s="1">
        <v>7</v>
      </c>
      <c r="E89" s="1">
        <v>0</v>
      </c>
      <c r="F89">
        <v>0.5</v>
      </c>
      <c r="G89">
        <v>0</v>
      </c>
    </row>
    <row r="90" spans="1:7" x14ac:dyDescent="0.2">
      <c r="A90" t="s">
        <v>21</v>
      </c>
      <c r="B90" t="s">
        <v>8</v>
      </c>
      <c r="C90" s="1">
        <v>1283</v>
      </c>
      <c r="D90" s="1">
        <v>261</v>
      </c>
      <c r="E90" s="1">
        <v>10</v>
      </c>
      <c r="F90">
        <v>0.203429462197973</v>
      </c>
      <c r="G90">
        <v>7.7942322681215899E-3</v>
      </c>
    </row>
    <row r="91" spans="1:7" x14ac:dyDescent="0.2">
      <c r="A91" t="s">
        <v>21</v>
      </c>
      <c r="B91" t="s">
        <v>8</v>
      </c>
      <c r="C91" s="1">
        <v>309</v>
      </c>
      <c r="D91" s="1">
        <v>13</v>
      </c>
      <c r="E91" s="1">
        <v>2</v>
      </c>
      <c r="F91">
        <v>4.2071197411003201E-2</v>
      </c>
      <c r="G91">
        <v>6.4724919093851101E-3</v>
      </c>
    </row>
    <row r="92" spans="1:7" x14ac:dyDescent="0.2">
      <c r="A92" t="s">
        <v>21</v>
      </c>
      <c r="B92" t="s">
        <v>8</v>
      </c>
      <c r="C92" s="1">
        <v>1197</v>
      </c>
      <c r="D92" s="1">
        <v>225</v>
      </c>
      <c r="E92" s="1">
        <v>5</v>
      </c>
      <c r="F92">
        <v>0.18796992481203001</v>
      </c>
      <c r="G92">
        <v>4.1771094402673296E-3</v>
      </c>
    </row>
    <row r="93" spans="1:7" x14ac:dyDescent="0.2">
      <c r="A93" t="s">
        <v>22</v>
      </c>
      <c r="B93" t="s">
        <v>8</v>
      </c>
      <c r="C93" s="1">
        <v>2508</v>
      </c>
      <c r="D93" s="1">
        <v>1228</v>
      </c>
      <c r="E93" s="1">
        <v>190</v>
      </c>
      <c r="F93">
        <v>0.48963317384369998</v>
      </c>
      <c r="G93">
        <v>7.5757575757575704E-2</v>
      </c>
    </row>
    <row r="94" spans="1:7" x14ac:dyDescent="0.2">
      <c r="A94" t="s">
        <v>22</v>
      </c>
      <c r="B94" t="s">
        <v>8</v>
      </c>
      <c r="C94" s="1">
        <v>892</v>
      </c>
      <c r="D94" s="1">
        <v>362</v>
      </c>
      <c r="E94" s="1">
        <v>6</v>
      </c>
      <c r="F94">
        <v>0.405829596412556</v>
      </c>
      <c r="G94">
        <v>6.7264573991031298E-3</v>
      </c>
    </row>
    <row r="95" spans="1:7" x14ac:dyDescent="0.2">
      <c r="A95" t="s">
        <v>22</v>
      </c>
      <c r="B95" t="s">
        <v>9</v>
      </c>
      <c r="C95" s="1">
        <v>55375</v>
      </c>
      <c r="D95" s="1">
        <v>5223</v>
      </c>
      <c r="E95" s="1">
        <v>5152</v>
      </c>
      <c r="F95">
        <v>9.4320541760722298E-2</v>
      </c>
      <c r="G95">
        <v>9.3038374717832897E-2</v>
      </c>
    </row>
    <row r="96" spans="1:7" x14ac:dyDescent="0.2">
      <c r="A96" t="s">
        <v>22</v>
      </c>
      <c r="B96" t="s">
        <v>8</v>
      </c>
      <c r="C96" s="1">
        <v>123</v>
      </c>
      <c r="D96" s="1">
        <v>62</v>
      </c>
      <c r="E96" s="1">
        <v>0</v>
      </c>
      <c r="F96">
        <v>0.50406504065040603</v>
      </c>
      <c r="G96">
        <v>0</v>
      </c>
    </row>
    <row r="97" spans="1:7" x14ac:dyDescent="0.2">
      <c r="A97" t="s">
        <v>22</v>
      </c>
      <c r="B97" t="s">
        <v>8</v>
      </c>
      <c r="C97" s="1">
        <v>2976</v>
      </c>
      <c r="D97" s="1">
        <v>377</v>
      </c>
      <c r="E97" s="1">
        <v>87</v>
      </c>
      <c r="F97">
        <v>0.126680107526881</v>
      </c>
      <c r="G97">
        <v>2.9233870967741899E-2</v>
      </c>
    </row>
    <row r="98" spans="1:7" x14ac:dyDescent="0.2">
      <c r="A98" t="s">
        <v>22</v>
      </c>
      <c r="B98" t="s">
        <v>8</v>
      </c>
      <c r="C98" s="1">
        <v>916</v>
      </c>
      <c r="D98" s="1">
        <v>340</v>
      </c>
      <c r="E98" s="1">
        <v>29</v>
      </c>
      <c r="F98">
        <v>0.37117903930131002</v>
      </c>
      <c r="G98">
        <v>3.16593886462882E-2</v>
      </c>
    </row>
    <row r="99" spans="1:7" x14ac:dyDescent="0.2">
      <c r="A99" t="s">
        <v>22</v>
      </c>
      <c r="B99" t="s">
        <v>8</v>
      </c>
      <c r="C99" s="1">
        <v>1239</v>
      </c>
      <c r="D99" s="1">
        <v>243</v>
      </c>
      <c r="E99" s="1">
        <v>69</v>
      </c>
      <c r="F99">
        <v>0.19612590799031401</v>
      </c>
      <c r="G99">
        <v>5.5690072639225097E-2</v>
      </c>
    </row>
    <row r="100" spans="1:7" x14ac:dyDescent="0.2">
      <c r="A100" t="s">
        <v>23</v>
      </c>
      <c r="B100" t="s">
        <v>8</v>
      </c>
      <c r="C100" s="1">
        <v>17</v>
      </c>
      <c r="D100" s="1">
        <v>1</v>
      </c>
      <c r="E100" s="1">
        <v>0</v>
      </c>
      <c r="F100">
        <v>5.8823529411764698E-2</v>
      </c>
      <c r="G100">
        <v>0</v>
      </c>
    </row>
    <row r="101" spans="1:7" x14ac:dyDescent="0.2">
      <c r="A101" t="s">
        <v>23</v>
      </c>
      <c r="B101" t="s">
        <v>8</v>
      </c>
      <c r="C101" s="1">
        <v>50</v>
      </c>
      <c r="D101" s="1">
        <v>4</v>
      </c>
      <c r="E101" s="1">
        <v>0</v>
      </c>
      <c r="F101">
        <v>0.08</v>
      </c>
      <c r="G101">
        <v>0</v>
      </c>
    </row>
    <row r="102" spans="1:7" x14ac:dyDescent="0.2">
      <c r="A102" t="s">
        <v>23</v>
      </c>
      <c r="B102" t="s">
        <v>9</v>
      </c>
      <c r="C102" s="1">
        <v>7512</v>
      </c>
      <c r="D102" s="1">
        <v>762</v>
      </c>
      <c r="E102" s="1">
        <v>0</v>
      </c>
      <c r="F102">
        <v>0.101437699680511</v>
      </c>
      <c r="G102">
        <v>0</v>
      </c>
    </row>
    <row r="103" spans="1:7" x14ac:dyDescent="0.2">
      <c r="A103" t="s">
        <v>23</v>
      </c>
      <c r="B103" t="s">
        <v>8</v>
      </c>
      <c r="C103" s="1">
        <v>0</v>
      </c>
      <c r="D103" s="1">
        <v>0</v>
      </c>
      <c r="E103" s="1">
        <v>0</v>
      </c>
      <c r="F103">
        <v>0</v>
      </c>
      <c r="G103">
        <v>0</v>
      </c>
    </row>
    <row r="104" spans="1:7" x14ac:dyDescent="0.2">
      <c r="A104" t="s">
        <v>23</v>
      </c>
      <c r="B104" t="s">
        <v>8</v>
      </c>
      <c r="C104" s="1">
        <v>202</v>
      </c>
      <c r="D104" s="1">
        <v>29</v>
      </c>
      <c r="E104" s="1">
        <v>0</v>
      </c>
      <c r="F104">
        <v>0.143564356435643</v>
      </c>
      <c r="G104">
        <v>0</v>
      </c>
    </row>
    <row r="105" spans="1:7" x14ac:dyDescent="0.2">
      <c r="A105" t="s">
        <v>23</v>
      </c>
      <c r="B105" t="s">
        <v>8</v>
      </c>
      <c r="C105" s="1">
        <v>645</v>
      </c>
      <c r="D105" s="1">
        <v>330</v>
      </c>
      <c r="E105" s="1">
        <v>0</v>
      </c>
      <c r="F105">
        <v>0.51162790697674398</v>
      </c>
      <c r="G105">
        <v>0</v>
      </c>
    </row>
    <row r="106" spans="1:7" x14ac:dyDescent="0.2">
      <c r="A106" t="s">
        <v>23</v>
      </c>
      <c r="B106" t="s">
        <v>8</v>
      </c>
      <c r="C106" s="1">
        <v>446</v>
      </c>
      <c r="D106" s="1">
        <v>113</v>
      </c>
      <c r="E106" s="1">
        <v>0</v>
      </c>
      <c r="F106">
        <v>0.25336322869955102</v>
      </c>
      <c r="G106">
        <v>0</v>
      </c>
    </row>
    <row r="107" spans="1:7" x14ac:dyDescent="0.2">
      <c r="A107" t="s">
        <v>24</v>
      </c>
      <c r="B107" t="s">
        <v>8</v>
      </c>
      <c r="C107" s="1">
        <v>2</v>
      </c>
      <c r="D107" s="1">
        <v>0</v>
      </c>
      <c r="E107" s="1">
        <v>0</v>
      </c>
      <c r="F107">
        <v>0</v>
      </c>
      <c r="G107">
        <v>0</v>
      </c>
    </row>
    <row r="108" spans="1:7" x14ac:dyDescent="0.2">
      <c r="A108" t="s">
        <v>24</v>
      </c>
      <c r="B108" t="s">
        <v>8</v>
      </c>
      <c r="C108" s="1">
        <v>53</v>
      </c>
      <c r="D108" s="1">
        <v>8</v>
      </c>
      <c r="E108" s="1">
        <v>0</v>
      </c>
      <c r="F108">
        <v>0.15094339622641501</v>
      </c>
      <c r="G108">
        <v>0</v>
      </c>
    </row>
    <row r="109" spans="1:7" x14ac:dyDescent="0.2">
      <c r="A109" t="s">
        <v>24</v>
      </c>
      <c r="B109" t="s">
        <v>9</v>
      </c>
      <c r="C109" s="1">
        <v>4592</v>
      </c>
      <c r="D109" s="1">
        <v>305</v>
      </c>
      <c r="E109" s="1">
        <v>0</v>
      </c>
      <c r="F109">
        <v>6.6419860627177696E-2</v>
      </c>
      <c r="G109">
        <v>0</v>
      </c>
    </row>
    <row r="110" spans="1:7" x14ac:dyDescent="0.2">
      <c r="A110" t="s">
        <v>24</v>
      </c>
      <c r="B110" t="s">
        <v>8</v>
      </c>
      <c r="C110" s="1">
        <v>1</v>
      </c>
      <c r="D110" s="1">
        <v>0</v>
      </c>
      <c r="E110" s="1">
        <v>0</v>
      </c>
      <c r="F110">
        <v>0</v>
      </c>
      <c r="G110">
        <v>0</v>
      </c>
    </row>
    <row r="111" spans="1:7" x14ac:dyDescent="0.2">
      <c r="A111" t="s">
        <v>24</v>
      </c>
      <c r="B111" t="s">
        <v>8</v>
      </c>
      <c r="C111" s="1">
        <v>129</v>
      </c>
      <c r="D111" s="1">
        <v>80</v>
      </c>
      <c r="E111" s="1">
        <v>0</v>
      </c>
      <c r="F111">
        <v>0.62015503875968903</v>
      </c>
      <c r="G111">
        <v>0</v>
      </c>
    </row>
    <row r="112" spans="1:7" x14ac:dyDescent="0.2">
      <c r="A112" t="s">
        <v>24</v>
      </c>
      <c r="B112" t="s">
        <v>8</v>
      </c>
      <c r="C112" s="1">
        <v>495</v>
      </c>
      <c r="D112" s="1">
        <v>68</v>
      </c>
      <c r="E112" s="1">
        <v>0</v>
      </c>
      <c r="F112">
        <v>0.13737373737373701</v>
      </c>
      <c r="G112">
        <v>0</v>
      </c>
    </row>
    <row r="113" spans="1:7" x14ac:dyDescent="0.2">
      <c r="A113" t="s">
        <v>24</v>
      </c>
      <c r="B113" t="s">
        <v>8</v>
      </c>
      <c r="C113" s="1">
        <v>130</v>
      </c>
      <c r="D113" s="1">
        <v>82</v>
      </c>
      <c r="E113" s="1">
        <v>0</v>
      </c>
      <c r="F113">
        <v>0.63076923076922997</v>
      </c>
      <c r="G113">
        <v>0</v>
      </c>
    </row>
    <row r="114" spans="1:7" x14ac:dyDescent="0.2">
      <c r="A114" t="s">
        <v>25</v>
      </c>
      <c r="B114" t="s">
        <v>8</v>
      </c>
      <c r="C114" s="1">
        <v>26</v>
      </c>
      <c r="D114" s="1">
        <v>4</v>
      </c>
      <c r="E114" s="1">
        <v>0</v>
      </c>
      <c r="F114">
        <v>0.15384615384615299</v>
      </c>
      <c r="G114">
        <v>0</v>
      </c>
    </row>
    <row r="115" spans="1:7" x14ac:dyDescent="0.2">
      <c r="A115" t="s">
        <v>25</v>
      </c>
      <c r="B115" t="s">
        <v>8</v>
      </c>
      <c r="C115" s="1">
        <v>504</v>
      </c>
      <c r="D115" s="1">
        <v>117</v>
      </c>
      <c r="E115" s="1">
        <v>0</v>
      </c>
      <c r="F115">
        <v>0.23214285714285701</v>
      </c>
      <c r="G115">
        <v>0</v>
      </c>
    </row>
    <row r="116" spans="1:7" x14ac:dyDescent="0.2">
      <c r="A116" t="s">
        <v>25</v>
      </c>
      <c r="B116" t="s">
        <v>9</v>
      </c>
      <c r="C116" s="1">
        <v>9631</v>
      </c>
      <c r="D116" s="1">
        <v>935</v>
      </c>
      <c r="E116" s="1">
        <v>0</v>
      </c>
      <c r="F116">
        <v>9.7082338282628994E-2</v>
      </c>
      <c r="G116">
        <v>0</v>
      </c>
    </row>
    <row r="117" spans="1:7" x14ac:dyDescent="0.2">
      <c r="A117" t="s">
        <v>25</v>
      </c>
      <c r="B117" t="s">
        <v>8</v>
      </c>
      <c r="C117" s="1">
        <v>75</v>
      </c>
      <c r="D117" s="1">
        <v>0</v>
      </c>
      <c r="E117" s="1">
        <v>0</v>
      </c>
      <c r="F117">
        <v>0</v>
      </c>
      <c r="G117">
        <v>0</v>
      </c>
    </row>
    <row r="118" spans="1:7" x14ac:dyDescent="0.2">
      <c r="A118" t="s">
        <v>25</v>
      </c>
      <c r="B118" t="s">
        <v>8</v>
      </c>
      <c r="C118" s="1">
        <v>901</v>
      </c>
      <c r="D118" s="1">
        <v>147</v>
      </c>
      <c r="E118" s="1">
        <v>0</v>
      </c>
      <c r="F118">
        <v>0.16315205327413901</v>
      </c>
      <c r="G118">
        <v>0</v>
      </c>
    </row>
    <row r="119" spans="1:7" x14ac:dyDescent="0.2">
      <c r="A119" t="s">
        <v>25</v>
      </c>
      <c r="B119" t="s">
        <v>8</v>
      </c>
      <c r="C119" s="1">
        <v>13</v>
      </c>
      <c r="D119" s="1">
        <v>8</v>
      </c>
      <c r="E119" s="1">
        <v>0</v>
      </c>
      <c r="F119">
        <v>0.61538461538461497</v>
      </c>
      <c r="G119">
        <v>0</v>
      </c>
    </row>
    <row r="120" spans="1:7" x14ac:dyDescent="0.2">
      <c r="A120" t="s">
        <v>25</v>
      </c>
      <c r="B120" t="s">
        <v>8</v>
      </c>
      <c r="C120" s="1">
        <v>129</v>
      </c>
      <c r="D120" s="1">
        <v>84</v>
      </c>
      <c r="E120" s="1">
        <v>0</v>
      </c>
      <c r="F120">
        <v>0.65116279069767402</v>
      </c>
      <c r="G120">
        <v>0</v>
      </c>
    </row>
    <row r="121" spans="1:7" x14ac:dyDescent="0.2">
      <c r="A121" t="s">
        <v>26</v>
      </c>
      <c r="B121" t="s">
        <v>8</v>
      </c>
      <c r="C121" s="1">
        <v>538</v>
      </c>
      <c r="D121" s="1">
        <v>192</v>
      </c>
      <c r="E121" s="1">
        <v>0</v>
      </c>
      <c r="F121">
        <v>0.356877323420074</v>
      </c>
      <c r="G121">
        <v>0</v>
      </c>
    </row>
    <row r="122" spans="1:7" x14ac:dyDescent="0.2">
      <c r="A122" t="s">
        <v>26</v>
      </c>
      <c r="B122" t="s">
        <v>8</v>
      </c>
      <c r="C122" s="1">
        <v>276</v>
      </c>
      <c r="D122" s="1">
        <v>3</v>
      </c>
      <c r="E122" s="1">
        <v>0</v>
      </c>
      <c r="F122">
        <v>1.0869565217391301E-2</v>
      </c>
      <c r="G122">
        <v>0</v>
      </c>
    </row>
    <row r="123" spans="1:7" x14ac:dyDescent="0.2">
      <c r="A123" t="s">
        <v>26</v>
      </c>
      <c r="B123" t="s">
        <v>9</v>
      </c>
      <c r="C123" s="1">
        <v>61215</v>
      </c>
      <c r="D123" s="1">
        <v>5803</v>
      </c>
      <c r="E123" s="1">
        <v>5113</v>
      </c>
      <c r="F123">
        <v>9.4797026872498497E-2</v>
      </c>
      <c r="G123">
        <v>8.3525279751694798E-2</v>
      </c>
    </row>
    <row r="124" spans="1:7" x14ac:dyDescent="0.2">
      <c r="A124" t="s">
        <v>26</v>
      </c>
      <c r="B124" t="s">
        <v>8</v>
      </c>
      <c r="C124" s="1">
        <v>0</v>
      </c>
      <c r="D124" s="1">
        <v>0</v>
      </c>
      <c r="E124" s="1">
        <v>0</v>
      </c>
      <c r="F124">
        <v>0</v>
      </c>
      <c r="G124">
        <v>0</v>
      </c>
    </row>
    <row r="125" spans="1:7" x14ac:dyDescent="0.2">
      <c r="A125" t="s">
        <v>26</v>
      </c>
      <c r="B125" t="s">
        <v>8</v>
      </c>
      <c r="C125" s="1">
        <v>969</v>
      </c>
      <c r="D125" s="1">
        <v>56</v>
      </c>
      <c r="E125" s="1">
        <v>0</v>
      </c>
      <c r="F125">
        <v>5.7791537667698602E-2</v>
      </c>
      <c r="G125">
        <v>0</v>
      </c>
    </row>
    <row r="126" spans="1:7" x14ac:dyDescent="0.2">
      <c r="A126" t="s">
        <v>26</v>
      </c>
      <c r="B126" t="s">
        <v>8</v>
      </c>
      <c r="C126" s="1">
        <v>534</v>
      </c>
      <c r="D126" s="1">
        <v>113</v>
      </c>
      <c r="E126" s="1">
        <v>0</v>
      </c>
      <c r="F126">
        <v>0.21161048689138501</v>
      </c>
      <c r="G126">
        <v>0</v>
      </c>
    </row>
    <row r="127" spans="1:7" x14ac:dyDescent="0.2">
      <c r="A127" t="s">
        <v>26</v>
      </c>
      <c r="B127" t="s">
        <v>8</v>
      </c>
      <c r="C127" s="1">
        <v>1243</v>
      </c>
      <c r="D127" s="1">
        <v>192</v>
      </c>
      <c r="E127" s="1">
        <v>0</v>
      </c>
      <c r="F127">
        <v>0.154465004022526</v>
      </c>
      <c r="G127">
        <v>0</v>
      </c>
    </row>
    <row r="128" spans="1:7" x14ac:dyDescent="0.2">
      <c r="A128" t="s">
        <v>27</v>
      </c>
      <c r="B128" t="s">
        <v>8</v>
      </c>
      <c r="C128" s="1">
        <v>26711</v>
      </c>
      <c r="D128" s="1">
        <v>3958</v>
      </c>
      <c r="E128" s="1">
        <v>3433</v>
      </c>
      <c r="F128">
        <v>0.148178652989405</v>
      </c>
      <c r="G128">
        <v>0.12852382913406399</v>
      </c>
    </row>
    <row r="129" spans="1:7" x14ac:dyDescent="0.2">
      <c r="A129" t="s">
        <v>27</v>
      </c>
      <c r="B129" t="s">
        <v>8</v>
      </c>
      <c r="C129" s="1">
        <v>20899</v>
      </c>
      <c r="D129" s="1">
        <v>1200</v>
      </c>
      <c r="E129" s="1">
        <v>1551</v>
      </c>
      <c r="F129">
        <v>5.74190152638882E-2</v>
      </c>
      <c r="G129">
        <v>7.4214077228575495E-2</v>
      </c>
    </row>
    <row r="130" spans="1:7" x14ac:dyDescent="0.2">
      <c r="A130" t="s">
        <v>27</v>
      </c>
      <c r="B130" t="s">
        <v>9</v>
      </c>
      <c r="C130" s="1">
        <v>328845</v>
      </c>
      <c r="D130" s="1">
        <v>10699</v>
      </c>
      <c r="E130" s="1">
        <v>26590</v>
      </c>
      <c r="F130">
        <v>3.2535084918426598E-2</v>
      </c>
      <c r="G130">
        <v>8.0858763247122503E-2</v>
      </c>
    </row>
    <row r="131" spans="1:7" x14ac:dyDescent="0.2">
      <c r="A131" t="s">
        <v>27</v>
      </c>
      <c r="B131" t="s">
        <v>8</v>
      </c>
      <c r="C131" s="1">
        <v>133</v>
      </c>
      <c r="D131" s="1">
        <v>0</v>
      </c>
      <c r="E131" s="1">
        <v>0</v>
      </c>
      <c r="F131">
        <v>0</v>
      </c>
      <c r="G131">
        <v>0</v>
      </c>
    </row>
    <row r="132" spans="1:7" x14ac:dyDescent="0.2">
      <c r="A132" t="s">
        <v>27</v>
      </c>
      <c r="B132" t="s">
        <v>8</v>
      </c>
      <c r="C132" s="1">
        <v>31069</v>
      </c>
      <c r="D132" s="1">
        <v>5025</v>
      </c>
      <c r="E132" s="1">
        <v>1532</v>
      </c>
      <c r="F132">
        <v>0.16173677942643699</v>
      </c>
      <c r="G132">
        <v>4.9309601210209497E-2</v>
      </c>
    </row>
    <row r="133" spans="1:7" x14ac:dyDescent="0.2">
      <c r="A133" t="s">
        <v>27</v>
      </c>
      <c r="B133" t="s">
        <v>8</v>
      </c>
      <c r="C133" s="1">
        <v>825</v>
      </c>
      <c r="D133" s="1">
        <v>147</v>
      </c>
      <c r="E133" s="1">
        <v>65</v>
      </c>
      <c r="F133">
        <v>0.178181818181818</v>
      </c>
      <c r="G133">
        <v>7.8787878787878698E-2</v>
      </c>
    </row>
    <row r="134" spans="1:7" x14ac:dyDescent="0.2">
      <c r="A134" t="s">
        <v>27</v>
      </c>
      <c r="B134" t="s">
        <v>8</v>
      </c>
      <c r="C134" s="1">
        <v>16789</v>
      </c>
      <c r="D134" s="1">
        <v>3446</v>
      </c>
      <c r="E134" s="1">
        <v>643</v>
      </c>
      <c r="F134">
        <v>0.20525343975221799</v>
      </c>
      <c r="G134">
        <v>3.8298886175472002E-2</v>
      </c>
    </row>
    <row r="135" spans="1:7" x14ac:dyDescent="0.2">
      <c r="A135" t="s">
        <v>28</v>
      </c>
      <c r="B135" t="s">
        <v>8</v>
      </c>
      <c r="C135" s="1">
        <v>30</v>
      </c>
      <c r="D135" s="1">
        <v>16</v>
      </c>
      <c r="E135" s="1">
        <v>0</v>
      </c>
      <c r="F135">
        <v>0.53333333333333299</v>
      </c>
      <c r="G135">
        <v>0</v>
      </c>
    </row>
    <row r="136" spans="1:7" x14ac:dyDescent="0.2">
      <c r="A136" t="s">
        <v>28</v>
      </c>
      <c r="B136" t="s">
        <v>8</v>
      </c>
      <c r="C136" s="1">
        <v>193</v>
      </c>
      <c r="D136" s="1">
        <v>8</v>
      </c>
      <c r="E136" s="1">
        <v>0</v>
      </c>
      <c r="F136">
        <v>4.1450777202072499E-2</v>
      </c>
      <c r="G136">
        <v>0</v>
      </c>
    </row>
    <row r="137" spans="1:7" x14ac:dyDescent="0.2">
      <c r="A137" t="s">
        <v>28</v>
      </c>
      <c r="B137" t="s">
        <v>9</v>
      </c>
      <c r="C137" s="1">
        <v>19042</v>
      </c>
      <c r="D137" s="1">
        <v>623</v>
      </c>
      <c r="E137" s="1">
        <v>1560</v>
      </c>
      <c r="F137">
        <v>3.2717151559710098E-2</v>
      </c>
      <c r="G137">
        <v>8.1924167629450595E-2</v>
      </c>
    </row>
    <row r="138" spans="1:7" x14ac:dyDescent="0.2">
      <c r="A138" t="s">
        <v>28</v>
      </c>
      <c r="B138" t="s">
        <v>8</v>
      </c>
      <c r="C138" s="1">
        <v>4</v>
      </c>
      <c r="D138" s="1">
        <v>0</v>
      </c>
      <c r="E138" s="1">
        <v>0</v>
      </c>
      <c r="F138">
        <v>0</v>
      </c>
      <c r="G138">
        <v>0</v>
      </c>
    </row>
    <row r="139" spans="1:7" x14ac:dyDescent="0.2">
      <c r="A139" t="s">
        <v>28</v>
      </c>
      <c r="B139" t="s">
        <v>8</v>
      </c>
      <c r="C139" s="1">
        <v>1043</v>
      </c>
      <c r="D139" s="1">
        <v>155</v>
      </c>
      <c r="E139" s="1">
        <v>0</v>
      </c>
      <c r="F139">
        <v>0.14860977948226201</v>
      </c>
      <c r="G139">
        <v>0</v>
      </c>
    </row>
    <row r="140" spans="1:7" x14ac:dyDescent="0.2">
      <c r="A140" t="s">
        <v>28</v>
      </c>
      <c r="B140" t="s">
        <v>8</v>
      </c>
      <c r="C140" s="1">
        <v>57</v>
      </c>
      <c r="D140" s="1">
        <v>19</v>
      </c>
      <c r="E140" s="1">
        <v>0</v>
      </c>
      <c r="F140">
        <v>0.33333333333333298</v>
      </c>
      <c r="G140">
        <v>0</v>
      </c>
    </row>
    <row r="141" spans="1:7" x14ac:dyDescent="0.2">
      <c r="A141" t="s">
        <v>28</v>
      </c>
      <c r="B141" t="s">
        <v>8</v>
      </c>
      <c r="C141" s="1">
        <v>438</v>
      </c>
      <c r="D141" s="1">
        <v>161</v>
      </c>
      <c r="E141" s="1">
        <v>0</v>
      </c>
      <c r="F141">
        <v>0.36757990867579898</v>
      </c>
      <c r="G141">
        <v>0</v>
      </c>
    </row>
    <row r="142" spans="1:7" x14ac:dyDescent="0.2">
      <c r="A142" t="s">
        <v>29</v>
      </c>
      <c r="B142" t="s">
        <v>8</v>
      </c>
      <c r="C142" s="1">
        <v>83</v>
      </c>
      <c r="D142" s="1">
        <v>5</v>
      </c>
      <c r="E142" s="1">
        <v>0</v>
      </c>
      <c r="F142">
        <v>6.0240963855421603E-2</v>
      </c>
      <c r="G142">
        <v>0</v>
      </c>
    </row>
    <row r="143" spans="1:7" x14ac:dyDescent="0.2">
      <c r="A143" t="s">
        <v>29</v>
      </c>
      <c r="B143" t="s">
        <v>8</v>
      </c>
      <c r="C143" s="1">
        <v>78</v>
      </c>
      <c r="D143" s="1">
        <v>47</v>
      </c>
      <c r="E143" s="1">
        <v>0</v>
      </c>
      <c r="F143">
        <v>0.60256410256410198</v>
      </c>
      <c r="G143">
        <v>0</v>
      </c>
    </row>
    <row r="144" spans="1:7" x14ac:dyDescent="0.2">
      <c r="A144" t="s">
        <v>29</v>
      </c>
      <c r="B144" t="s">
        <v>9</v>
      </c>
      <c r="C144" s="1">
        <v>36193</v>
      </c>
      <c r="D144" s="1">
        <v>2691</v>
      </c>
      <c r="E144" s="1">
        <v>3304</v>
      </c>
      <c r="F144">
        <v>7.4351393915950595E-2</v>
      </c>
      <c r="G144">
        <v>9.1288370679413103E-2</v>
      </c>
    </row>
    <row r="145" spans="1:7" x14ac:dyDescent="0.2">
      <c r="A145" t="s">
        <v>29</v>
      </c>
      <c r="B145" t="s">
        <v>8</v>
      </c>
      <c r="C145" s="1">
        <v>116</v>
      </c>
      <c r="D145" s="1">
        <v>0</v>
      </c>
      <c r="E145" s="1">
        <v>0</v>
      </c>
      <c r="F145">
        <v>0</v>
      </c>
      <c r="G145">
        <v>0</v>
      </c>
    </row>
    <row r="146" spans="1:7" x14ac:dyDescent="0.2">
      <c r="A146" t="s">
        <v>29</v>
      </c>
      <c r="B146" t="s">
        <v>8</v>
      </c>
      <c r="C146" s="1">
        <v>652</v>
      </c>
      <c r="D146" s="1">
        <v>161</v>
      </c>
      <c r="E146" s="1">
        <v>0</v>
      </c>
      <c r="F146">
        <v>0.246932515337423</v>
      </c>
      <c r="G146">
        <v>0</v>
      </c>
    </row>
    <row r="147" spans="1:7" x14ac:dyDescent="0.2">
      <c r="A147" t="s">
        <v>29</v>
      </c>
      <c r="B147" t="s">
        <v>8</v>
      </c>
      <c r="C147" s="1">
        <v>63</v>
      </c>
      <c r="D147" s="1">
        <v>11</v>
      </c>
      <c r="E147" s="1">
        <v>0</v>
      </c>
      <c r="F147">
        <v>0.17460317460317401</v>
      </c>
      <c r="G147">
        <v>0</v>
      </c>
    </row>
    <row r="148" spans="1:7" x14ac:dyDescent="0.2">
      <c r="A148" t="s">
        <v>29</v>
      </c>
      <c r="B148" t="s">
        <v>8</v>
      </c>
      <c r="C148" s="1">
        <v>635</v>
      </c>
      <c r="D148" s="1">
        <v>16</v>
      </c>
      <c r="E148" s="1">
        <v>4</v>
      </c>
      <c r="F148">
        <v>2.51968503937007E-2</v>
      </c>
      <c r="G148">
        <v>6.2992125984251898E-3</v>
      </c>
    </row>
    <row r="149" spans="1:7" x14ac:dyDescent="0.2">
      <c r="A149" t="s">
        <v>30</v>
      </c>
      <c r="B149" t="s">
        <v>8</v>
      </c>
      <c r="C149" s="1">
        <v>39</v>
      </c>
      <c r="D149" s="1">
        <v>0</v>
      </c>
      <c r="E149" s="1">
        <v>0</v>
      </c>
      <c r="F149">
        <v>0</v>
      </c>
      <c r="G149">
        <v>0</v>
      </c>
    </row>
    <row r="150" spans="1:7" x14ac:dyDescent="0.2">
      <c r="A150" t="s">
        <v>30</v>
      </c>
      <c r="B150" t="s">
        <v>8</v>
      </c>
      <c r="C150" s="1">
        <v>49</v>
      </c>
      <c r="D150" s="1">
        <v>7</v>
      </c>
      <c r="E150" s="1">
        <v>0</v>
      </c>
      <c r="F150">
        <v>0.14285714285714199</v>
      </c>
      <c r="G150">
        <v>0</v>
      </c>
    </row>
    <row r="151" spans="1:7" x14ac:dyDescent="0.2">
      <c r="A151" t="s">
        <v>30</v>
      </c>
      <c r="B151" t="s">
        <v>9</v>
      </c>
      <c r="C151" s="1">
        <v>12376</v>
      </c>
      <c r="D151" s="1">
        <v>1095</v>
      </c>
      <c r="E151" s="1">
        <v>0</v>
      </c>
      <c r="F151">
        <v>8.8477698771816396E-2</v>
      </c>
      <c r="G151">
        <v>0</v>
      </c>
    </row>
    <row r="152" spans="1:7" x14ac:dyDescent="0.2">
      <c r="A152" t="s">
        <v>30</v>
      </c>
      <c r="B152" t="s">
        <v>8</v>
      </c>
      <c r="C152" s="1">
        <v>0</v>
      </c>
      <c r="D152" s="1">
        <v>0</v>
      </c>
      <c r="E152" s="1">
        <v>0</v>
      </c>
      <c r="F152">
        <v>0</v>
      </c>
      <c r="G152">
        <v>0</v>
      </c>
    </row>
    <row r="153" spans="1:7" x14ac:dyDescent="0.2">
      <c r="A153" t="s">
        <v>30</v>
      </c>
      <c r="B153" t="s">
        <v>8</v>
      </c>
      <c r="C153" s="1">
        <v>976</v>
      </c>
      <c r="D153" s="1">
        <v>275</v>
      </c>
      <c r="E153" s="1">
        <v>0</v>
      </c>
      <c r="F153">
        <v>0.28176229508196698</v>
      </c>
      <c r="G153">
        <v>0</v>
      </c>
    </row>
    <row r="154" spans="1:7" x14ac:dyDescent="0.2">
      <c r="A154" t="s">
        <v>30</v>
      </c>
      <c r="B154" t="s">
        <v>8</v>
      </c>
      <c r="C154" s="1">
        <v>27</v>
      </c>
      <c r="D154" s="1">
        <v>2</v>
      </c>
      <c r="E154" s="1">
        <v>0</v>
      </c>
      <c r="F154">
        <v>7.4074074074074001E-2</v>
      </c>
      <c r="G154">
        <v>0</v>
      </c>
    </row>
    <row r="155" spans="1:7" x14ac:dyDescent="0.2">
      <c r="A155" t="s">
        <v>30</v>
      </c>
      <c r="B155" t="s">
        <v>8</v>
      </c>
      <c r="C155" s="1">
        <v>260</v>
      </c>
      <c r="D155" s="1">
        <v>74</v>
      </c>
      <c r="E155" s="1">
        <v>0</v>
      </c>
      <c r="F155">
        <v>0.28461538461538399</v>
      </c>
      <c r="G155">
        <v>0</v>
      </c>
    </row>
    <row r="156" spans="1:7" x14ac:dyDescent="0.2">
      <c r="A156" t="s">
        <v>31</v>
      </c>
      <c r="B156" t="s">
        <v>8</v>
      </c>
      <c r="C156" s="1">
        <v>97</v>
      </c>
      <c r="D156" s="1">
        <v>25</v>
      </c>
      <c r="E156" s="1">
        <v>0</v>
      </c>
      <c r="F156">
        <v>0.25773195876288602</v>
      </c>
      <c r="G156">
        <v>0</v>
      </c>
    </row>
    <row r="157" spans="1:7" x14ac:dyDescent="0.2">
      <c r="A157" t="s">
        <v>31</v>
      </c>
      <c r="B157" t="s">
        <v>8</v>
      </c>
      <c r="C157" s="1">
        <v>115</v>
      </c>
      <c r="D157" s="1">
        <v>3</v>
      </c>
      <c r="E157" s="1">
        <v>0</v>
      </c>
      <c r="F157">
        <v>2.6086956521739101E-2</v>
      </c>
      <c r="G157">
        <v>0</v>
      </c>
    </row>
    <row r="158" spans="1:7" x14ac:dyDescent="0.2">
      <c r="A158" t="s">
        <v>31</v>
      </c>
      <c r="B158" t="s">
        <v>9</v>
      </c>
      <c r="C158" s="1">
        <v>20087</v>
      </c>
      <c r="D158" s="1">
        <v>1724</v>
      </c>
      <c r="E158" s="1">
        <v>1228</v>
      </c>
      <c r="F158">
        <v>8.5826654054861298E-2</v>
      </c>
      <c r="G158">
        <v>6.1134066809379203E-2</v>
      </c>
    </row>
    <row r="159" spans="1:7" x14ac:dyDescent="0.2">
      <c r="A159" t="s">
        <v>31</v>
      </c>
      <c r="B159" t="s">
        <v>8</v>
      </c>
      <c r="C159" s="1">
        <v>0</v>
      </c>
      <c r="D159" s="1">
        <v>0</v>
      </c>
      <c r="E159" s="1">
        <v>0</v>
      </c>
      <c r="F159">
        <v>0</v>
      </c>
      <c r="G159">
        <v>0</v>
      </c>
    </row>
    <row r="160" spans="1:7" x14ac:dyDescent="0.2">
      <c r="A160" t="s">
        <v>31</v>
      </c>
      <c r="B160" t="s">
        <v>8</v>
      </c>
      <c r="C160" s="1">
        <v>364</v>
      </c>
      <c r="D160" s="1">
        <v>101</v>
      </c>
      <c r="E160" s="1">
        <v>0</v>
      </c>
      <c r="F160">
        <v>0.27747252747252699</v>
      </c>
      <c r="G160">
        <v>0</v>
      </c>
    </row>
    <row r="161" spans="1:7" x14ac:dyDescent="0.2">
      <c r="A161" t="s">
        <v>31</v>
      </c>
      <c r="B161" t="s">
        <v>8</v>
      </c>
      <c r="C161" s="1">
        <v>9</v>
      </c>
      <c r="D161" s="1">
        <v>1</v>
      </c>
      <c r="E161" s="1">
        <v>0</v>
      </c>
      <c r="F161">
        <v>0.11111111111111099</v>
      </c>
      <c r="G161">
        <v>0</v>
      </c>
    </row>
    <row r="162" spans="1:7" x14ac:dyDescent="0.2">
      <c r="A162" t="s">
        <v>31</v>
      </c>
      <c r="B162" t="s">
        <v>8</v>
      </c>
      <c r="C162" s="1">
        <v>359</v>
      </c>
      <c r="D162" s="1">
        <v>69</v>
      </c>
      <c r="E162" s="1">
        <v>0</v>
      </c>
      <c r="F162">
        <v>0.192200557103064</v>
      </c>
      <c r="G162">
        <v>0</v>
      </c>
    </row>
    <row r="163" spans="1:7" x14ac:dyDescent="0.2">
      <c r="A163" t="s">
        <v>32</v>
      </c>
      <c r="B163" t="s">
        <v>8</v>
      </c>
      <c r="C163" s="1">
        <v>335</v>
      </c>
      <c r="D163" s="1">
        <v>132</v>
      </c>
      <c r="E163" s="1">
        <v>0</v>
      </c>
      <c r="F163">
        <v>0.39402985074626801</v>
      </c>
      <c r="G163">
        <v>0</v>
      </c>
    </row>
    <row r="164" spans="1:7" x14ac:dyDescent="0.2">
      <c r="A164" t="s">
        <v>32</v>
      </c>
      <c r="B164" t="s">
        <v>8</v>
      </c>
      <c r="C164" s="1">
        <v>784</v>
      </c>
      <c r="D164" s="1">
        <v>339</v>
      </c>
      <c r="E164" s="1">
        <v>39</v>
      </c>
      <c r="F164">
        <v>0.43239795918367302</v>
      </c>
      <c r="G164">
        <v>4.9744897959183597E-2</v>
      </c>
    </row>
    <row r="165" spans="1:7" x14ac:dyDescent="0.2">
      <c r="A165" t="s">
        <v>32</v>
      </c>
      <c r="B165" t="s">
        <v>9</v>
      </c>
      <c r="C165" s="1">
        <v>25706</v>
      </c>
      <c r="D165" s="1">
        <v>1888</v>
      </c>
      <c r="E165" s="1">
        <v>2328</v>
      </c>
      <c r="F165">
        <v>7.3445888119505101E-2</v>
      </c>
      <c r="G165">
        <v>9.0562514588033896E-2</v>
      </c>
    </row>
    <row r="166" spans="1:7" x14ac:dyDescent="0.2">
      <c r="A166" t="s">
        <v>32</v>
      </c>
      <c r="B166" t="s">
        <v>8</v>
      </c>
      <c r="C166" s="1">
        <v>0</v>
      </c>
      <c r="D166" s="1">
        <v>0</v>
      </c>
      <c r="E166" s="1">
        <v>0</v>
      </c>
      <c r="F166">
        <v>0</v>
      </c>
      <c r="G166">
        <v>0</v>
      </c>
    </row>
    <row r="167" spans="1:7" x14ac:dyDescent="0.2">
      <c r="A167" t="s">
        <v>32</v>
      </c>
      <c r="B167" t="s">
        <v>8</v>
      </c>
      <c r="C167" s="1">
        <v>3066</v>
      </c>
      <c r="D167" s="1">
        <v>313</v>
      </c>
      <c r="E167" s="1">
        <v>141</v>
      </c>
      <c r="F167">
        <v>0.10208741030658799</v>
      </c>
      <c r="G167">
        <v>4.5988258317025403E-2</v>
      </c>
    </row>
    <row r="168" spans="1:7" x14ac:dyDescent="0.2">
      <c r="A168" t="s">
        <v>32</v>
      </c>
      <c r="B168" t="s">
        <v>8</v>
      </c>
      <c r="C168" s="1">
        <v>41</v>
      </c>
      <c r="D168" s="1">
        <v>77</v>
      </c>
      <c r="E168" s="1">
        <v>0</v>
      </c>
      <c r="F168">
        <v>1.8780487804878001</v>
      </c>
      <c r="G168">
        <v>0</v>
      </c>
    </row>
    <row r="169" spans="1:7" x14ac:dyDescent="0.2">
      <c r="A169" t="s">
        <v>32</v>
      </c>
      <c r="B169" t="s">
        <v>8</v>
      </c>
      <c r="C169" s="1">
        <v>533</v>
      </c>
      <c r="D169" s="1">
        <v>167</v>
      </c>
      <c r="E169" s="1">
        <v>0</v>
      </c>
      <c r="F169">
        <v>0.31332082551594698</v>
      </c>
      <c r="G169">
        <v>0</v>
      </c>
    </row>
    <row r="170" spans="1:7" x14ac:dyDescent="0.2">
      <c r="A170" t="s">
        <v>33</v>
      </c>
      <c r="B170" t="s">
        <v>8</v>
      </c>
      <c r="C170" s="1">
        <v>544</v>
      </c>
      <c r="D170" s="1">
        <v>226</v>
      </c>
      <c r="E170" s="1">
        <v>31</v>
      </c>
      <c r="F170">
        <v>0.41544117647058798</v>
      </c>
      <c r="G170">
        <v>5.6985294117647002E-2</v>
      </c>
    </row>
    <row r="171" spans="1:7" x14ac:dyDescent="0.2">
      <c r="A171" t="s">
        <v>33</v>
      </c>
      <c r="B171" t="s">
        <v>8</v>
      </c>
      <c r="C171" s="1">
        <v>350</v>
      </c>
      <c r="D171" s="1">
        <v>57</v>
      </c>
      <c r="E171" s="1">
        <v>0</v>
      </c>
      <c r="F171">
        <v>0.16285714285714201</v>
      </c>
      <c r="G171">
        <v>0</v>
      </c>
    </row>
    <row r="172" spans="1:7" x14ac:dyDescent="0.2">
      <c r="A172" t="s">
        <v>33</v>
      </c>
      <c r="B172" t="s">
        <v>9</v>
      </c>
      <c r="C172" s="1">
        <v>42182</v>
      </c>
      <c r="D172" s="1">
        <v>3199</v>
      </c>
      <c r="E172" s="1">
        <v>4064</v>
      </c>
      <c r="F172">
        <v>7.5838035180882807E-2</v>
      </c>
      <c r="G172">
        <v>9.6344412308567606E-2</v>
      </c>
    </row>
    <row r="173" spans="1:7" x14ac:dyDescent="0.2">
      <c r="A173" t="s">
        <v>33</v>
      </c>
      <c r="B173" t="s">
        <v>8</v>
      </c>
      <c r="C173" s="1">
        <v>0</v>
      </c>
      <c r="D173" s="1">
        <v>0</v>
      </c>
      <c r="E173" s="1">
        <v>0</v>
      </c>
      <c r="F173">
        <v>0</v>
      </c>
      <c r="G173">
        <v>0</v>
      </c>
    </row>
    <row r="174" spans="1:7" x14ac:dyDescent="0.2">
      <c r="A174" t="s">
        <v>33</v>
      </c>
      <c r="B174" t="s">
        <v>8</v>
      </c>
      <c r="C174" s="1">
        <v>1616</v>
      </c>
      <c r="D174" s="1">
        <v>34</v>
      </c>
      <c r="E174" s="1">
        <v>7</v>
      </c>
      <c r="F174">
        <v>2.1039603960395999E-2</v>
      </c>
      <c r="G174">
        <v>4.3316831683168303E-3</v>
      </c>
    </row>
    <row r="175" spans="1:7" x14ac:dyDescent="0.2">
      <c r="A175" t="s">
        <v>33</v>
      </c>
      <c r="B175" t="s">
        <v>8</v>
      </c>
      <c r="C175" s="1">
        <v>358</v>
      </c>
      <c r="D175" s="1">
        <v>91</v>
      </c>
      <c r="E175" s="1">
        <v>0</v>
      </c>
      <c r="F175">
        <v>0.25418994413407803</v>
      </c>
      <c r="G175">
        <v>0</v>
      </c>
    </row>
    <row r="176" spans="1:7" x14ac:dyDescent="0.2">
      <c r="A176" t="s">
        <v>33</v>
      </c>
      <c r="B176" t="s">
        <v>8</v>
      </c>
      <c r="C176" s="1">
        <v>1280</v>
      </c>
      <c r="D176" s="1">
        <v>292</v>
      </c>
      <c r="E176" s="1">
        <v>14</v>
      </c>
      <c r="F176">
        <v>0.22812499999999999</v>
      </c>
      <c r="G176">
        <v>1.0937499999999999E-2</v>
      </c>
    </row>
    <row r="177" spans="1:7" x14ac:dyDescent="0.2">
      <c r="A177" t="s">
        <v>34</v>
      </c>
      <c r="B177" t="s">
        <v>8</v>
      </c>
      <c r="C177" s="1">
        <v>16</v>
      </c>
      <c r="D177" s="1">
        <v>3</v>
      </c>
      <c r="E177" s="1">
        <v>0</v>
      </c>
      <c r="F177">
        <v>0.1875</v>
      </c>
      <c r="G177">
        <v>0</v>
      </c>
    </row>
    <row r="178" spans="1:7" x14ac:dyDescent="0.2">
      <c r="A178" t="s">
        <v>34</v>
      </c>
      <c r="B178" t="s">
        <v>8</v>
      </c>
      <c r="C178" s="1">
        <v>1</v>
      </c>
      <c r="D178" s="1">
        <v>0</v>
      </c>
      <c r="E178" s="1">
        <v>0</v>
      </c>
      <c r="F178">
        <v>0</v>
      </c>
      <c r="G178">
        <v>0</v>
      </c>
    </row>
    <row r="179" spans="1:7" x14ac:dyDescent="0.2">
      <c r="A179" t="s">
        <v>34</v>
      </c>
      <c r="B179" t="s">
        <v>9</v>
      </c>
      <c r="C179" s="1">
        <v>5658</v>
      </c>
      <c r="D179" s="1">
        <v>502</v>
      </c>
      <c r="E179" s="1">
        <v>0</v>
      </c>
      <c r="F179">
        <v>8.8723930717567998E-2</v>
      </c>
      <c r="G179">
        <v>0</v>
      </c>
    </row>
    <row r="180" spans="1:7" x14ac:dyDescent="0.2">
      <c r="A180" t="s">
        <v>34</v>
      </c>
      <c r="B180" t="s">
        <v>8</v>
      </c>
      <c r="C180" s="1">
        <v>0</v>
      </c>
      <c r="D180" s="1">
        <v>0</v>
      </c>
      <c r="E180" s="1">
        <v>0</v>
      </c>
      <c r="F180">
        <v>0</v>
      </c>
      <c r="G180">
        <v>0</v>
      </c>
    </row>
    <row r="181" spans="1:7" x14ac:dyDescent="0.2">
      <c r="A181" t="s">
        <v>34</v>
      </c>
      <c r="B181" t="s">
        <v>8</v>
      </c>
      <c r="C181" s="1">
        <v>142</v>
      </c>
      <c r="D181" s="1">
        <v>36</v>
      </c>
      <c r="E181" s="1">
        <v>0</v>
      </c>
      <c r="F181">
        <v>0.25352112676056299</v>
      </c>
      <c r="G181">
        <v>0</v>
      </c>
    </row>
    <row r="182" spans="1:7" x14ac:dyDescent="0.2">
      <c r="A182" t="s">
        <v>34</v>
      </c>
      <c r="B182" t="s">
        <v>8</v>
      </c>
      <c r="C182" s="1">
        <v>20</v>
      </c>
      <c r="D182" s="1">
        <v>0</v>
      </c>
      <c r="E182" s="1">
        <v>0</v>
      </c>
      <c r="F182">
        <v>0</v>
      </c>
      <c r="G182">
        <v>0</v>
      </c>
    </row>
    <row r="183" spans="1:7" x14ac:dyDescent="0.2">
      <c r="A183" t="s">
        <v>34</v>
      </c>
      <c r="B183" t="s">
        <v>8</v>
      </c>
      <c r="C183" s="1">
        <v>125</v>
      </c>
      <c r="D183" s="1">
        <v>15</v>
      </c>
      <c r="E183" s="1">
        <v>0</v>
      </c>
      <c r="F183">
        <v>0.12</v>
      </c>
      <c r="G183">
        <v>0</v>
      </c>
    </row>
    <row r="184" spans="1:7" x14ac:dyDescent="0.2">
      <c r="A184" t="s">
        <v>35</v>
      </c>
      <c r="B184" t="s">
        <v>8</v>
      </c>
      <c r="C184" s="1">
        <v>163432</v>
      </c>
      <c r="D184" s="1">
        <v>44032</v>
      </c>
      <c r="E184" s="1">
        <v>17231</v>
      </c>
      <c r="F184">
        <v>0.26942092123941402</v>
      </c>
      <c r="G184">
        <v>0.105432228694502</v>
      </c>
    </row>
    <row r="185" spans="1:7" x14ac:dyDescent="0.2">
      <c r="A185" t="s">
        <v>35</v>
      </c>
      <c r="B185" t="s">
        <v>8</v>
      </c>
      <c r="C185" s="1">
        <v>89753</v>
      </c>
      <c r="D185" s="1">
        <v>7584</v>
      </c>
      <c r="E185" s="1">
        <v>7448</v>
      </c>
      <c r="F185">
        <v>8.4498568292981802E-2</v>
      </c>
      <c r="G185">
        <v>8.2983298608403006E-2</v>
      </c>
    </row>
    <row r="186" spans="1:7" x14ac:dyDescent="0.2">
      <c r="A186" t="s">
        <v>35</v>
      </c>
      <c r="B186" t="s">
        <v>9</v>
      </c>
      <c r="C186" s="1">
        <v>852045</v>
      </c>
      <c r="D186" s="1">
        <v>39390</v>
      </c>
      <c r="E186" s="1">
        <v>65471</v>
      </c>
      <c r="F186">
        <v>4.6229952643346298E-2</v>
      </c>
      <c r="G186">
        <v>7.6839838271452798E-2</v>
      </c>
    </row>
    <row r="187" spans="1:7" x14ac:dyDescent="0.2">
      <c r="A187" t="s">
        <v>35</v>
      </c>
      <c r="B187" t="s">
        <v>8</v>
      </c>
      <c r="C187" s="1">
        <v>360</v>
      </c>
      <c r="D187" s="1">
        <v>56</v>
      </c>
      <c r="E187" s="1">
        <v>0</v>
      </c>
      <c r="F187">
        <v>0.155555555555555</v>
      </c>
      <c r="G187">
        <v>0</v>
      </c>
    </row>
    <row r="188" spans="1:7" x14ac:dyDescent="0.2">
      <c r="A188" t="s">
        <v>35</v>
      </c>
      <c r="B188" t="s">
        <v>8</v>
      </c>
      <c r="C188" s="1">
        <v>87216</v>
      </c>
      <c r="D188" s="1">
        <v>15113</v>
      </c>
      <c r="E188" s="1">
        <v>3411</v>
      </c>
      <c r="F188">
        <v>0.173282425243074</v>
      </c>
      <c r="G188">
        <v>3.9109796367638901E-2</v>
      </c>
    </row>
    <row r="189" spans="1:7" x14ac:dyDescent="0.2">
      <c r="A189" t="s">
        <v>35</v>
      </c>
      <c r="B189" t="s">
        <v>8</v>
      </c>
      <c r="C189" s="1">
        <v>6801</v>
      </c>
      <c r="D189" s="1">
        <v>2676</v>
      </c>
      <c r="E189" s="1">
        <v>707</v>
      </c>
      <c r="F189">
        <v>0.39347154830171999</v>
      </c>
      <c r="G189">
        <v>0.103955300691074</v>
      </c>
    </row>
    <row r="190" spans="1:7" x14ac:dyDescent="0.2">
      <c r="A190" t="s">
        <v>35</v>
      </c>
      <c r="B190" t="s">
        <v>8</v>
      </c>
      <c r="C190" s="1">
        <v>55689</v>
      </c>
      <c r="D190" s="1">
        <v>16413</v>
      </c>
      <c r="E190" s="1">
        <v>1858</v>
      </c>
      <c r="F190">
        <v>0.29472606798470002</v>
      </c>
      <c r="G190">
        <v>3.3363860008260103E-2</v>
      </c>
    </row>
    <row r="191" spans="1:7" x14ac:dyDescent="0.2">
      <c r="A191" t="s">
        <v>36</v>
      </c>
      <c r="B191" t="s">
        <v>8</v>
      </c>
      <c r="C191" s="1">
        <v>193</v>
      </c>
      <c r="D191" s="1">
        <v>42</v>
      </c>
      <c r="E191" s="1">
        <v>0</v>
      </c>
      <c r="F191">
        <v>0.21761658031087999</v>
      </c>
      <c r="G191">
        <v>0</v>
      </c>
    </row>
    <row r="192" spans="1:7" x14ac:dyDescent="0.2">
      <c r="A192" t="s">
        <v>36</v>
      </c>
      <c r="B192" t="s">
        <v>8</v>
      </c>
      <c r="C192" s="1">
        <v>102</v>
      </c>
      <c r="D192" s="1">
        <v>0</v>
      </c>
      <c r="E192" s="1">
        <v>0</v>
      </c>
      <c r="F192">
        <v>0</v>
      </c>
      <c r="G192">
        <v>0</v>
      </c>
    </row>
    <row r="193" spans="1:7" x14ac:dyDescent="0.2">
      <c r="A193" t="s">
        <v>36</v>
      </c>
      <c r="B193" t="s">
        <v>9</v>
      </c>
      <c r="C193" s="1">
        <v>17695</v>
      </c>
      <c r="D193" s="1">
        <v>1212</v>
      </c>
      <c r="E193" s="1">
        <v>0</v>
      </c>
      <c r="F193">
        <v>6.84939248375247E-2</v>
      </c>
      <c r="G193">
        <v>0</v>
      </c>
    </row>
    <row r="194" spans="1:7" x14ac:dyDescent="0.2">
      <c r="A194" t="s">
        <v>36</v>
      </c>
      <c r="B194" t="s">
        <v>8</v>
      </c>
      <c r="C194" s="1">
        <v>2</v>
      </c>
      <c r="D194" s="1">
        <v>0</v>
      </c>
      <c r="E194" s="1">
        <v>0</v>
      </c>
      <c r="F194">
        <v>0</v>
      </c>
      <c r="G194">
        <v>0</v>
      </c>
    </row>
    <row r="195" spans="1:7" x14ac:dyDescent="0.2">
      <c r="A195" t="s">
        <v>36</v>
      </c>
      <c r="B195" t="s">
        <v>8</v>
      </c>
      <c r="C195" s="1">
        <v>229</v>
      </c>
      <c r="D195" s="1">
        <v>106</v>
      </c>
      <c r="E195" s="1">
        <v>0</v>
      </c>
      <c r="F195">
        <v>0.46288209606986902</v>
      </c>
      <c r="G195">
        <v>0</v>
      </c>
    </row>
    <row r="196" spans="1:7" x14ac:dyDescent="0.2">
      <c r="A196" t="s">
        <v>36</v>
      </c>
      <c r="B196" t="s">
        <v>8</v>
      </c>
      <c r="C196" s="1">
        <v>22</v>
      </c>
      <c r="D196" s="1">
        <v>1</v>
      </c>
      <c r="E196" s="1">
        <v>0</v>
      </c>
      <c r="F196">
        <v>4.54545454545454E-2</v>
      </c>
      <c r="G196">
        <v>0</v>
      </c>
    </row>
    <row r="197" spans="1:7" x14ac:dyDescent="0.2">
      <c r="A197" t="s">
        <v>36</v>
      </c>
      <c r="B197" t="s">
        <v>8</v>
      </c>
      <c r="C197" s="1">
        <v>427</v>
      </c>
      <c r="D197" s="1">
        <v>32</v>
      </c>
      <c r="E197" s="1">
        <v>0</v>
      </c>
      <c r="F197">
        <v>7.4941451990632305E-2</v>
      </c>
      <c r="G197">
        <v>0</v>
      </c>
    </row>
    <row r="198" spans="1:7" x14ac:dyDescent="0.2">
      <c r="A198" t="s">
        <v>37</v>
      </c>
      <c r="B198" t="s">
        <v>8</v>
      </c>
      <c r="C198" s="1">
        <v>112</v>
      </c>
      <c r="D198" s="1">
        <v>42</v>
      </c>
      <c r="E198" s="1">
        <v>0</v>
      </c>
      <c r="F198">
        <v>0.375</v>
      </c>
      <c r="G198">
        <v>0</v>
      </c>
    </row>
    <row r="199" spans="1:7" x14ac:dyDescent="0.2">
      <c r="A199" t="s">
        <v>37</v>
      </c>
      <c r="B199" t="s">
        <v>8</v>
      </c>
      <c r="C199" s="1">
        <v>97</v>
      </c>
      <c r="D199" s="1">
        <v>27</v>
      </c>
      <c r="E199" s="1">
        <v>0</v>
      </c>
      <c r="F199">
        <v>0.27835051546391698</v>
      </c>
      <c r="G199">
        <v>0</v>
      </c>
    </row>
    <row r="200" spans="1:7" x14ac:dyDescent="0.2">
      <c r="A200" t="s">
        <v>37</v>
      </c>
      <c r="B200" t="s">
        <v>9</v>
      </c>
      <c r="C200" s="1">
        <v>19714</v>
      </c>
      <c r="D200" s="1">
        <v>1708</v>
      </c>
      <c r="E200" s="1">
        <v>1323</v>
      </c>
      <c r="F200">
        <v>8.6638936796185395E-2</v>
      </c>
      <c r="G200">
        <v>6.71096682560616E-2</v>
      </c>
    </row>
    <row r="201" spans="1:7" x14ac:dyDescent="0.2">
      <c r="A201" t="s">
        <v>37</v>
      </c>
      <c r="B201" t="s">
        <v>8</v>
      </c>
      <c r="C201" s="1">
        <v>0</v>
      </c>
      <c r="D201" s="1">
        <v>0</v>
      </c>
      <c r="E201" s="1">
        <v>0</v>
      </c>
      <c r="F201">
        <v>0</v>
      </c>
      <c r="G201">
        <v>0</v>
      </c>
    </row>
    <row r="202" spans="1:7" x14ac:dyDescent="0.2">
      <c r="A202" t="s">
        <v>37</v>
      </c>
      <c r="B202" t="s">
        <v>8</v>
      </c>
      <c r="C202" s="1">
        <v>495</v>
      </c>
      <c r="D202" s="1">
        <v>232</v>
      </c>
      <c r="E202" s="1">
        <v>0</v>
      </c>
      <c r="F202">
        <v>0.46868686868686799</v>
      </c>
      <c r="G202">
        <v>0</v>
      </c>
    </row>
    <row r="203" spans="1:7" x14ac:dyDescent="0.2">
      <c r="A203" t="s">
        <v>37</v>
      </c>
      <c r="B203" t="s">
        <v>8</v>
      </c>
      <c r="C203" s="1">
        <v>447</v>
      </c>
      <c r="D203" s="1">
        <v>135</v>
      </c>
      <c r="E203" s="1">
        <v>3</v>
      </c>
      <c r="F203">
        <v>0.30201342281879101</v>
      </c>
      <c r="G203">
        <v>6.7114093959731499E-3</v>
      </c>
    </row>
    <row r="204" spans="1:7" x14ac:dyDescent="0.2">
      <c r="A204" t="s">
        <v>37</v>
      </c>
      <c r="B204" t="s">
        <v>8</v>
      </c>
      <c r="C204" s="1">
        <v>422</v>
      </c>
      <c r="D204" s="1">
        <v>235</v>
      </c>
      <c r="E204" s="1">
        <v>0</v>
      </c>
      <c r="F204">
        <v>0.55687203791469198</v>
      </c>
      <c r="G204">
        <v>0</v>
      </c>
    </row>
    <row r="205" spans="1:7" x14ac:dyDescent="0.2">
      <c r="A205" t="s">
        <v>38</v>
      </c>
      <c r="B205" t="s">
        <v>8</v>
      </c>
      <c r="C205" s="1">
        <v>196</v>
      </c>
      <c r="D205" s="1">
        <v>40</v>
      </c>
      <c r="E205" s="1">
        <v>0</v>
      </c>
      <c r="F205">
        <v>0.20408163265306101</v>
      </c>
      <c r="G205">
        <v>0</v>
      </c>
    </row>
    <row r="206" spans="1:7" x14ac:dyDescent="0.2">
      <c r="A206" t="s">
        <v>38</v>
      </c>
      <c r="B206" t="s">
        <v>8</v>
      </c>
      <c r="C206" s="1">
        <v>637</v>
      </c>
      <c r="D206" s="1">
        <v>0</v>
      </c>
      <c r="E206" s="1">
        <v>2</v>
      </c>
      <c r="F206">
        <v>0</v>
      </c>
      <c r="G206">
        <v>3.13971742543171E-3</v>
      </c>
    </row>
    <row r="207" spans="1:7" x14ac:dyDescent="0.2">
      <c r="A207" t="s">
        <v>38</v>
      </c>
      <c r="B207" t="s">
        <v>9</v>
      </c>
      <c r="C207" s="1">
        <v>37408</v>
      </c>
      <c r="D207" s="1">
        <v>2555</v>
      </c>
      <c r="E207" s="1">
        <v>2807</v>
      </c>
      <c r="F207">
        <v>6.8300898203592794E-2</v>
      </c>
      <c r="G207">
        <v>7.5037425149700604E-2</v>
      </c>
    </row>
    <row r="208" spans="1:7" x14ac:dyDescent="0.2">
      <c r="A208" t="s">
        <v>38</v>
      </c>
      <c r="B208" t="s">
        <v>8</v>
      </c>
      <c r="C208" s="1">
        <v>5</v>
      </c>
      <c r="D208" s="1">
        <v>0</v>
      </c>
      <c r="E208" s="1">
        <v>0</v>
      </c>
      <c r="F208">
        <v>0</v>
      </c>
      <c r="G208">
        <v>0</v>
      </c>
    </row>
    <row r="209" spans="1:7" x14ac:dyDescent="0.2">
      <c r="A209" t="s">
        <v>38</v>
      </c>
      <c r="B209" t="s">
        <v>8</v>
      </c>
      <c r="C209" s="1">
        <v>871</v>
      </c>
      <c r="D209" s="1">
        <v>298</v>
      </c>
      <c r="E209" s="1">
        <v>0</v>
      </c>
      <c r="F209">
        <v>0.34213547646383402</v>
      </c>
      <c r="G209">
        <v>0</v>
      </c>
    </row>
    <row r="210" spans="1:7" x14ac:dyDescent="0.2">
      <c r="A210" t="s">
        <v>38</v>
      </c>
      <c r="B210" t="s">
        <v>8</v>
      </c>
      <c r="C210" s="1">
        <v>89</v>
      </c>
      <c r="D210" s="1">
        <v>35</v>
      </c>
      <c r="E210" s="1">
        <v>0</v>
      </c>
      <c r="F210">
        <v>0.39325842696629199</v>
      </c>
      <c r="G210">
        <v>0</v>
      </c>
    </row>
    <row r="211" spans="1:7" x14ac:dyDescent="0.2">
      <c r="A211" t="s">
        <v>38</v>
      </c>
      <c r="B211" t="s">
        <v>8</v>
      </c>
      <c r="C211" s="1">
        <v>798</v>
      </c>
      <c r="D211" s="1">
        <v>61</v>
      </c>
      <c r="E211" s="1">
        <v>0</v>
      </c>
      <c r="F211">
        <v>7.6441102756892199E-2</v>
      </c>
      <c r="G211">
        <v>0</v>
      </c>
    </row>
    <row r="212" spans="1:7" x14ac:dyDescent="0.2">
      <c r="A212" t="s">
        <v>39</v>
      </c>
      <c r="B212" t="s">
        <v>8</v>
      </c>
      <c r="C212" s="1">
        <v>231</v>
      </c>
      <c r="D212" s="1">
        <v>51</v>
      </c>
      <c r="E212" s="1">
        <v>0</v>
      </c>
      <c r="F212">
        <v>0.22077922077921999</v>
      </c>
      <c r="G212">
        <v>0</v>
      </c>
    </row>
    <row r="213" spans="1:7" x14ac:dyDescent="0.2">
      <c r="A213" t="s">
        <v>39</v>
      </c>
      <c r="B213" t="s">
        <v>8</v>
      </c>
      <c r="C213" s="1">
        <v>150</v>
      </c>
      <c r="D213" s="1">
        <v>39</v>
      </c>
      <c r="E213" s="1">
        <v>0</v>
      </c>
      <c r="F213">
        <v>0.26</v>
      </c>
      <c r="G213">
        <v>0</v>
      </c>
    </row>
    <row r="214" spans="1:7" x14ac:dyDescent="0.2">
      <c r="A214" t="s">
        <v>39</v>
      </c>
      <c r="B214" t="s">
        <v>9</v>
      </c>
      <c r="C214" s="1">
        <v>40966</v>
      </c>
      <c r="D214" s="1">
        <v>4492</v>
      </c>
      <c r="E214" s="1">
        <v>3284</v>
      </c>
      <c r="F214">
        <v>0.109651906459014</v>
      </c>
      <c r="G214">
        <v>8.0164038470927096E-2</v>
      </c>
    </row>
    <row r="215" spans="1:7" x14ac:dyDescent="0.2">
      <c r="A215" t="s">
        <v>39</v>
      </c>
      <c r="B215" t="s">
        <v>8</v>
      </c>
      <c r="C215" s="1">
        <v>52</v>
      </c>
      <c r="D215" s="1">
        <v>0</v>
      </c>
      <c r="E215" s="1">
        <v>0</v>
      </c>
      <c r="F215">
        <v>0</v>
      </c>
      <c r="G215">
        <v>0</v>
      </c>
    </row>
    <row r="216" spans="1:7" x14ac:dyDescent="0.2">
      <c r="A216" t="s">
        <v>39</v>
      </c>
      <c r="B216" t="s">
        <v>8</v>
      </c>
      <c r="C216" s="1">
        <v>708</v>
      </c>
      <c r="D216" s="1">
        <v>84</v>
      </c>
      <c r="E216" s="1">
        <v>0</v>
      </c>
      <c r="F216">
        <v>0.11864406779661001</v>
      </c>
      <c r="G216">
        <v>0</v>
      </c>
    </row>
    <row r="217" spans="1:7" x14ac:dyDescent="0.2">
      <c r="A217" t="s">
        <v>39</v>
      </c>
      <c r="B217" t="s">
        <v>8</v>
      </c>
      <c r="C217" s="1">
        <v>1396</v>
      </c>
      <c r="D217" s="1">
        <v>523</v>
      </c>
      <c r="E217" s="1">
        <v>33</v>
      </c>
      <c r="F217">
        <v>0.374641833810888</v>
      </c>
      <c r="G217">
        <v>2.3638968481375301E-2</v>
      </c>
    </row>
    <row r="218" spans="1:7" x14ac:dyDescent="0.2">
      <c r="A218" t="s">
        <v>39</v>
      </c>
      <c r="B218" t="s">
        <v>8</v>
      </c>
      <c r="C218" s="1">
        <v>1677</v>
      </c>
      <c r="D218" s="1">
        <v>226</v>
      </c>
      <c r="E218" s="1">
        <v>0</v>
      </c>
      <c r="F218">
        <v>0.13476446034585499</v>
      </c>
      <c r="G218">
        <v>0</v>
      </c>
    </row>
    <row r="219" spans="1:7" x14ac:dyDescent="0.2">
      <c r="A219" t="s">
        <v>40</v>
      </c>
      <c r="B219" t="s">
        <v>8</v>
      </c>
      <c r="C219" s="1">
        <v>26</v>
      </c>
      <c r="D219" s="1">
        <v>1</v>
      </c>
      <c r="E219" s="1">
        <v>0</v>
      </c>
      <c r="F219">
        <v>3.8461538461538401E-2</v>
      </c>
      <c r="G219">
        <v>0</v>
      </c>
    </row>
    <row r="220" spans="1:7" x14ac:dyDescent="0.2">
      <c r="A220" t="s">
        <v>40</v>
      </c>
      <c r="B220" t="s">
        <v>8</v>
      </c>
      <c r="C220" s="1">
        <v>219</v>
      </c>
      <c r="D220" s="1">
        <v>75</v>
      </c>
      <c r="E220" s="1">
        <v>0</v>
      </c>
      <c r="F220">
        <v>0.34246575342465702</v>
      </c>
      <c r="G220">
        <v>0</v>
      </c>
    </row>
    <row r="221" spans="1:7" x14ac:dyDescent="0.2">
      <c r="A221" t="s">
        <v>40</v>
      </c>
      <c r="B221" t="s">
        <v>9</v>
      </c>
      <c r="C221" s="1">
        <v>9082</v>
      </c>
      <c r="D221" s="1">
        <v>564</v>
      </c>
      <c r="E221" s="1">
        <v>0</v>
      </c>
      <c r="F221">
        <v>6.2100858841664802E-2</v>
      </c>
      <c r="G221">
        <v>0</v>
      </c>
    </row>
    <row r="222" spans="1:7" x14ac:dyDescent="0.2">
      <c r="A222" t="s">
        <v>40</v>
      </c>
      <c r="B222" t="s">
        <v>8</v>
      </c>
      <c r="C222" s="1">
        <v>0</v>
      </c>
      <c r="D222" s="1">
        <v>0</v>
      </c>
      <c r="E222" s="1">
        <v>0</v>
      </c>
      <c r="F222">
        <v>0</v>
      </c>
      <c r="G222">
        <v>0</v>
      </c>
    </row>
    <row r="223" spans="1:7" x14ac:dyDescent="0.2">
      <c r="A223" t="s">
        <v>40</v>
      </c>
      <c r="B223" t="s">
        <v>8</v>
      </c>
      <c r="C223" s="1">
        <v>377</v>
      </c>
      <c r="D223" s="1">
        <v>64</v>
      </c>
      <c r="E223" s="1">
        <v>0</v>
      </c>
      <c r="F223">
        <v>0.16976127320954901</v>
      </c>
      <c r="G223">
        <v>0</v>
      </c>
    </row>
    <row r="224" spans="1:7" x14ac:dyDescent="0.2">
      <c r="A224" t="s">
        <v>40</v>
      </c>
      <c r="B224" t="s">
        <v>8</v>
      </c>
      <c r="C224" s="1">
        <v>3</v>
      </c>
      <c r="D224" s="1">
        <v>0</v>
      </c>
      <c r="E224" s="1">
        <v>0</v>
      </c>
      <c r="F224">
        <v>0</v>
      </c>
      <c r="G224">
        <v>0</v>
      </c>
    </row>
    <row r="225" spans="1:7" x14ac:dyDescent="0.2">
      <c r="A225" t="s">
        <v>40</v>
      </c>
      <c r="B225" t="s">
        <v>8</v>
      </c>
      <c r="C225" s="1">
        <v>166</v>
      </c>
      <c r="D225" s="1">
        <v>27</v>
      </c>
      <c r="E225" s="1">
        <v>0</v>
      </c>
      <c r="F225">
        <v>0.162650602409638</v>
      </c>
      <c r="G225">
        <v>0</v>
      </c>
    </row>
    <row r="226" spans="1:7" x14ac:dyDescent="0.2">
      <c r="A226" t="s">
        <v>41</v>
      </c>
      <c r="B226" t="s">
        <v>8</v>
      </c>
      <c r="C226" s="1">
        <v>35</v>
      </c>
      <c r="D226" s="1">
        <v>2</v>
      </c>
      <c r="E226" s="1">
        <v>0</v>
      </c>
      <c r="F226">
        <v>5.7142857142857099E-2</v>
      </c>
      <c r="G226">
        <v>0</v>
      </c>
    </row>
    <row r="227" spans="1:7" x14ac:dyDescent="0.2">
      <c r="A227" t="s">
        <v>41</v>
      </c>
      <c r="B227" t="s">
        <v>8</v>
      </c>
      <c r="C227" s="1">
        <v>116</v>
      </c>
      <c r="D227" s="1">
        <v>21</v>
      </c>
      <c r="E227" s="1">
        <v>0</v>
      </c>
      <c r="F227">
        <v>0.18103448275862</v>
      </c>
      <c r="G227">
        <v>0</v>
      </c>
    </row>
    <row r="228" spans="1:7" x14ac:dyDescent="0.2">
      <c r="A228" t="s">
        <v>41</v>
      </c>
      <c r="B228" t="s">
        <v>9</v>
      </c>
      <c r="C228" s="1">
        <v>15335</v>
      </c>
      <c r="D228" s="1">
        <v>1272</v>
      </c>
      <c r="E228" s="1">
        <v>0</v>
      </c>
      <c r="F228">
        <v>8.2947505705901495E-2</v>
      </c>
      <c r="G228">
        <v>0</v>
      </c>
    </row>
    <row r="229" spans="1:7" x14ac:dyDescent="0.2">
      <c r="A229" t="s">
        <v>41</v>
      </c>
      <c r="B229" t="s">
        <v>8</v>
      </c>
      <c r="C229" s="1">
        <v>0</v>
      </c>
      <c r="D229" s="1">
        <v>2</v>
      </c>
      <c r="E229" s="1">
        <v>0</v>
      </c>
      <c r="F229">
        <v>0</v>
      </c>
      <c r="G229">
        <v>0</v>
      </c>
    </row>
    <row r="230" spans="1:7" x14ac:dyDescent="0.2">
      <c r="A230" t="s">
        <v>41</v>
      </c>
      <c r="B230" t="s">
        <v>8</v>
      </c>
      <c r="C230" s="1">
        <v>268</v>
      </c>
      <c r="D230" s="1">
        <v>123</v>
      </c>
      <c r="E230" s="1">
        <v>0</v>
      </c>
      <c r="F230">
        <v>0.45895522388059701</v>
      </c>
      <c r="G230">
        <v>0</v>
      </c>
    </row>
    <row r="231" spans="1:7" x14ac:dyDescent="0.2">
      <c r="A231" t="s">
        <v>41</v>
      </c>
      <c r="B231" t="s">
        <v>8</v>
      </c>
      <c r="C231" s="1">
        <v>76</v>
      </c>
      <c r="D231" s="1">
        <v>15</v>
      </c>
      <c r="E231" s="1">
        <v>0</v>
      </c>
      <c r="F231">
        <v>0.197368421052631</v>
      </c>
      <c r="G231">
        <v>0</v>
      </c>
    </row>
    <row r="232" spans="1:7" x14ac:dyDescent="0.2">
      <c r="A232" t="s">
        <v>41</v>
      </c>
      <c r="B232" t="s">
        <v>8</v>
      </c>
      <c r="C232" s="1">
        <v>375</v>
      </c>
      <c r="D232" s="1">
        <v>70</v>
      </c>
      <c r="E232" s="1">
        <v>0</v>
      </c>
      <c r="F232">
        <v>0.18666666666666601</v>
      </c>
      <c r="G232">
        <v>0</v>
      </c>
    </row>
    <row r="233" spans="1:7" x14ac:dyDescent="0.2">
      <c r="A233" t="s">
        <v>42</v>
      </c>
      <c r="B233" t="s">
        <v>8</v>
      </c>
      <c r="C233" s="1">
        <v>2210</v>
      </c>
      <c r="D233" s="1">
        <v>1012</v>
      </c>
      <c r="E233" s="1">
        <v>103</v>
      </c>
      <c r="F233">
        <v>0.45791855203619902</v>
      </c>
      <c r="G233">
        <v>4.6606334841628898E-2</v>
      </c>
    </row>
    <row r="234" spans="1:7" x14ac:dyDescent="0.2">
      <c r="A234" t="s">
        <v>42</v>
      </c>
      <c r="B234" t="s">
        <v>8</v>
      </c>
      <c r="C234" s="1">
        <v>347</v>
      </c>
      <c r="D234" s="1">
        <v>72</v>
      </c>
      <c r="E234" s="1">
        <v>0</v>
      </c>
      <c r="F234">
        <v>0.207492795389049</v>
      </c>
      <c r="G234">
        <v>0</v>
      </c>
    </row>
    <row r="235" spans="1:7" x14ac:dyDescent="0.2">
      <c r="A235" t="s">
        <v>42</v>
      </c>
      <c r="B235" t="s">
        <v>9</v>
      </c>
      <c r="C235" s="1">
        <v>33945</v>
      </c>
      <c r="D235" s="1">
        <v>2013</v>
      </c>
      <c r="E235" s="1">
        <v>2997</v>
      </c>
      <c r="F235">
        <v>5.9301811754308403E-2</v>
      </c>
      <c r="G235">
        <v>8.8289880689350397E-2</v>
      </c>
    </row>
    <row r="236" spans="1:7" x14ac:dyDescent="0.2">
      <c r="A236" t="s">
        <v>42</v>
      </c>
      <c r="B236" t="s">
        <v>8</v>
      </c>
      <c r="C236" s="1">
        <v>0</v>
      </c>
      <c r="D236" s="1">
        <v>0</v>
      </c>
      <c r="E236" s="1">
        <v>0</v>
      </c>
      <c r="F236">
        <v>0</v>
      </c>
      <c r="G236">
        <v>0</v>
      </c>
    </row>
    <row r="237" spans="1:7" x14ac:dyDescent="0.2">
      <c r="A237" t="s">
        <v>42</v>
      </c>
      <c r="B237" t="s">
        <v>8</v>
      </c>
      <c r="C237" s="1">
        <v>5365</v>
      </c>
      <c r="D237" s="1">
        <v>835</v>
      </c>
      <c r="E237" s="1">
        <v>24</v>
      </c>
      <c r="F237">
        <v>0.15563839701770699</v>
      </c>
      <c r="G237">
        <v>4.4734389561975696E-3</v>
      </c>
    </row>
    <row r="238" spans="1:7" x14ac:dyDescent="0.2">
      <c r="A238" t="s">
        <v>42</v>
      </c>
      <c r="B238" t="s">
        <v>8</v>
      </c>
      <c r="C238" s="1">
        <v>102</v>
      </c>
      <c r="D238" s="1">
        <v>100</v>
      </c>
      <c r="E238" s="1">
        <v>0</v>
      </c>
      <c r="F238">
        <v>0.98039215686274495</v>
      </c>
      <c r="G238">
        <v>0</v>
      </c>
    </row>
    <row r="239" spans="1:7" x14ac:dyDescent="0.2">
      <c r="A239" t="s">
        <v>42</v>
      </c>
      <c r="B239" t="s">
        <v>8</v>
      </c>
      <c r="C239" s="1">
        <v>940</v>
      </c>
      <c r="D239" s="1">
        <v>289</v>
      </c>
      <c r="E239" s="1">
        <v>0</v>
      </c>
      <c r="F239">
        <v>0.30744680851063799</v>
      </c>
      <c r="G239">
        <v>0</v>
      </c>
    </row>
    <row r="240" spans="1:7" x14ac:dyDescent="0.2">
      <c r="A240" t="s">
        <v>43</v>
      </c>
      <c r="B240" t="s">
        <v>8</v>
      </c>
      <c r="C240" s="1">
        <v>31</v>
      </c>
      <c r="D240" s="1">
        <v>12</v>
      </c>
      <c r="E240" s="1">
        <v>0</v>
      </c>
      <c r="F240">
        <v>0.38709677419354799</v>
      </c>
      <c r="G240">
        <v>0</v>
      </c>
    </row>
    <row r="241" spans="1:7" x14ac:dyDescent="0.2">
      <c r="A241" t="s">
        <v>43</v>
      </c>
      <c r="B241" t="s">
        <v>8</v>
      </c>
      <c r="C241" s="1">
        <v>39</v>
      </c>
      <c r="D241" s="1">
        <v>11</v>
      </c>
      <c r="E241" s="1">
        <v>0</v>
      </c>
      <c r="F241">
        <v>0.28205128205128199</v>
      </c>
      <c r="G241">
        <v>0</v>
      </c>
    </row>
    <row r="242" spans="1:7" x14ac:dyDescent="0.2">
      <c r="A242" t="s">
        <v>43</v>
      </c>
      <c r="B242" t="s">
        <v>9</v>
      </c>
      <c r="C242" s="1">
        <v>4053</v>
      </c>
      <c r="D242" s="1">
        <v>440</v>
      </c>
      <c r="E242" s="1">
        <v>0</v>
      </c>
      <c r="F242">
        <v>0.10856155933876099</v>
      </c>
      <c r="G242">
        <v>0</v>
      </c>
    </row>
    <row r="243" spans="1:7" x14ac:dyDescent="0.2">
      <c r="A243" t="s">
        <v>43</v>
      </c>
      <c r="B243" t="s">
        <v>8</v>
      </c>
      <c r="C243" s="1">
        <v>0</v>
      </c>
      <c r="D243" s="1">
        <v>0</v>
      </c>
      <c r="E243" s="1">
        <v>0</v>
      </c>
      <c r="F243">
        <v>0</v>
      </c>
      <c r="G243">
        <v>0</v>
      </c>
    </row>
    <row r="244" spans="1:7" x14ac:dyDescent="0.2">
      <c r="A244" t="s">
        <v>43</v>
      </c>
      <c r="B244" t="s">
        <v>8</v>
      </c>
      <c r="C244" s="1">
        <v>83</v>
      </c>
      <c r="D244" s="1">
        <v>10</v>
      </c>
      <c r="E244" s="1">
        <v>0</v>
      </c>
      <c r="F244">
        <v>0.120481927710843</v>
      </c>
      <c r="G244">
        <v>0</v>
      </c>
    </row>
    <row r="245" spans="1:7" x14ac:dyDescent="0.2">
      <c r="A245" t="s">
        <v>43</v>
      </c>
      <c r="B245" t="s">
        <v>8</v>
      </c>
      <c r="C245" s="1">
        <v>18</v>
      </c>
      <c r="D245" s="1">
        <v>0</v>
      </c>
      <c r="E245" s="1">
        <v>0</v>
      </c>
      <c r="F245">
        <v>0</v>
      </c>
      <c r="G245">
        <v>0</v>
      </c>
    </row>
    <row r="246" spans="1:7" x14ac:dyDescent="0.2">
      <c r="A246" t="s">
        <v>43</v>
      </c>
      <c r="B246" t="s">
        <v>8</v>
      </c>
      <c r="C246" s="1">
        <v>48</v>
      </c>
      <c r="D246" s="1">
        <v>17</v>
      </c>
      <c r="E246" s="1">
        <v>0</v>
      </c>
      <c r="F246">
        <v>0.35416666666666602</v>
      </c>
      <c r="G246">
        <v>0</v>
      </c>
    </row>
    <row r="247" spans="1:7" x14ac:dyDescent="0.2">
      <c r="A247" t="s">
        <v>44</v>
      </c>
      <c r="B247" t="s">
        <v>8</v>
      </c>
      <c r="C247" s="1">
        <v>70</v>
      </c>
      <c r="D247" s="1">
        <v>34</v>
      </c>
      <c r="E247" s="1">
        <v>0</v>
      </c>
      <c r="F247">
        <v>0.48571428571428499</v>
      </c>
      <c r="G247">
        <v>0</v>
      </c>
    </row>
    <row r="248" spans="1:7" x14ac:dyDescent="0.2">
      <c r="A248" t="s">
        <v>44</v>
      </c>
      <c r="B248" t="s">
        <v>8</v>
      </c>
      <c r="C248" s="1">
        <v>52</v>
      </c>
      <c r="D248" s="1">
        <v>32</v>
      </c>
      <c r="E248" s="1">
        <v>0</v>
      </c>
      <c r="F248">
        <v>0.61538461538461497</v>
      </c>
      <c r="G248">
        <v>0</v>
      </c>
    </row>
    <row r="249" spans="1:7" x14ac:dyDescent="0.2">
      <c r="A249" t="s">
        <v>44</v>
      </c>
      <c r="B249" t="s">
        <v>9</v>
      </c>
      <c r="C249" s="1">
        <v>11254</v>
      </c>
      <c r="D249" s="1">
        <v>1233</v>
      </c>
      <c r="E249" s="1">
        <v>0</v>
      </c>
      <c r="F249">
        <v>0.109561044961791</v>
      </c>
      <c r="G249">
        <v>0</v>
      </c>
    </row>
    <row r="250" spans="1:7" x14ac:dyDescent="0.2">
      <c r="A250" t="s">
        <v>44</v>
      </c>
      <c r="B250" t="s">
        <v>8</v>
      </c>
      <c r="C250" s="1">
        <v>0</v>
      </c>
      <c r="D250" s="1">
        <v>0</v>
      </c>
      <c r="E250" s="1">
        <v>0</v>
      </c>
      <c r="F250">
        <v>0</v>
      </c>
      <c r="G250">
        <v>0</v>
      </c>
    </row>
    <row r="251" spans="1:7" x14ac:dyDescent="0.2">
      <c r="A251" t="s">
        <v>44</v>
      </c>
      <c r="B251" t="s">
        <v>8</v>
      </c>
      <c r="C251" s="1">
        <v>164</v>
      </c>
      <c r="D251" s="1">
        <v>8</v>
      </c>
      <c r="E251" s="1">
        <v>0</v>
      </c>
      <c r="F251">
        <v>4.8780487804878002E-2</v>
      </c>
      <c r="G251">
        <v>0</v>
      </c>
    </row>
    <row r="252" spans="1:7" x14ac:dyDescent="0.2">
      <c r="A252" t="s">
        <v>44</v>
      </c>
      <c r="B252" t="s">
        <v>8</v>
      </c>
      <c r="C252" s="1">
        <v>299</v>
      </c>
      <c r="D252" s="1">
        <v>107</v>
      </c>
      <c r="E252" s="1">
        <v>0</v>
      </c>
      <c r="F252">
        <v>0.35785953177257501</v>
      </c>
      <c r="G252">
        <v>0</v>
      </c>
    </row>
    <row r="253" spans="1:7" x14ac:dyDescent="0.2">
      <c r="A253" t="s">
        <v>44</v>
      </c>
      <c r="B253" t="s">
        <v>8</v>
      </c>
      <c r="C253" s="1">
        <v>516</v>
      </c>
      <c r="D253" s="1">
        <v>49</v>
      </c>
      <c r="E253" s="1">
        <v>0</v>
      </c>
      <c r="F253">
        <v>9.4961240310077494E-2</v>
      </c>
      <c r="G253">
        <v>0</v>
      </c>
    </row>
    <row r="254" spans="1:7" x14ac:dyDescent="0.2">
      <c r="A254" t="s">
        <v>45</v>
      </c>
      <c r="B254" t="s">
        <v>8</v>
      </c>
      <c r="C254" s="1">
        <v>34</v>
      </c>
      <c r="D254" s="1">
        <v>3</v>
      </c>
      <c r="E254" s="1">
        <v>0</v>
      </c>
      <c r="F254">
        <v>8.8235294117646995E-2</v>
      </c>
      <c r="G254">
        <v>0</v>
      </c>
    </row>
    <row r="255" spans="1:7" x14ac:dyDescent="0.2">
      <c r="A255" t="s">
        <v>45</v>
      </c>
      <c r="B255" t="s">
        <v>8</v>
      </c>
      <c r="C255" s="1">
        <v>59</v>
      </c>
      <c r="D255" s="1">
        <v>11</v>
      </c>
      <c r="E255" s="1">
        <v>0</v>
      </c>
      <c r="F255">
        <v>0.186440677966101</v>
      </c>
      <c r="G255">
        <v>0</v>
      </c>
    </row>
    <row r="256" spans="1:7" x14ac:dyDescent="0.2">
      <c r="A256" t="s">
        <v>45</v>
      </c>
      <c r="B256" t="s">
        <v>9</v>
      </c>
      <c r="C256" s="1">
        <v>6288</v>
      </c>
      <c r="D256" s="1">
        <v>440</v>
      </c>
      <c r="E256" s="1">
        <v>0</v>
      </c>
      <c r="F256">
        <v>6.9974554707379094E-2</v>
      </c>
      <c r="G256">
        <v>0</v>
      </c>
    </row>
    <row r="257" spans="1:7" x14ac:dyDescent="0.2">
      <c r="A257" t="s">
        <v>45</v>
      </c>
      <c r="B257" t="s">
        <v>8</v>
      </c>
      <c r="C257" s="1">
        <v>0</v>
      </c>
      <c r="D257" s="1">
        <v>0</v>
      </c>
      <c r="E257" s="1">
        <v>0</v>
      </c>
      <c r="F257">
        <v>0</v>
      </c>
      <c r="G257">
        <v>0</v>
      </c>
    </row>
    <row r="258" spans="1:7" x14ac:dyDescent="0.2">
      <c r="A258" t="s">
        <v>45</v>
      </c>
      <c r="B258" t="s">
        <v>8</v>
      </c>
      <c r="C258" s="1">
        <v>157</v>
      </c>
      <c r="D258" s="1">
        <v>66</v>
      </c>
      <c r="E258" s="1">
        <v>0</v>
      </c>
      <c r="F258">
        <v>0.420382165605095</v>
      </c>
      <c r="G258">
        <v>0</v>
      </c>
    </row>
    <row r="259" spans="1:7" x14ac:dyDescent="0.2">
      <c r="A259" t="s">
        <v>45</v>
      </c>
      <c r="B259" t="s">
        <v>8</v>
      </c>
      <c r="C259" s="1">
        <v>15</v>
      </c>
      <c r="D259" s="1">
        <v>0</v>
      </c>
      <c r="E259" s="1">
        <v>0</v>
      </c>
      <c r="F259">
        <v>0</v>
      </c>
      <c r="G259">
        <v>0</v>
      </c>
    </row>
    <row r="260" spans="1:7" x14ac:dyDescent="0.2">
      <c r="A260" t="s">
        <v>45</v>
      </c>
      <c r="B260" t="s">
        <v>8</v>
      </c>
      <c r="C260" s="1">
        <v>92</v>
      </c>
      <c r="D260" s="1">
        <v>69</v>
      </c>
      <c r="E260" s="1">
        <v>0</v>
      </c>
      <c r="F260">
        <v>0.75</v>
      </c>
      <c r="G260">
        <v>0</v>
      </c>
    </row>
    <row r="261" spans="1:7" x14ac:dyDescent="0.2">
      <c r="A261" t="s">
        <v>46</v>
      </c>
      <c r="B261" t="s">
        <v>8</v>
      </c>
      <c r="C261" s="1">
        <v>65</v>
      </c>
      <c r="D261" s="1">
        <v>25</v>
      </c>
      <c r="E261" s="1">
        <v>0</v>
      </c>
      <c r="F261">
        <v>0.38461538461538403</v>
      </c>
      <c r="G261">
        <v>0</v>
      </c>
    </row>
    <row r="262" spans="1:7" x14ac:dyDescent="0.2">
      <c r="A262" t="s">
        <v>46</v>
      </c>
      <c r="B262" t="s">
        <v>8</v>
      </c>
      <c r="C262" s="1">
        <v>14</v>
      </c>
      <c r="D262" s="1">
        <v>0</v>
      </c>
      <c r="E262" s="1">
        <v>0</v>
      </c>
      <c r="F262">
        <v>0</v>
      </c>
      <c r="G262">
        <v>0</v>
      </c>
    </row>
    <row r="263" spans="1:7" x14ac:dyDescent="0.2">
      <c r="A263" t="s">
        <v>46</v>
      </c>
      <c r="B263" t="s">
        <v>9</v>
      </c>
      <c r="C263" s="1">
        <v>10085</v>
      </c>
      <c r="D263" s="1">
        <v>760</v>
      </c>
      <c r="E263" s="1">
        <v>0</v>
      </c>
      <c r="F263">
        <v>7.5359444719881E-2</v>
      </c>
      <c r="G263">
        <v>0</v>
      </c>
    </row>
    <row r="264" spans="1:7" x14ac:dyDescent="0.2">
      <c r="A264" t="s">
        <v>46</v>
      </c>
      <c r="B264" t="s">
        <v>8</v>
      </c>
      <c r="C264" s="1">
        <v>0</v>
      </c>
      <c r="D264" s="1">
        <v>0</v>
      </c>
      <c r="E264" s="1">
        <v>0</v>
      </c>
      <c r="F264">
        <v>0</v>
      </c>
      <c r="G264">
        <v>0</v>
      </c>
    </row>
    <row r="265" spans="1:7" x14ac:dyDescent="0.2">
      <c r="A265" t="s">
        <v>46</v>
      </c>
      <c r="B265" t="s">
        <v>8</v>
      </c>
      <c r="C265" s="1">
        <v>156</v>
      </c>
      <c r="D265" s="1">
        <v>5</v>
      </c>
      <c r="E265" s="1">
        <v>0</v>
      </c>
      <c r="F265">
        <v>3.2051282051282E-2</v>
      </c>
      <c r="G265">
        <v>0</v>
      </c>
    </row>
    <row r="266" spans="1:7" x14ac:dyDescent="0.2">
      <c r="A266" t="s">
        <v>46</v>
      </c>
      <c r="B266" t="s">
        <v>8</v>
      </c>
      <c r="C266" s="1">
        <v>56</v>
      </c>
      <c r="D266" s="1">
        <v>9</v>
      </c>
      <c r="E266" s="1">
        <v>0</v>
      </c>
      <c r="F266">
        <v>0.160714285714285</v>
      </c>
      <c r="G266">
        <v>0</v>
      </c>
    </row>
    <row r="267" spans="1:7" x14ac:dyDescent="0.2">
      <c r="A267" t="s">
        <v>46</v>
      </c>
      <c r="B267" t="s">
        <v>8</v>
      </c>
      <c r="C267" s="1">
        <v>195</v>
      </c>
      <c r="D267" s="1">
        <v>30</v>
      </c>
      <c r="E267" s="1">
        <v>0</v>
      </c>
      <c r="F267">
        <v>0.15384615384615299</v>
      </c>
      <c r="G267">
        <v>0</v>
      </c>
    </row>
    <row r="268" spans="1:7" x14ac:dyDescent="0.2">
      <c r="A268" t="s">
        <v>47</v>
      </c>
      <c r="B268" t="s">
        <v>8</v>
      </c>
      <c r="C268" s="1">
        <v>3</v>
      </c>
      <c r="D268" s="1">
        <v>1</v>
      </c>
      <c r="E268" s="1">
        <v>0</v>
      </c>
      <c r="F268">
        <v>0.33333333333333298</v>
      </c>
      <c r="G268">
        <v>0</v>
      </c>
    </row>
    <row r="269" spans="1:7" x14ac:dyDescent="0.2">
      <c r="A269" t="s">
        <v>47</v>
      </c>
      <c r="B269" t="s">
        <v>8</v>
      </c>
      <c r="C269" s="1">
        <v>3</v>
      </c>
      <c r="D269" s="1">
        <v>0</v>
      </c>
      <c r="E269" s="1">
        <v>0</v>
      </c>
      <c r="F269">
        <v>0</v>
      </c>
      <c r="G269">
        <v>0</v>
      </c>
    </row>
    <row r="270" spans="1:7" x14ac:dyDescent="0.2">
      <c r="A270" t="s">
        <v>47</v>
      </c>
      <c r="B270" t="s">
        <v>9</v>
      </c>
      <c r="C270" s="1">
        <v>3447</v>
      </c>
      <c r="D270" s="1">
        <v>256</v>
      </c>
      <c r="E270" s="1">
        <v>0</v>
      </c>
      <c r="F270">
        <v>7.4267478967217804E-2</v>
      </c>
      <c r="G270">
        <v>0</v>
      </c>
    </row>
    <row r="271" spans="1:7" x14ac:dyDescent="0.2">
      <c r="A271" t="s">
        <v>47</v>
      </c>
      <c r="B271" t="s">
        <v>8</v>
      </c>
      <c r="C271" s="1">
        <v>0</v>
      </c>
      <c r="D271" s="1">
        <v>0</v>
      </c>
      <c r="E271" s="1">
        <v>0</v>
      </c>
      <c r="F271">
        <v>0</v>
      </c>
      <c r="G271">
        <v>0</v>
      </c>
    </row>
    <row r="272" spans="1:7" x14ac:dyDescent="0.2">
      <c r="A272" t="s">
        <v>47</v>
      </c>
      <c r="B272" t="s">
        <v>8</v>
      </c>
      <c r="C272" s="1">
        <v>3</v>
      </c>
      <c r="D272" s="1">
        <v>1</v>
      </c>
      <c r="E272" s="1">
        <v>0</v>
      </c>
      <c r="F272">
        <v>0.33333333333333298</v>
      </c>
      <c r="G272">
        <v>0</v>
      </c>
    </row>
    <row r="273" spans="1:7" x14ac:dyDescent="0.2">
      <c r="A273" t="s">
        <v>47</v>
      </c>
      <c r="B273" t="s">
        <v>8</v>
      </c>
      <c r="C273" s="1">
        <v>69</v>
      </c>
      <c r="D273" s="1">
        <v>69</v>
      </c>
      <c r="E273" s="1">
        <v>0</v>
      </c>
      <c r="F273">
        <v>1</v>
      </c>
      <c r="G273">
        <v>0</v>
      </c>
    </row>
    <row r="274" spans="1:7" x14ac:dyDescent="0.2">
      <c r="A274" t="s">
        <v>47</v>
      </c>
      <c r="B274" t="s">
        <v>8</v>
      </c>
      <c r="C274" s="1">
        <v>222</v>
      </c>
      <c r="D274" s="1">
        <v>36</v>
      </c>
      <c r="E274" s="1">
        <v>0</v>
      </c>
      <c r="F274">
        <v>0.162162162162162</v>
      </c>
      <c r="G274">
        <v>0</v>
      </c>
    </row>
    <row r="275" spans="1:7" x14ac:dyDescent="0.2">
      <c r="A275" t="s">
        <v>48</v>
      </c>
      <c r="B275" t="s">
        <v>8</v>
      </c>
      <c r="C275" s="1">
        <v>198</v>
      </c>
      <c r="D275" s="1">
        <v>101</v>
      </c>
      <c r="E275" s="1">
        <v>0</v>
      </c>
      <c r="F275">
        <v>0.51010101010101006</v>
      </c>
      <c r="G275">
        <v>0</v>
      </c>
    </row>
    <row r="276" spans="1:7" x14ac:dyDescent="0.2">
      <c r="A276" t="s">
        <v>48</v>
      </c>
      <c r="B276" t="s">
        <v>8</v>
      </c>
      <c r="C276" s="1">
        <v>91</v>
      </c>
      <c r="D276" s="1">
        <v>2</v>
      </c>
      <c r="E276" s="1">
        <v>0</v>
      </c>
      <c r="F276">
        <v>2.19780219780219E-2</v>
      </c>
      <c r="G276">
        <v>0</v>
      </c>
    </row>
    <row r="277" spans="1:7" x14ac:dyDescent="0.2">
      <c r="A277" t="s">
        <v>48</v>
      </c>
      <c r="B277" t="s">
        <v>9</v>
      </c>
      <c r="C277" s="1">
        <v>25815</v>
      </c>
      <c r="D277" s="1">
        <v>1396</v>
      </c>
      <c r="E277" s="1">
        <v>1641</v>
      </c>
      <c r="F277">
        <v>5.4077086964942803E-2</v>
      </c>
      <c r="G277">
        <v>6.3567693201626904E-2</v>
      </c>
    </row>
    <row r="278" spans="1:7" x14ac:dyDescent="0.2">
      <c r="A278" t="s">
        <v>48</v>
      </c>
      <c r="B278" t="s">
        <v>8</v>
      </c>
      <c r="C278" s="1">
        <v>2</v>
      </c>
      <c r="D278" s="1">
        <v>0</v>
      </c>
      <c r="E278" s="1">
        <v>0</v>
      </c>
      <c r="F278">
        <v>0</v>
      </c>
      <c r="G278">
        <v>0</v>
      </c>
    </row>
    <row r="279" spans="1:7" x14ac:dyDescent="0.2">
      <c r="A279" t="s">
        <v>48</v>
      </c>
      <c r="B279" t="s">
        <v>8</v>
      </c>
      <c r="C279" s="1">
        <v>1796</v>
      </c>
      <c r="D279" s="1">
        <v>570</v>
      </c>
      <c r="E279" s="1">
        <v>22</v>
      </c>
      <c r="F279">
        <v>0.31737193763919802</v>
      </c>
      <c r="G279">
        <v>1.2249443207126899E-2</v>
      </c>
    </row>
    <row r="280" spans="1:7" x14ac:dyDescent="0.2">
      <c r="A280" t="s">
        <v>48</v>
      </c>
      <c r="B280" t="s">
        <v>8</v>
      </c>
      <c r="C280" s="1">
        <v>80</v>
      </c>
      <c r="D280" s="1">
        <v>18</v>
      </c>
      <c r="E280" s="1">
        <v>0</v>
      </c>
      <c r="F280">
        <v>0.22500000000000001</v>
      </c>
      <c r="G280">
        <v>0</v>
      </c>
    </row>
    <row r="281" spans="1:7" x14ac:dyDescent="0.2">
      <c r="A281" t="s">
        <v>48</v>
      </c>
      <c r="B281" t="s">
        <v>8</v>
      </c>
      <c r="C281" s="1">
        <v>443</v>
      </c>
      <c r="D281" s="1">
        <v>181</v>
      </c>
      <c r="E281" s="1">
        <v>0</v>
      </c>
      <c r="F281">
        <v>0.408577878103837</v>
      </c>
      <c r="G281">
        <v>0</v>
      </c>
    </row>
    <row r="282" spans="1:7" x14ac:dyDescent="0.2">
      <c r="A282" t="s">
        <v>49</v>
      </c>
      <c r="B282" t="s">
        <v>8</v>
      </c>
      <c r="C282" s="1">
        <v>13</v>
      </c>
      <c r="D282" s="1">
        <v>0</v>
      </c>
      <c r="E282" s="1">
        <v>0</v>
      </c>
      <c r="F282">
        <v>0</v>
      </c>
      <c r="G282">
        <v>0</v>
      </c>
    </row>
    <row r="283" spans="1:7" x14ac:dyDescent="0.2">
      <c r="A283" t="s">
        <v>49</v>
      </c>
      <c r="B283" t="s">
        <v>8</v>
      </c>
      <c r="C283" s="1">
        <v>31</v>
      </c>
      <c r="D283" s="1">
        <v>0</v>
      </c>
      <c r="E283" s="1">
        <v>0</v>
      </c>
      <c r="F283">
        <v>0</v>
      </c>
      <c r="G283">
        <v>0</v>
      </c>
    </row>
    <row r="284" spans="1:7" x14ac:dyDescent="0.2">
      <c r="A284" t="s">
        <v>49</v>
      </c>
      <c r="B284" t="s">
        <v>9</v>
      </c>
      <c r="C284" s="1">
        <v>5394</v>
      </c>
      <c r="D284" s="1">
        <v>562</v>
      </c>
      <c r="E284" s="1">
        <v>0</v>
      </c>
      <c r="F284">
        <v>0.104189840563589</v>
      </c>
      <c r="G284">
        <v>0</v>
      </c>
    </row>
    <row r="285" spans="1:7" x14ac:dyDescent="0.2">
      <c r="A285" t="s">
        <v>49</v>
      </c>
      <c r="B285" t="s">
        <v>8</v>
      </c>
      <c r="C285" s="1">
        <v>0</v>
      </c>
      <c r="D285" s="1">
        <v>0</v>
      </c>
      <c r="E285" s="1">
        <v>0</v>
      </c>
      <c r="F285">
        <v>0</v>
      </c>
      <c r="G285">
        <v>0</v>
      </c>
    </row>
    <row r="286" spans="1:7" x14ac:dyDescent="0.2">
      <c r="A286" t="s">
        <v>49</v>
      </c>
      <c r="B286" t="s">
        <v>8</v>
      </c>
      <c r="C286" s="1">
        <v>119</v>
      </c>
      <c r="D286" s="1">
        <v>18</v>
      </c>
      <c r="E286" s="1">
        <v>0</v>
      </c>
      <c r="F286">
        <v>0.15126050420168</v>
      </c>
      <c r="G286">
        <v>0</v>
      </c>
    </row>
    <row r="287" spans="1:7" x14ac:dyDescent="0.2">
      <c r="A287" t="s">
        <v>49</v>
      </c>
      <c r="B287" t="s">
        <v>8</v>
      </c>
      <c r="C287" s="1">
        <v>10</v>
      </c>
      <c r="D287" s="1">
        <v>3</v>
      </c>
      <c r="E287" s="1">
        <v>0</v>
      </c>
      <c r="F287">
        <v>0.3</v>
      </c>
      <c r="G287">
        <v>0</v>
      </c>
    </row>
    <row r="288" spans="1:7" x14ac:dyDescent="0.2">
      <c r="A288" t="s">
        <v>49</v>
      </c>
      <c r="B288" t="s">
        <v>8</v>
      </c>
      <c r="C288" s="1">
        <v>74</v>
      </c>
      <c r="D288" s="1">
        <v>32</v>
      </c>
      <c r="E288" s="1">
        <v>0</v>
      </c>
      <c r="F288">
        <v>0.43243243243243201</v>
      </c>
      <c r="G288">
        <v>0</v>
      </c>
    </row>
    <row r="289" spans="1:7" x14ac:dyDescent="0.2">
      <c r="A289" t="s">
        <v>50</v>
      </c>
      <c r="B289" t="s">
        <v>8</v>
      </c>
      <c r="C289" s="1">
        <v>745</v>
      </c>
      <c r="D289" s="1">
        <v>170</v>
      </c>
      <c r="E289" s="1">
        <v>32</v>
      </c>
      <c r="F289">
        <v>0.228187919463087</v>
      </c>
      <c r="G289">
        <v>4.2953020134228102E-2</v>
      </c>
    </row>
    <row r="290" spans="1:7" x14ac:dyDescent="0.2">
      <c r="A290" t="s">
        <v>50</v>
      </c>
      <c r="B290" t="s">
        <v>8</v>
      </c>
      <c r="C290" s="1">
        <v>1217</v>
      </c>
      <c r="D290" s="1">
        <v>234</v>
      </c>
      <c r="E290" s="1">
        <v>10</v>
      </c>
      <c r="F290">
        <v>0.19227608874280999</v>
      </c>
      <c r="G290">
        <v>8.2169268693508598E-3</v>
      </c>
    </row>
    <row r="291" spans="1:7" x14ac:dyDescent="0.2">
      <c r="A291" t="s">
        <v>50</v>
      </c>
      <c r="B291" t="s">
        <v>9</v>
      </c>
      <c r="C291" s="1">
        <v>21338</v>
      </c>
      <c r="D291" s="1">
        <v>1088</v>
      </c>
      <c r="E291" s="1">
        <v>1709</v>
      </c>
      <c r="F291">
        <v>5.0988846189895902E-2</v>
      </c>
      <c r="G291">
        <v>8.0091854906739104E-2</v>
      </c>
    </row>
    <row r="292" spans="1:7" x14ac:dyDescent="0.2">
      <c r="A292" t="s">
        <v>50</v>
      </c>
      <c r="B292" t="s">
        <v>8</v>
      </c>
      <c r="C292" s="1">
        <v>2</v>
      </c>
      <c r="D292" s="1">
        <v>1</v>
      </c>
      <c r="E292" s="1">
        <v>0</v>
      </c>
      <c r="F292">
        <v>0.5</v>
      </c>
      <c r="G292">
        <v>0</v>
      </c>
    </row>
    <row r="293" spans="1:7" x14ac:dyDescent="0.2">
      <c r="A293" t="s">
        <v>50</v>
      </c>
      <c r="B293" t="s">
        <v>8</v>
      </c>
      <c r="C293" s="1">
        <v>1821</v>
      </c>
      <c r="D293" s="1">
        <v>874</v>
      </c>
      <c r="E293" s="1">
        <v>0</v>
      </c>
      <c r="F293">
        <v>0.47995606809445301</v>
      </c>
      <c r="G293">
        <v>0</v>
      </c>
    </row>
    <row r="294" spans="1:7" x14ac:dyDescent="0.2">
      <c r="A294" t="s">
        <v>50</v>
      </c>
      <c r="B294" t="s">
        <v>8</v>
      </c>
      <c r="C294" s="1">
        <v>32</v>
      </c>
      <c r="D294" s="1">
        <v>22</v>
      </c>
      <c r="E294" s="1">
        <v>0</v>
      </c>
      <c r="F294">
        <v>0.6875</v>
      </c>
      <c r="G294">
        <v>0</v>
      </c>
    </row>
    <row r="295" spans="1:7" x14ac:dyDescent="0.2">
      <c r="A295" t="s">
        <v>50</v>
      </c>
      <c r="B295" t="s">
        <v>8</v>
      </c>
      <c r="C295" s="1">
        <v>541</v>
      </c>
      <c r="D295" s="1">
        <v>776</v>
      </c>
      <c r="E295" s="1">
        <v>0</v>
      </c>
      <c r="F295">
        <v>1.43438077634011</v>
      </c>
      <c r="G295">
        <v>0</v>
      </c>
    </row>
    <row r="296" spans="1:7" x14ac:dyDescent="0.2">
      <c r="A296" t="s">
        <v>51</v>
      </c>
      <c r="B296" t="s">
        <v>8</v>
      </c>
      <c r="C296" s="1">
        <v>40</v>
      </c>
      <c r="D296" s="1">
        <v>2</v>
      </c>
      <c r="E296" s="1">
        <v>0</v>
      </c>
      <c r="F296">
        <v>0.05</v>
      </c>
      <c r="G296">
        <v>0</v>
      </c>
    </row>
    <row r="297" spans="1:7" x14ac:dyDescent="0.2">
      <c r="A297" t="s">
        <v>51</v>
      </c>
      <c r="B297" t="s">
        <v>8</v>
      </c>
      <c r="C297" s="1">
        <v>19</v>
      </c>
      <c r="D297" s="1">
        <v>0</v>
      </c>
      <c r="E297" s="1">
        <v>0</v>
      </c>
      <c r="F297">
        <v>0</v>
      </c>
      <c r="G297">
        <v>0</v>
      </c>
    </row>
    <row r="298" spans="1:7" x14ac:dyDescent="0.2">
      <c r="A298" t="s">
        <v>51</v>
      </c>
      <c r="B298" t="s">
        <v>9</v>
      </c>
      <c r="C298" s="1">
        <v>2468</v>
      </c>
      <c r="D298" s="1">
        <v>209</v>
      </c>
      <c r="E298" s="1">
        <v>0</v>
      </c>
      <c r="F298">
        <v>8.4683954619124799E-2</v>
      </c>
      <c r="G298">
        <v>0</v>
      </c>
    </row>
    <row r="299" spans="1:7" x14ac:dyDescent="0.2">
      <c r="A299" t="s">
        <v>51</v>
      </c>
      <c r="B299" t="s">
        <v>8</v>
      </c>
      <c r="C299" s="1">
        <v>5</v>
      </c>
      <c r="D299" s="1">
        <v>0</v>
      </c>
      <c r="E299" s="1">
        <v>0</v>
      </c>
      <c r="F299">
        <v>0</v>
      </c>
      <c r="G299">
        <v>0</v>
      </c>
    </row>
    <row r="300" spans="1:7" x14ac:dyDescent="0.2">
      <c r="A300" t="s">
        <v>51</v>
      </c>
      <c r="B300" t="s">
        <v>8</v>
      </c>
      <c r="C300" s="1">
        <v>257</v>
      </c>
      <c r="D300" s="1">
        <v>48</v>
      </c>
      <c r="E300" s="1">
        <v>0</v>
      </c>
      <c r="F300">
        <v>0.18677042801556401</v>
      </c>
      <c r="G300">
        <v>0</v>
      </c>
    </row>
    <row r="301" spans="1:7" x14ac:dyDescent="0.2">
      <c r="A301" t="s">
        <v>51</v>
      </c>
      <c r="B301" t="s">
        <v>8</v>
      </c>
      <c r="C301" s="1">
        <v>1963</v>
      </c>
      <c r="D301" s="1">
        <v>678</v>
      </c>
      <c r="E301" s="1">
        <v>0</v>
      </c>
      <c r="F301">
        <v>0.34538970962811999</v>
      </c>
      <c r="G301">
        <v>0</v>
      </c>
    </row>
    <row r="302" spans="1:7" x14ac:dyDescent="0.2">
      <c r="A302" t="s">
        <v>51</v>
      </c>
      <c r="B302" t="s">
        <v>8</v>
      </c>
      <c r="C302" s="1">
        <v>756</v>
      </c>
      <c r="D302" s="1">
        <v>193</v>
      </c>
      <c r="E302" s="1">
        <v>0</v>
      </c>
      <c r="F302">
        <v>0.25529100529100501</v>
      </c>
      <c r="G302">
        <v>0</v>
      </c>
    </row>
    <row r="303" spans="1:7" x14ac:dyDescent="0.2">
      <c r="A303" t="s">
        <v>52</v>
      </c>
      <c r="B303" t="s">
        <v>8</v>
      </c>
      <c r="C303" s="1">
        <v>39</v>
      </c>
      <c r="D303" s="1">
        <v>1</v>
      </c>
      <c r="E303" s="1">
        <v>0</v>
      </c>
      <c r="F303">
        <v>2.5641025641025599E-2</v>
      </c>
      <c r="G303">
        <v>0</v>
      </c>
    </row>
    <row r="304" spans="1:7" x14ac:dyDescent="0.2">
      <c r="A304" t="s">
        <v>52</v>
      </c>
      <c r="B304" t="s">
        <v>8</v>
      </c>
      <c r="C304" s="1">
        <v>28</v>
      </c>
      <c r="D304" s="1">
        <v>1</v>
      </c>
      <c r="E304" s="1">
        <v>0</v>
      </c>
      <c r="F304">
        <v>3.5714285714285698E-2</v>
      </c>
      <c r="G304">
        <v>0</v>
      </c>
    </row>
    <row r="305" spans="1:7" x14ac:dyDescent="0.2">
      <c r="A305" t="s">
        <v>52</v>
      </c>
      <c r="B305" t="s">
        <v>9</v>
      </c>
      <c r="C305" s="1">
        <v>8716</v>
      </c>
      <c r="D305" s="1">
        <v>526</v>
      </c>
      <c r="E305" s="1">
        <v>0</v>
      </c>
      <c r="F305">
        <v>6.0348783845800801E-2</v>
      </c>
      <c r="G305">
        <v>0</v>
      </c>
    </row>
    <row r="306" spans="1:7" x14ac:dyDescent="0.2">
      <c r="A306" t="s">
        <v>52</v>
      </c>
      <c r="B306" t="s">
        <v>8</v>
      </c>
      <c r="C306" s="1">
        <v>0</v>
      </c>
      <c r="D306" s="1">
        <v>0</v>
      </c>
      <c r="E306" s="1">
        <v>0</v>
      </c>
      <c r="F306">
        <v>0</v>
      </c>
      <c r="G306">
        <v>0</v>
      </c>
    </row>
    <row r="307" spans="1:7" x14ac:dyDescent="0.2">
      <c r="A307" t="s">
        <v>52</v>
      </c>
      <c r="B307" t="s">
        <v>8</v>
      </c>
      <c r="C307" s="1">
        <v>424</v>
      </c>
      <c r="D307" s="1">
        <v>74</v>
      </c>
      <c r="E307" s="1">
        <v>0</v>
      </c>
      <c r="F307">
        <v>0.174528301886792</v>
      </c>
      <c r="G307">
        <v>0</v>
      </c>
    </row>
    <row r="308" spans="1:7" x14ac:dyDescent="0.2">
      <c r="A308" t="s">
        <v>52</v>
      </c>
      <c r="B308" t="s">
        <v>8</v>
      </c>
      <c r="C308" s="1">
        <v>29</v>
      </c>
      <c r="D308" s="1">
        <v>0</v>
      </c>
      <c r="E308" s="1">
        <v>0</v>
      </c>
      <c r="F308">
        <v>0</v>
      </c>
      <c r="G308">
        <v>0</v>
      </c>
    </row>
    <row r="309" spans="1:7" x14ac:dyDescent="0.2">
      <c r="A309" t="s">
        <v>52</v>
      </c>
      <c r="B309" t="s">
        <v>8</v>
      </c>
      <c r="C309" s="1">
        <v>117</v>
      </c>
      <c r="D309" s="1">
        <v>32</v>
      </c>
      <c r="E309" s="1">
        <v>0</v>
      </c>
      <c r="F309">
        <v>0.27350427350427298</v>
      </c>
      <c r="G309">
        <v>0</v>
      </c>
    </row>
    <row r="310" spans="1:7" x14ac:dyDescent="0.2">
      <c r="A310" t="s">
        <v>53</v>
      </c>
      <c r="B310" t="s">
        <v>8</v>
      </c>
      <c r="C310" s="1">
        <v>81</v>
      </c>
      <c r="D310" s="1">
        <v>49</v>
      </c>
      <c r="E310" s="1">
        <v>0</v>
      </c>
      <c r="F310">
        <v>0.60493827160493796</v>
      </c>
      <c r="G310">
        <v>0</v>
      </c>
    </row>
    <row r="311" spans="1:7" x14ac:dyDescent="0.2">
      <c r="A311" t="s">
        <v>53</v>
      </c>
      <c r="B311" t="s">
        <v>8</v>
      </c>
      <c r="C311" s="1">
        <v>85</v>
      </c>
      <c r="D311" s="1">
        <v>18</v>
      </c>
      <c r="E311" s="1">
        <v>0</v>
      </c>
      <c r="F311">
        <v>0.21176470588235199</v>
      </c>
      <c r="G311">
        <v>0</v>
      </c>
    </row>
    <row r="312" spans="1:7" x14ac:dyDescent="0.2">
      <c r="A312" t="s">
        <v>53</v>
      </c>
      <c r="B312" t="s">
        <v>9</v>
      </c>
      <c r="C312" s="1">
        <v>18262</v>
      </c>
      <c r="D312" s="1">
        <v>1938</v>
      </c>
      <c r="E312" s="1">
        <v>0</v>
      </c>
      <c r="F312">
        <v>0.106122001971306</v>
      </c>
      <c r="G312">
        <v>0</v>
      </c>
    </row>
    <row r="313" spans="1:7" x14ac:dyDescent="0.2">
      <c r="A313" t="s">
        <v>53</v>
      </c>
      <c r="B313" t="s">
        <v>8</v>
      </c>
      <c r="C313" s="1">
        <v>16</v>
      </c>
      <c r="D313" s="1">
        <v>2</v>
      </c>
      <c r="E313" s="1">
        <v>0</v>
      </c>
      <c r="F313">
        <v>0.125</v>
      </c>
      <c r="G313">
        <v>0</v>
      </c>
    </row>
    <row r="314" spans="1:7" x14ac:dyDescent="0.2">
      <c r="A314" t="s">
        <v>53</v>
      </c>
      <c r="B314" t="s">
        <v>8</v>
      </c>
      <c r="C314" s="1">
        <v>946</v>
      </c>
      <c r="D314" s="1">
        <v>330</v>
      </c>
      <c r="E314" s="1">
        <v>0</v>
      </c>
      <c r="F314">
        <v>0.34883720930232498</v>
      </c>
      <c r="G314">
        <v>0</v>
      </c>
    </row>
    <row r="315" spans="1:7" x14ac:dyDescent="0.2">
      <c r="A315" t="s">
        <v>53</v>
      </c>
      <c r="B315" t="s">
        <v>8</v>
      </c>
      <c r="C315" s="1">
        <v>58</v>
      </c>
      <c r="D315" s="1">
        <v>0</v>
      </c>
      <c r="E315" s="1">
        <v>0</v>
      </c>
      <c r="F315">
        <v>0</v>
      </c>
      <c r="G315">
        <v>0</v>
      </c>
    </row>
    <row r="316" spans="1:7" x14ac:dyDescent="0.2">
      <c r="A316" t="s">
        <v>53</v>
      </c>
      <c r="B316" t="s">
        <v>8</v>
      </c>
      <c r="C316" s="1">
        <v>289</v>
      </c>
      <c r="D316" s="1">
        <v>187</v>
      </c>
      <c r="E316" s="1">
        <v>0</v>
      </c>
      <c r="F316">
        <v>0.64705882352941102</v>
      </c>
      <c r="G316">
        <v>0</v>
      </c>
    </row>
    <row r="317" spans="1:7" x14ac:dyDescent="0.2">
      <c r="A317" t="s">
        <v>54</v>
      </c>
      <c r="B317" t="s">
        <v>8</v>
      </c>
      <c r="C317" s="1">
        <v>227</v>
      </c>
      <c r="D317" s="1">
        <v>20</v>
      </c>
      <c r="E317" s="1">
        <v>0</v>
      </c>
      <c r="F317">
        <v>8.8105726872246701E-2</v>
      </c>
      <c r="G317">
        <v>0</v>
      </c>
    </row>
    <row r="318" spans="1:7" x14ac:dyDescent="0.2">
      <c r="A318" t="s">
        <v>54</v>
      </c>
      <c r="B318" t="s">
        <v>8</v>
      </c>
      <c r="C318" s="1">
        <v>218</v>
      </c>
      <c r="D318" s="1">
        <v>3</v>
      </c>
      <c r="E318" s="1">
        <v>0</v>
      </c>
      <c r="F318">
        <v>1.37614678899082E-2</v>
      </c>
      <c r="G318">
        <v>0</v>
      </c>
    </row>
    <row r="319" spans="1:7" x14ac:dyDescent="0.2">
      <c r="A319" t="s">
        <v>54</v>
      </c>
      <c r="B319" t="s">
        <v>9</v>
      </c>
      <c r="C319" s="1">
        <v>32371</v>
      </c>
      <c r="D319" s="1">
        <v>1473</v>
      </c>
      <c r="E319" s="1">
        <v>3003</v>
      </c>
      <c r="F319">
        <v>4.55036915757931E-2</v>
      </c>
      <c r="G319">
        <v>9.2768218467146502E-2</v>
      </c>
    </row>
    <row r="320" spans="1:7" x14ac:dyDescent="0.2">
      <c r="A320" t="s">
        <v>54</v>
      </c>
      <c r="B320" t="s">
        <v>8</v>
      </c>
      <c r="C320" s="1">
        <v>0</v>
      </c>
      <c r="D320" s="1">
        <v>0</v>
      </c>
      <c r="E320" s="1">
        <v>0</v>
      </c>
      <c r="F320">
        <v>0</v>
      </c>
      <c r="G320">
        <v>0</v>
      </c>
    </row>
    <row r="321" spans="1:7" x14ac:dyDescent="0.2">
      <c r="A321" t="s">
        <v>54</v>
      </c>
      <c r="B321" t="s">
        <v>8</v>
      </c>
      <c r="C321" s="1">
        <v>2317</v>
      </c>
      <c r="D321" s="1">
        <v>588</v>
      </c>
      <c r="E321" s="1">
        <v>131</v>
      </c>
      <c r="F321">
        <v>0.25377643504531699</v>
      </c>
      <c r="G321">
        <v>5.6538627535606303E-2</v>
      </c>
    </row>
    <row r="322" spans="1:7" x14ac:dyDescent="0.2">
      <c r="A322" t="s">
        <v>54</v>
      </c>
      <c r="B322" t="s">
        <v>8</v>
      </c>
      <c r="C322" s="1">
        <v>94</v>
      </c>
      <c r="D322" s="1">
        <v>50</v>
      </c>
      <c r="E322" s="1">
        <v>0</v>
      </c>
      <c r="F322">
        <v>0.53191489361702105</v>
      </c>
      <c r="G322">
        <v>0</v>
      </c>
    </row>
    <row r="323" spans="1:7" x14ac:dyDescent="0.2">
      <c r="A323" t="s">
        <v>54</v>
      </c>
      <c r="B323" t="s">
        <v>8</v>
      </c>
      <c r="C323" s="1">
        <v>561</v>
      </c>
      <c r="D323" s="1">
        <v>393</v>
      </c>
      <c r="E323" s="1">
        <v>0</v>
      </c>
      <c r="F323">
        <v>0.70053475935828802</v>
      </c>
      <c r="G323">
        <v>0</v>
      </c>
    </row>
    <row r="324" spans="1:7" x14ac:dyDescent="0.2">
      <c r="A324" t="s">
        <v>55</v>
      </c>
      <c r="B324" t="s">
        <v>8</v>
      </c>
      <c r="C324" s="1">
        <v>108</v>
      </c>
      <c r="D324" s="1">
        <v>3</v>
      </c>
      <c r="E324" s="1">
        <v>0</v>
      </c>
      <c r="F324">
        <v>2.77777777777777E-2</v>
      </c>
      <c r="G324">
        <v>0</v>
      </c>
    </row>
    <row r="325" spans="1:7" x14ac:dyDescent="0.2">
      <c r="A325" t="s">
        <v>55</v>
      </c>
      <c r="B325" t="s">
        <v>8</v>
      </c>
      <c r="C325" s="1">
        <v>52</v>
      </c>
      <c r="D325" s="1">
        <v>0</v>
      </c>
      <c r="E325" s="1">
        <v>0</v>
      </c>
      <c r="F325">
        <v>0</v>
      </c>
      <c r="G325">
        <v>0</v>
      </c>
    </row>
    <row r="326" spans="1:7" x14ac:dyDescent="0.2">
      <c r="A326" t="s">
        <v>55</v>
      </c>
      <c r="B326" t="s">
        <v>9</v>
      </c>
      <c r="C326" s="1">
        <v>21705</v>
      </c>
      <c r="D326" s="1">
        <v>1358</v>
      </c>
      <c r="E326" s="1">
        <v>1546</v>
      </c>
      <c r="F326">
        <v>6.2566228979497804E-2</v>
      </c>
      <c r="G326">
        <v>7.1227827689472403E-2</v>
      </c>
    </row>
    <row r="327" spans="1:7" x14ac:dyDescent="0.2">
      <c r="A327" t="s">
        <v>55</v>
      </c>
      <c r="B327" t="s">
        <v>8</v>
      </c>
      <c r="C327" s="1">
        <v>0</v>
      </c>
      <c r="D327" s="1">
        <v>0</v>
      </c>
      <c r="E327" s="1">
        <v>0</v>
      </c>
      <c r="F327">
        <v>0</v>
      </c>
      <c r="G327">
        <v>0</v>
      </c>
    </row>
    <row r="328" spans="1:7" x14ac:dyDescent="0.2">
      <c r="A328" t="s">
        <v>55</v>
      </c>
      <c r="B328" t="s">
        <v>8</v>
      </c>
      <c r="C328" s="1">
        <v>946</v>
      </c>
      <c r="D328" s="1">
        <v>76</v>
      </c>
      <c r="E328" s="1">
        <v>0</v>
      </c>
      <c r="F328">
        <v>8.0338266384778007E-2</v>
      </c>
      <c r="G328">
        <v>0</v>
      </c>
    </row>
    <row r="329" spans="1:7" x14ac:dyDescent="0.2">
      <c r="A329" t="s">
        <v>55</v>
      </c>
      <c r="B329" t="s">
        <v>8</v>
      </c>
      <c r="C329" s="1">
        <v>22</v>
      </c>
      <c r="D329" s="1">
        <v>6</v>
      </c>
      <c r="E329" s="1">
        <v>0</v>
      </c>
      <c r="F329">
        <v>0.27272727272727199</v>
      </c>
      <c r="G329">
        <v>0</v>
      </c>
    </row>
    <row r="330" spans="1:7" x14ac:dyDescent="0.2">
      <c r="A330" t="s">
        <v>55</v>
      </c>
      <c r="B330" t="s">
        <v>8</v>
      </c>
      <c r="C330" s="1">
        <v>316</v>
      </c>
      <c r="D330" s="1">
        <v>98</v>
      </c>
      <c r="E330" s="1">
        <v>0</v>
      </c>
      <c r="F330">
        <v>0.310126582278481</v>
      </c>
      <c r="G330">
        <v>0</v>
      </c>
    </row>
    <row r="331" spans="1:7" x14ac:dyDescent="0.2">
      <c r="A331" t="s">
        <v>56</v>
      </c>
      <c r="B331" t="s">
        <v>8</v>
      </c>
      <c r="C331" s="1">
        <v>103</v>
      </c>
      <c r="D331" s="1">
        <v>33</v>
      </c>
      <c r="E331" s="1">
        <v>0</v>
      </c>
      <c r="F331">
        <v>0.32038834951456302</v>
      </c>
      <c r="G331">
        <v>0</v>
      </c>
    </row>
    <row r="332" spans="1:7" x14ac:dyDescent="0.2">
      <c r="A332" t="s">
        <v>56</v>
      </c>
      <c r="B332" t="s">
        <v>8</v>
      </c>
      <c r="C332" s="1">
        <v>134</v>
      </c>
      <c r="D332" s="1">
        <v>0</v>
      </c>
      <c r="E332" s="1">
        <v>0</v>
      </c>
      <c r="F332">
        <v>0</v>
      </c>
      <c r="G332">
        <v>0</v>
      </c>
    </row>
    <row r="333" spans="1:7" x14ac:dyDescent="0.2">
      <c r="A333" t="s">
        <v>56</v>
      </c>
      <c r="B333" t="s">
        <v>9</v>
      </c>
      <c r="C333" s="1">
        <v>23000</v>
      </c>
      <c r="D333" s="1">
        <v>2225</v>
      </c>
      <c r="E333" s="1">
        <v>1943</v>
      </c>
      <c r="F333">
        <v>9.6739130434782605E-2</v>
      </c>
      <c r="G333">
        <v>8.4478260869565197E-2</v>
      </c>
    </row>
    <row r="334" spans="1:7" x14ac:dyDescent="0.2">
      <c r="A334" t="s">
        <v>56</v>
      </c>
      <c r="B334" t="s">
        <v>8</v>
      </c>
      <c r="C334" s="1">
        <v>17</v>
      </c>
      <c r="D334" s="1">
        <v>0</v>
      </c>
      <c r="E334" s="1">
        <v>0</v>
      </c>
      <c r="F334">
        <v>0</v>
      </c>
      <c r="G334">
        <v>0</v>
      </c>
    </row>
    <row r="335" spans="1:7" x14ac:dyDescent="0.2">
      <c r="A335" t="s">
        <v>56</v>
      </c>
      <c r="B335" t="s">
        <v>8</v>
      </c>
      <c r="C335" s="1">
        <v>659</v>
      </c>
      <c r="D335" s="1">
        <v>33</v>
      </c>
      <c r="E335" s="1">
        <v>0</v>
      </c>
      <c r="F335">
        <v>5.0075872534142599E-2</v>
      </c>
      <c r="G335">
        <v>0</v>
      </c>
    </row>
    <row r="336" spans="1:7" x14ac:dyDescent="0.2">
      <c r="A336" t="s">
        <v>56</v>
      </c>
      <c r="B336" t="s">
        <v>8</v>
      </c>
      <c r="C336" s="1">
        <v>1185</v>
      </c>
      <c r="D336" s="1">
        <v>330</v>
      </c>
      <c r="E336" s="1">
        <v>0</v>
      </c>
      <c r="F336">
        <v>0.278481012658227</v>
      </c>
      <c r="G336">
        <v>0</v>
      </c>
    </row>
    <row r="337" spans="1:7" x14ac:dyDescent="0.2">
      <c r="A337" t="s">
        <v>56</v>
      </c>
      <c r="B337" t="s">
        <v>8</v>
      </c>
      <c r="C337" s="1">
        <v>865</v>
      </c>
      <c r="D337" s="1">
        <v>190</v>
      </c>
      <c r="E337" s="1">
        <v>0</v>
      </c>
      <c r="F337">
        <v>0.219653179190751</v>
      </c>
      <c r="G337">
        <v>0</v>
      </c>
    </row>
    <row r="338" spans="1:7" x14ac:dyDescent="0.2">
      <c r="A338" t="s">
        <v>57</v>
      </c>
      <c r="B338" t="s">
        <v>8</v>
      </c>
      <c r="C338" s="1">
        <v>53</v>
      </c>
      <c r="D338" s="1">
        <v>12</v>
      </c>
      <c r="E338" s="1">
        <v>0</v>
      </c>
      <c r="F338">
        <v>0.22641509433962201</v>
      </c>
      <c r="G338">
        <v>0</v>
      </c>
    </row>
    <row r="339" spans="1:7" x14ac:dyDescent="0.2">
      <c r="A339" t="s">
        <v>57</v>
      </c>
      <c r="B339" t="s">
        <v>8</v>
      </c>
      <c r="C339" s="1">
        <v>111</v>
      </c>
      <c r="D339" s="1">
        <v>53</v>
      </c>
      <c r="E339" s="1">
        <v>0</v>
      </c>
      <c r="F339">
        <v>0.47747747747747699</v>
      </c>
      <c r="G339">
        <v>0</v>
      </c>
    </row>
    <row r="340" spans="1:7" x14ac:dyDescent="0.2">
      <c r="A340" t="s">
        <v>57</v>
      </c>
      <c r="B340" t="s">
        <v>9</v>
      </c>
      <c r="C340" s="1">
        <v>31638</v>
      </c>
      <c r="D340" s="1">
        <v>2961</v>
      </c>
      <c r="E340" s="1">
        <v>2752</v>
      </c>
      <c r="F340">
        <v>9.3589986724824506E-2</v>
      </c>
      <c r="G340">
        <v>8.6984006574372594E-2</v>
      </c>
    </row>
    <row r="341" spans="1:7" x14ac:dyDescent="0.2">
      <c r="A341" t="s">
        <v>57</v>
      </c>
      <c r="B341" t="s">
        <v>8</v>
      </c>
      <c r="C341" s="1">
        <v>0</v>
      </c>
      <c r="D341" s="1">
        <v>0</v>
      </c>
      <c r="E341" s="1">
        <v>0</v>
      </c>
      <c r="F341">
        <v>0</v>
      </c>
      <c r="G341">
        <v>0</v>
      </c>
    </row>
    <row r="342" spans="1:7" x14ac:dyDescent="0.2">
      <c r="A342" t="s">
        <v>57</v>
      </c>
      <c r="B342" t="s">
        <v>8</v>
      </c>
      <c r="C342" s="1">
        <v>585</v>
      </c>
      <c r="D342" s="1">
        <v>51</v>
      </c>
      <c r="E342" s="1">
        <v>0</v>
      </c>
      <c r="F342">
        <v>8.7179487179487106E-2</v>
      </c>
      <c r="G342">
        <v>0</v>
      </c>
    </row>
    <row r="343" spans="1:7" x14ac:dyDescent="0.2">
      <c r="A343" t="s">
        <v>57</v>
      </c>
      <c r="B343" t="s">
        <v>8</v>
      </c>
      <c r="C343" s="1">
        <v>31</v>
      </c>
      <c r="D343" s="1">
        <v>6</v>
      </c>
      <c r="E343" s="1">
        <v>0</v>
      </c>
      <c r="F343">
        <v>0.19354838709677399</v>
      </c>
      <c r="G343">
        <v>0</v>
      </c>
    </row>
    <row r="344" spans="1:7" x14ac:dyDescent="0.2">
      <c r="A344" t="s">
        <v>57</v>
      </c>
      <c r="B344" t="s">
        <v>8</v>
      </c>
      <c r="C344" s="1">
        <v>701</v>
      </c>
      <c r="D344" s="1">
        <v>276</v>
      </c>
      <c r="E344" s="1">
        <v>0</v>
      </c>
      <c r="F344">
        <v>0.39372325249643297</v>
      </c>
      <c r="G344">
        <v>0</v>
      </c>
    </row>
    <row r="345" spans="1:7" x14ac:dyDescent="0.2">
      <c r="A345" t="s">
        <v>58</v>
      </c>
      <c r="B345" t="s">
        <v>8</v>
      </c>
      <c r="C345" s="1">
        <v>1468</v>
      </c>
      <c r="D345" s="1">
        <v>320</v>
      </c>
      <c r="E345" s="1">
        <v>70</v>
      </c>
      <c r="F345">
        <v>0.21798365122615801</v>
      </c>
      <c r="G345">
        <v>4.7683923705721998E-2</v>
      </c>
    </row>
    <row r="346" spans="1:7" x14ac:dyDescent="0.2">
      <c r="A346" t="s">
        <v>58</v>
      </c>
      <c r="B346" t="s">
        <v>8</v>
      </c>
      <c r="C346" s="1">
        <v>1941</v>
      </c>
      <c r="D346" s="1">
        <v>670</v>
      </c>
      <c r="E346" s="1">
        <v>97</v>
      </c>
      <c r="F346">
        <v>0.34518289541473401</v>
      </c>
      <c r="G346">
        <v>4.9974240082431703E-2</v>
      </c>
    </row>
    <row r="347" spans="1:7" x14ac:dyDescent="0.2">
      <c r="A347" t="s">
        <v>58</v>
      </c>
      <c r="B347" t="s">
        <v>9</v>
      </c>
      <c r="C347" s="1">
        <v>30982</v>
      </c>
      <c r="D347" s="1">
        <v>2278</v>
      </c>
      <c r="E347" s="1">
        <v>2768</v>
      </c>
      <c r="F347">
        <v>7.3526563811245199E-2</v>
      </c>
      <c r="G347">
        <v>8.9342198696017006E-2</v>
      </c>
    </row>
    <row r="348" spans="1:7" x14ac:dyDescent="0.2">
      <c r="A348" t="s">
        <v>58</v>
      </c>
      <c r="B348" t="s">
        <v>8</v>
      </c>
      <c r="C348" s="1">
        <v>46</v>
      </c>
      <c r="D348" s="1">
        <v>0</v>
      </c>
      <c r="E348" s="1">
        <v>0</v>
      </c>
      <c r="F348">
        <v>0</v>
      </c>
      <c r="G348">
        <v>0</v>
      </c>
    </row>
    <row r="349" spans="1:7" x14ac:dyDescent="0.2">
      <c r="A349" t="s">
        <v>58</v>
      </c>
      <c r="B349" t="s">
        <v>8</v>
      </c>
      <c r="C349" s="1">
        <v>4746</v>
      </c>
      <c r="D349" s="1">
        <v>1392</v>
      </c>
      <c r="E349" s="1">
        <v>266</v>
      </c>
      <c r="F349">
        <v>0.293299620733249</v>
      </c>
      <c r="G349">
        <v>5.6047197640117903E-2</v>
      </c>
    </row>
    <row r="350" spans="1:7" x14ac:dyDescent="0.2">
      <c r="A350" t="s">
        <v>58</v>
      </c>
      <c r="B350" t="s">
        <v>8</v>
      </c>
      <c r="C350" s="1">
        <v>54</v>
      </c>
      <c r="D350" s="1">
        <v>1</v>
      </c>
      <c r="E350" s="1">
        <v>0</v>
      </c>
      <c r="F350">
        <v>1.85185185185185E-2</v>
      </c>
      <c r="G350">
        <v>0</v>
      </c>
    </row>
    <row r="351" spans="1:7" x14ac:dyDescent="0.2">
      <c r="A351" t="s">
        <v>58</v>
      </c>
      <c r="B351" t="s">
        <v>8</v>
      </c>
      <c r="C351" s="1">
        <v>694</v>
      </c>
      <c r="D351" s="1">
        <v>616</v>
      </c>
      <c r="E351" s="1">
        <v>8</v>
      </c>
      <c r="F351">
        <v>0.88760806916426505</v>
      </c>
      <c r="G351">
        <v>1.1527377521613799E-2</v>
      </c>
    </row>
    <row r="352" spans="1:7" x14ac:dyDescent="0.2">
      <c r="A352" t="s">
        <v>59</v>
      </c>
      <c r="B352" t="s">
        <v>8</v>
      </c>
      <c r="C352" s="1">
        <v>29</v>
      </c>
      <c r="D352" s="1">
        <v>7</v>
      </c>
      <c r="E352" s="1">
        <v>0</v>
      </c>
      <c r="F352">
        <v>0.24137931034482701</v>
      </c>
      <c r="G352">
        <v>0</v>
      </c>
    </row>
    <row r="353" spans="1:7" x14ac:dyDescent="0.2">
      <c r="A353" t="s">
        <v>59</v>
      </c>
      <c r="B353" t="s">
        <v>8</v>
      </c>
      <c r="C353" s="1">
        <v>112</v>
      </c>
      <c r="D353" s="1">
        <v>4</v>
      </c>
      <c r="E353" s="1">
        <v>0</v>
      </c>
      <c r="F353">
        <v>3.5714285714285698E-2</v>
      </c>
      <c r="G353">
        <v>0</v>
      </c>
    </row>
    <row r="354" spans="1:7" x14ac:dyDescent="0.2">
      <c r="A354" t="s">
        <v>59</v>
      </c>
      <c r="B354" t="s">
        <v>9</v>
      </c>
      <c r="C354" s="1">
        <v>7622</v>
      </c>
      <c r="D354" s="1">
        <v>469</v>
      </c>
      <c r="E354" s="1">
        <v>0</v>
      </c>
      <c r="F354">
        <v>6.1532406192600302E-2</v>
      </c>
      <c r="G354">
        <v>0</v>
      </c>
    </row>
    <row r="355" spans="1:7" x14ac:dyDescent="0.2">
      <c r="A355" t="s">
        <v>59</v>
      </c>
      <c r="B355" t="s">
        <v>8</v>
      </c>
      <c r="C355" s="1">
        <v>0</v>
      </c>
      <c r="D355" s="1">
        <v>0</v>
      </c>
      <c r="E355" s="1">
        <v>0</v>
      </c>
      <c r="F355">
        <v>0</v>
      </c>
      <c r="G355">
        <v>0</v>
      </c>
    </row>
    <row r="356" spans="1:7" x14ac:dyDescent="0.2">
      <c r="A356" t="s">
        <v>59</v>
      </c>
      <c r="B356" t="s">
        <v>8</v>
      </c>
      <c r="C356" s="1">
        <v>353</v>
      </c>
      <c r="D356" s="1">
        <v>82</v>
      </c>
      <c r="E356" s="1">
        <v>0</v>
      </c>
      <c r="F356">
        <v>0.23229461756373901</v>
      </c>
      <c r="G356">
        <v>0</v>
      </c>
    </row>
    <row r="357" spans="1:7" x14ac:dyDescent="0.2">
      <c r="A357" t="s">
        <v>59</v>
      </c>
      <c r="B357" t="s">
        <v>8</v>
      </c>
      <c r="C357" s="1">
        <v>22</v>
      </c>
      <c r="D357" s="1">
        <v>0</v>
      </c>
      <c r="E357" s="1">
        <v>0</v>
      </c>
      <c r="F357">
        <v>0</v>
      </c>
      <c r="G357">
        <v>0</v>
      </c>
    </row>
    <row r="358" spans="1:7" x14ac:dyDescent="0.2">
      <c r="A358" t="s">
        <v>59</v>
      </c>
      <c r="B358" t="s">
        <v>8</v>
      </c>
      <c r="C358" s="1">
        <v>109</v>
      </c>
      <c r="D358" s="1">
        <v>10</v>
      </c>
      <c r="E358" s="1">
        <v>0</v>
      </c>
      <c r="F358">
        <v>9.1743119266054995E-2</v>
      </c>
      <c r="G358">
        <v>0</v>
      </c>
    </row>
    <row r="359" spans="1:7" x14ac:dyDescent="0.2">
      <c r="A359" t="s">
        <v>60</v>
      </c>
      <c r="B359" t="s">
        <v>8</v>
      </c>
      <c r="C359" s="1">
        <v>836</v>
      </c>
      <c r="D359" s="1">
        <v>469</v>
      </c>
      <c r="E359" s="1">
        <v>44</v>
      </c>
      <c r="F359">
        <v>0.56100478468899495</v>
      </c>
      <c r="G359">
        <v>5.2631578947368397E-2</v>
      </c>
    </row>
    <row r="360" spans="1:7" x14ac:dyDescent="0.2">
      <c r="A360" t="s">
        <v>60</v>
      </c>
      <c r="B360" t="s">
        <v>8</v>
      </c>
      <c r="C360" s="1">
        <v>507</v>
      </c>
      <c r="D360" s="1">
        <v>47</v>
      </c>
      <c r="E360" s="1">
        <v>1</v>
      </c>
      <c r="F360">
        <v>9.2702169625246494E-2</v>
      </c>
      <c r="G360">
        <v>1.9723865877711998E-3</v>
      </c>
    </row>
    <row r="361" spans="1:7" x14ac:dyDescent="0.2">
      <c r="A361" t="s">
        <v>60</v>
      </c>
      <c r="B361" t="s">
        <v>9</v>
      </c>
      <c r="C361" s="1">
        <v>30080</v>
      </c>
      <c r="D361" s="1">
        <v>1662</v>
      </c>
      <c r="E361" s="1">
        <v>1816</v>
      </c>
      <c r="F361">
        <v>5.5252659574467997E-2</v>
      </c>
      <c r="G361">
        <v>6.0372340425531898E-2</v>
      </c>
    </row>
    <row r="362" spans="1:7" x14ac:dyDescent="0.2">
      <c r="A362" t="s">
        <v>60</v>
      </c>
      <c r="B362" t="s">
        <v>8</v>
      </c>
      <c r="C362" s="1">
        <v>0</v>
      </c>
      <c r="D362" s="1">
        <v>0</v>
      </c>
      <c r="E362" s="1">
        <v>0</v>
      </c>
      <c r="F362">
        <v>0</v>
      </c>
      <c r="G362">
        <v>0</v>
      </c>
    </row>
    <row r="363" spans="1:7" x14ac:dyDescent="0.2">
      <c r="A363" t="s">
        <v>60</v>
      </c>
      <c r="B363" t="s">
        <v>8</v>
      </c>
      <c r="C363" s="1">
        <v>1595</v>
      </c>
      <c r="D363" s="1">
        <v>177</v>
      </c>
      <c r="E363" s="1">
        <v>15</v>
      </c>
      <c r="F363">
        <v>0.110971786833855</v>
      </c>
      <c r="G363">
        <v>9.4043887147335394E-3</v>
      </c>
    </row>
    <row r="364" spans="1:7" x14ac:dyDescent="0.2">
      <c r="A364" t="s">
        <v>60</v>
      </c>
      <c r="B364" t="s">
        <v>8</v>
      </c>
      <c r="C364" s="1">
        <v>10</v>
      </c>
      <c r="D364" s="1">
        <v>8</v>
      </c>
      <c r="E364" s="1">
        <v>0</v>
      </c>
      <c r="F364">
        <v>0.8</v>
      </c>
      <c r="G364">
        <v>0</v>
      </c>
    </row>
    <row r="365" spans="1:7" x14ac:dyDescent="0.2">
      <c r="A365" t="s">
        <v>60</v>
      </c>
      <c r="B365" t="s">
        <v>8</v>
      </c>
      <c r="C365" s="1">
        <v>1148</v>
      </c>
      <c r="D365" s="1">
        <v>336</v>
      </c>
      <c r="E365" s="1">
        <v>0</v>
      </c>
      <c r="F365">
        <v>0.292682926829268</v>
      </c>
      <c r="G365">
        <v>0</v>
      </c>
    </row>
    <row r="366" spans="1:7" x14ac:dyDescent="0.2">
      <c r="A366" t="s">
        <v>61</v>
      </c>
      <c r="B366" t="s">
        <v>8</v>
      </c>
      <c r="C366" s="1">
        <v>811</v>
      </c>
      <c r="D366" s="1">
        <v>4</v>
      </c>
      <c r="E366" s="1">
        <v>53</v>
      </c>
      <c r="F366">
        <v>4.9321824907521501E-3</v>
      </c>
      <c r="G366">
        <v>6.5351418002465994E-2</v>
      </c>
    </row>
    <row r="367" spans="1:7" x14ac:dyDescent="0.2">
      <c r="A367" t="s">
        <v>61</v>
      </c>
      <c r="B367" t="s">
        <v>8</v>
      </c>
      <c r="C367" s="1">
        <v>1207</v>
      </c>
      <c r="D367" s="1">
        <v>335</v>
      </c>
      <c r="E367" s="1">
        <v>77</v>
      </c>
      <c r="F367">
        <v>0.27754763877381899</v>
      </c>
      <c r="G367">
        <v>6.3794531897265902E-2</v>
      </c>
    </row>
    <row r="368" spans="1:7" x14ac:dyDescent="0.2">
      <c r="A368" t="s">
        <v>61</v>
      </c>
      <c r="B368" t="s">
        <v>9</v>
      </c>
      <c r="C368" s="1">
        <v>12640</v>
      </c>
      <c r="D368" s="1">
        <v>521</v>
      </c>
      <c r="E368" s="1">
        <v>754</v>
      </c>
      <c r="F368">
        <v>4.1218354430379703E-2</v>
      </c>
      <c r="G368">
        <v>5.96518987341772E-2</v>
      </c>
    </row>
    <row r="369" spans="1:7" x14ac:dyDescent="0.2">
      <c r="A369" t="s">
        <v>61</v>
      </c>
      <c r="B369" t="s">
        <v>8</v>
      </c>
      <c r="C369" s="1">
        <v>0</v>
      </c>
      <c r="D369" s="1">
        <v>0</v>
      </c>
      <c r="E369" s="1">
        <v>0</v>
      </c>
      <c r="F369">
        <v>0</v>
      </c>
      <c r="G369">
        <v>0</v>
      </c>
    </row>
    <row r="370" spans="1:7" x14ac:dyDescent="0.2">
      <c r="A370" t="s">
        <v>61</v>
      </c>
      <c r="B370" t="s">
        <v>8</v>
      </c>
      <c r="C370" s="1">
        <v>6165</v>
      </c>
      <c r="D370" s="1">
        <v>1094</v>
      </c>
      <c r="E370" s="1">
        <v>144</v>
      </c>
      <c r="F370">
        <v>0.177453365774533</v>
      </c>
      <c r="G370">
        <v>2.3357664233576599E-2</v>
      </c>
    </row>
    <row r="371" spans="1:7" x14ac:dyDescent="0.2">
      <c r="A371" t="s">
        <v>61</v>
      </c>
      <c r="B371" t="s">
        <v>8</v>
      </c>
      <c r="C371" s="1">
        <v>75</v>
      </c>
      <c r="D371" s="1">
        <v>37</v>
      </c>
      <c r="E371" s="1">
        <v>0</v>
      </c>
      <c r="F371">
        <v>0.49333333333333301</v>
      </c>
      <c r="G371">
        <v>0</v>
      </c>
    </row>
    <row r="372" spans="1:7" x14ac:dyDescent="0.2">
      <c r="A372" t="s">
        <v>61</v>
      </c>
      <c r="B372" t="s">
        <v>8</v>
      </c>
      <c r="C372" s="1">
        <v>769</v>
      </c>
      <c r="D372" s="1">
        <v>584</v>
      </c>
      <c r="E372" s="1">
        <v>0</v>
      </c>
      <c r="F372">
        <v>0.75942782834850397</v>
      </c>
      <c r="G372">
        <v>0</v>
      </c>
    </row>
    <row r="373" spans="1:7" x14ac:dyDescent="0.2">
      <c r="A373" t="s">
        <v>62</v>
      </c>
      <c r="B373" t="s">
        <v>8</v>
      </c>
      <c r="C373" s="1">
        <v>46</v>
      </c>
      <c r="D373" s="1">
        <v>16</v>
      </c>
      <c r="E373" s="1">
        <v>0</v>
      </c>
      <c r="F373">
        <v>0.34782608695652101</v>
      </c>
      <c r="G373">
        <v>0</v>
      </c>
    </row>
    <row r="374" spans="1:7" x14ac:dyDescent="0.2">
      <c r="A374" t="s">
        <v>62</v>
      </c>
      <c r="B374" t="s">
        <v>8</v>
      </c>
      <c r="C374" s="1">
        <v>34</v>
      </c>
      <c r="D374" s="1">
        <v>5</v>
      </c>
      <c r="E374" s="1">
        <v>0</v>
      </c>
      <c r="F374">
        <v>0.14705882352941099</v>
      </c>
      <c r="G374">
        <v>0</v>
      </c>
    </row>
    <row r="375" spans="1:7" x14ac:dyDescent="0.2">
      <c r="A375" t="s">
        <v>62</v>
      </c>
      <c r="B375" t="s">
        <v>9</v>
      </c>
      <c r="C375" s="1">
        <v>5766</v>
      </c>
      <c r="D375" s="1">
        <v>486</v>
      </c>
      <c r="E375" s="1">
        <v>0</v>
      </c>
      <c r="F375">
        <v>8.4287200832466103E-2</v>
      </c>
      <c r="G375">
        <v>0</v>
      </c>
    </row>
    <row r="376" spans="1:7" x14ac:dyDescent="0.2">
      <c r="A376" t="s">
        <v>62</v>
      </c>
      <c r="B376" t="s">
        <v>8</v>
      </c>
      <c r="C376" s="1">
        <v>0</v>
      </c>
      <c r="D376" s="1">
        <v>0</v>
      </c>
      <c r="E376" s="1">
        <v>0</v>
      </c>
      <c r="F376">
        <v>0</v>
      </c>
      <c r="G376">
        <v>0</v>
      </c>
    </row>
    <row r="377" spans="1:7" x14ac:dyDescent="0.2">
      <c r="A377" t="s">
        <v>62</v>
      </c>
      <c r="B377" t="s">
        <v>8</v>
      </c>
      <c r="C377" s="1">
        <v>342</v>
      </c>
      <c r="D377" s="1">
        <v>54</v>
      </c>
      <c r="E377" s="1">
        <v>0</v>
      </c>
      <c r="F377">
        <v>0.157894736842105</v>
      </c>
      <c r="G377">
        <v>0</v>
      </c>
    </row>
    <row r="378" spans="1:7" x14ac:dyDescent="0.2">
      <c r="A378" t="s">
        <v>62</v>
      </c>
      <c r="B378" t="s">
        <v>8</v>
      </c>
      <c r="C378" s="1">
        <v>141</v>
      </c>
      <c r="D378" s="1">
        <v>20</v>
      </c>
      <c r="E378" s="1">
        <v>0</v>
      </c>
      <c r="F378">
        <v>0.14184397163120499</v>
      </c>
      <c r="G378">
        <v>0</v>
      </c>
    </row>
    <row r="379" spans="1:7" x14ac:dyDescent="0.2">
      <c r="A379" t="s">
        <v>62</v>
      </c>
      <c r="B379" t="s">
        <v>8</v>
      </c>
      <c r="C379" s="1">
        <v>137</v>
      </c>
      <c r="D379" s="1">
        <v>9</v>
      </c>
      <c r="E379" s="1">
        <v>0</v>
      </c>
      <c r="F379">
        <v>6.5693430656934296E-2</v>
      </c>
      <c r="G379">
        <v>0</v>
      </c>
    </row>
    <row r="380" spans="1:7" x14ac:dyDescent="0.2">
      <c r="A380" t="s">
        <v>63</v>
      </c>
      <c r="B380" t="s">
        <v>8</v>
      </c>
      <c r="C380" s="1">
        <v>9960</v>
      </c>
      <c r="D380" s="1">
        <v>3711</v>
      </c>
      <c r="E380" s="1">
        <v>1078</v>
      </c>
      <c r="F380">
        <v>0.372590361445783</v>
      </c>
      <c r="G380">
        <v>0.108232931726907</v>
      </c>
    </row>
    <row r="381" spans="1:7" x14ac:dyDescent="0.2">
      <c r="A381" t="s">
        <v>63</v>
      </c>
      <c r="B381" t="s">
        <v>8</v>
      </c>
      <c r="C381" s="1">
        <v>9239</v>
      </c>
      <c r="D381" s="1">
        <v>636</v>
      </c>
      <c r="E381" s="1">
        <v>528</v>
      </c>
      <c r="F381">
        <v>6.8838618898149101E-2</v>
      </c>
      <c r="G381">
        <v>5.7149042104123797E-2</v>
      </c>
    </row>
    <row r="382" spans="1:7" x14ac:dyDescent="0.2">
      <c r="A382" t="s">
        <v>63</v>
      </c>
      <c r="B382" t="s">
        <v>9</v>
      </c>
      <c r="C382" s="1">
        <v>123695</v>
      </c>
      <c r="D382" s="1">
        <v>5929</v>
      </c>
      <c r="E382" s="1">
        <v>11369</v>
      </c>
      <c r="F382">
        <v>4.79324144064028E-2</v>
      </c>
      <c r="G382">
        <v>9.1911556651441004E-2</v>
      </c>
    </row>
    <row r="383" spans="1:7" x14ac:dyDescent="0.2">
      <c r="A383" t="s">
        <v>63</v>
      </c>
      <c r="B383" t="s">
        <v>8</v>
      </c>
      <c r="C383" s="1">
        <v>112</v>
      </c>
      <c r="D383" s="1">
        <v>14</v>
      </c>
      <c r="E383" s="1">
        <v>0</v>
      </c>
      <c r="F383">
        <v>0.125</v>
      </c>
      <c r="G383">
        <v>0</v>
      </c>
    </row>
    <row r="384" spans="1:7" x14ac:dyDescent="0.2">
      <c r="A384" t="s">
        <v>63</v>
      </c>
      <c r="B384" t="s">
        <v>8</v>
      </c>
      <c r="C384" s="1">
        <v>7919</v>
      </c>
      <c r="D384" s="1">
        <v>1347</v>
      </c>
      <c r="E384" s="1">
        <v>303</v>
      </c>
      <c r="F384">
        <v>0.170097234499305</v>
      </c>
      <c r="G384">
        <v>3.8262406869554198E-2</v>
      </c>
    </row>
    <row r="385" spans="1:7" x14ac:dyDescent="0.2">
      <c r="A385" t="s">
        <v>63</v>
      </c>
      <c r="B385" t="s">
        <v>8</v>
      </c>
      <c r="C385" s="1">
        <v>382</v>
      </c>
      <c r="D385" s="1">
        <v>17</v>
      </c>
      <c r="E385" s="1">
        <v>0</v>
      </c>
      <c r="F385">
        <v>4.4502617801047098E-2</v>
      </c>
      <c r="G385">
        <v>0</v>
      </c>
    </row>
    <row r="386" spans="1:7" x14ac:dyDescent="0.2">
      <c r="A386" t="s">
        <v>63</v>
      </c>
      <c r="B386" t="s">
        <v>8</v>
      </c>
      <c r="C386" s="1">
        <v>5139</v>
      </c>
      <c r="D386" s="1">
        <v>723</v>
      </c>
      <c r="E386" s="1">
        <v>376</v>
      </c>
      <c r="F386">
        <v>0.14068884997081099</v>
      </c>
      <c r="G386">
        <v>7.3165985600311303E-2</v>
      </c>
    </row>
    <row r="387" spans="1:7" x14ac:dyDescent="0.2">
      <c r="A387" t="s">
        <v>64</v>
      </c>
      <c r="B387" t="s">
        <v>8</v>
      </c>
      <c r="C387" s="1">
        <v>653</v>
      </c>
      <c r="D387" s="1">
        <v>281</v>
      </c>
      <c r="E387" s="1">
        <v>10</v>
      </c>
      <c r="F387">
        <v>0.43032159264931003</v>
      </c>
      <c r="G387">
        <v>1.53139356814701E-2</v>
      </c>
    </row>
    <row r="388" spans="1:7" x14ac:dyDescent="0.2">
      <c r="A388" t="s">
        <v>64</v>
      </c>
      <c r="B388" t="s">
        <v>8</v>
      </c>
      <c r="C388" s="1">
        <v>277</v>
      </c>
      <c r="D388" s="1">
        <v>0</v>
      </c>
      <c r="E388" s="1">
        <v>0</v>
      </c>
      <c r="F388">
        <v>0</v>
      </c>
      <c r="G388">
        <v>0</v>
      </c>
    </row>
    <row r="389" spans="1:7" x14ac:dyDescent="0.2">
      <c r="A389" t="s">
        <v>64</v>
      </c>
      <c r="B389" t="s">
        <v>9</v>
      </c>
      <c r="C389" s="1">
        <v>53920</v>
      </c>
      <c r="D389" s="1">
        <v>3891</v>
      </c>
      <c r="E389" s="1">
        <v>3564</v>
      </c>
      <c r="F389">
        <v>7.2162462908011801E-2</v>
      </c>
      <c r="G389">
        <v>6.60979228486646E-2</v>
      </c>
    </row>
    <row r="390" spans="1:7" x14ac:dyDescent="0.2">
      <c r="A390" t="s">
        <v>64</v>
      </c>
      <c r="B390" t="s">
        <v>8</v>
      </c>
      <c r="C390" s="1">
        <v>0</v>
      </c>
      <c r="D390" s="1">
        <v>0</v>
      </c>
      <c r="E390" s="1">
        <v>0</v>
      </c>
      <c r="F390">
        <v>0</v>
      </c>
      <c r="G390">
        <v>0</v>
      </c>
    </row>
    <row r="391" spans="1:7" x14ac:dyDescent="0.2">
      <c r="A391" t="s">
        <v>64</v>
      </c>
      <c r="B391" t="s">
        <v>8</v>
      </c>
      <c r="C391" s="1">
        <v>2084</v>
      </c>
      <c r="D391" s="1">
        <v>468</v>
      </c>
      <c r="E391" s="1">
        <v>11</v>
      </c>
      <c r="F391">
        <v>0.22456813819577701</v>
      </c>
      <c r="G391">
        <v>5.2783109404990402E-3</v>
      </c>
    </row>
    <row r="392" spans="1:7" x14ac:dyDescent="0.2">
      <c r="A392" t="s">
        <v>64</v>
      </c>
      <c r="B392" t="s">
        <v>8</v>
      </c>
      <c r="C392" s="1">
        <v>220</v>
      </c>
      <c r="D392" s="1">
        <v>37</v>
      </c>
      <c r="E392" s="1">
        <v>0</v>
      </c>
      <c r="F392">
        <v>0.16818181818181799</v>
      </c>
      <c r="G392">
        <v>0</v>
      </c>
    </row>
    <row r="393" spans="1:7" x14ac:dyDescent="0.2">
      <c r="A393" t="s">
        <v>64</v>
      </c>
      <c r="B393" t="s">
        <v>8</v>
      </c>
      <c r="C393" s="1">
        <v>1262</v>
      </c>
      <c r="D393" s="1">
        <v>341</v>
      </c>
      <c r="E393" s="1">
        <v>9</v>
      </c>
      <c r="F393">
        <v>0.27020602218700401</v>
      </c>
      <c r="G393">
        <v>7.1315372424722596E-3</v>
      </c>
    </row>
    <row r="394" spans="1:7" x14ac:dyDescent="0.2">
      <c r="A394" t="s">
        <v>65</v>
      </c>
      <c r="B394" t="s">
        <v>8</v>
      </c>
      <c r="C394" s="1">
        <v>196</v>
      </c>
      <c r="D394" s="1">
        <v>1</v>
      </c>
      <c r="E394" s="1">
        <v>0</v>
      </c>
      <c r="F394">
        <v>5.1020408163265302E-3</v>
      </c>
      <c r="G394">
        <v>0</v>
      </c>
    </row>
    <row r="395" spans="1:7" x14ac:dyDescent="0.2">
      <c r="A395" t="s">
        <v>65</v>
      </c>
      <c r="B395" t="s">
        <v>8</v>
      </c>
      <c r="C395" s="1">
        <v>129</v>
      </c>
      <c r="D395" s="1">
        <v>30</v>
      </c>
      <c r="E395" s="1">
        <v>0</v>
      </c>
      <c r="F395">
        <v>0.232558139534883</v>
      </c>
      <c r="G395">
        <v>0</v>
      </c>
    </row>
    <row r="396" spans="1:7" x14ac:dyDescent="0.2">
      <c r="A396" t="s">
        <v>65</v>
      </c>
      <c r="B396" t="s">
        <v>9</v>
      </c>
      <c r="C396" s="1">
        <v>12742</v>
      </c>
      <c r="D396" s="1">
        <v>1300</v>
      </c>
      <c r="E396" s="1">
        <v>0</v>
      </c>
      <c r="F396">
        <v>0.102024799874431</v>
      </c>
      <c r="G396">
        <v>0</v>
      </c>
    </row>
    <row r="397" spans="1:7" x14ac:dyDescent="0.2">
      <c r="A397" t="s">
        <v>65</v>
      </c>
      <c r="B397" t="s">
        <v>8</v>
      </c>
      <c r="C397" s="1">
        <v>0</v>
      </c>
      <c r="D397" s="1">
        <v>0</v>
      </c>
      <c r="E397" s="1">
        <v>0</v>
      </c>
      <c r="F397">
        <v>0</v>
      </c>
      <c r="G397">
        <v>0</v>
      </c>
    </row>
    <row r="398" spans="1:7" x14ac:dyDescent="0.2">
      <c r="A398" t="s">
        <v>65</v>
      </c>
      <c r="B398" t="s">
        <v>8</v>
      </c>
      <c r="C398" s="1">
        <v>564</v>
      </c>
      <c r="D398" s="1">
        <v>38</v>
      </c>
      <c r="E398" s="1">
        <v>0</v>
      </c>
      <c r="F398">
        <v>6.7375886524822695E-2</v>
      </c>
      <c r="G398">
        <v>0</v>
      </c>
    </row>
    <row r="399" spans="1:7" x14ac:dyDescent="0.2">
      <c r="A399" t="s">
        <v>65</v>
      </c>
      <c r="B399" t="s">
        <v>8</v>
      </c>
      <c r="C399" s="1">
        <v>259</v>
      </c>
      <c r="D399" s="1">
        <v>66</v>
      </c>
      <c r="E399" s="1">
        <v>0</v>
      </c>
      <c r="F399">
        <v>0.25482625482625398</v>
      </c>
      <c r="G399">
        <v>0</v>
      </c>
    </row>
    <row r="400" spans="1:7" x14ac:dyDescent="0.2">
      <c r="A400" t="s">
        <v>65</v>
      </c>
      <c r="B400" t="s">
        <v>8</v>
      </c>
      <c r="C400" s="1">
        <v>220</v>
      </c>
      <c r="D400" s="1">
        <v>31</v>
      </c>
      <c r="E400" s="1">
        <v>0</v>
      </c>
      <c r="F400">
        <v>0.14090909090909001</v>
      </c>
      <c r="G400">
        <v>0</v>
      </c>
    </row>
    <row r="401" spans="1:7" x14ac:dyDescent="0.2">
      <c r="A401" t="s">
        <v>66</v>
      </c>
      <c r="B401" t="s">
        <v>8</v>
      </c>
      <c r="C401" s="1">
        <v>599</v>
      </c>
      <c r="D401" s="1">
        <v>14</v>
      </c>
      <c r="E401" s="1">
        <v>36</v>
      </c>
      <c r="F401">
        <v>2.3372287145242001E-2</v>
      </c>
      <c r="G401">
        <v>6.01001669449081E-2</v>
      </c>
    </row>
    <row r="402" spans="1:7" x14ac:dyDescent="0.2">
      <c r="A402" t="s">
        <v>66</v>
      </c>
      <c r="B402" t="s">
        <v>8</v>
      </c>
      <c r="C402" s="1">
        <v>199</v>
      </c>
      <c r="D402" s="1">
        <v>27</v>
      </c>
      <c r="E402" s="1">
        <v>0</v>
      </c>
      <c r="F402">
        <v>0.135678391959799</v>
      </c>
      <c r="G402">
        <v>0</v>
      </c>
    </row>
    <row r="403" spans="1:7" x14ac:dyDescent="0.2">
      <c r="A403" t="s">
        <v>66</v>
      </c>
      <c r="B403" t="s">
        <v>9</v>
      </c>
      <c r="C403" s="1">
        <v>25970</v>
      </c>
      <c r="D403" s="1">
        <v>2453</v>
      </c>
      <c r="E403" s="1">
        <v>1656</v>
      </c>
      <c r="F403">
        <v>9.4455140546784694E-2</v>
      </c>
      <c r="G403">
        <v>6.3765883711975294E-2</v>
      </c>
    </row>
    <row r="404" spans="1:7" x14ac:dyDescent="0.2">
      <c r="A404" t="s">
        <v>66</v>
      </c>
      <c r="B404" t="s">
        <v>8</v>
      </c>
      <c r="C404" s="1">
        <v>10</v>
      </c>
      <c r="D404" s="1">
        <v>0</v>
      </c>
      <c r="E404" s="1">
        <v>0</v>
      </c>
      <c r="F404">
        <v>0</v>
      </c>
      <c r="G404">
        <v>0</v>
      </c>
    </row>
    <row r="405" spans="1:7" x14ac:dyDescent="0.2">
      <c r="A405" t="s">
        <v>66</v>
      </c>
      <c r="B405" t="s">
        <v>8</v>
      </c>
      <c r="C405" s="1">
        <v>871</v>
      </c>
      <c r="D405" s="1">
        <v>113</v>
      </c>
      <c r="E405" s="1">
        <v>27</v>
      </c>
      <c r="F405">
        <v>0.12973593570608399</v>
      </c>
      <c r="G405">
        <v>3.0998851894374201E-2</v>
      </c>
    </row>
    <row r="406" spans="1:7" x14ac:dyDescent="0.2">
      <c r="A406" t="s">
        <v>66</v>
      </c>
      <c r="B406" t="s">
        <v>8</v>
      </c>
      <c r="C406" s="1">
        <v>695</v>
      </c>
      <c r="D406" s="1">
        <v>157</v>
      </c>
      <c r="E406" s="1">
        <v>18</v>
      </c>
      <c r="F406">
        <v>0.22589928057553901</v>
      </c>
      <c r="G406">
        <v>2.5899280575539502E-2</v>
      </c>
    </row>
    <row r="407" spans="1:7" x14ac:dyDescent="0.2">
      <c r="A407" t="s">
        <v>66</v>
      </c>
      <c r="B407" t="s">
        <v>8</v>
      </c>
      <c r="C407" s="1">
        <v>910</v>
      </c>
      <c r="D407" s="1">
        <v>150</v>
      </c>
      <c r="E407" s="1">
        <v>0</v>
      </c>
      <c r="F407">
        <v>0.164835164835164</v>
      </c>
      <c r="G407">
        <v>0</v>
      </c>
    </row>
    <row r="408" spans="1:7" x14ac:dyDescent="0.2">
      <c r="A408" t="s">
        <v>67</v>
      </c>
      <c r="B408" t="s">
        <v>8</v>
      </c>
      <c r="C408" s="1">
        <v>27</v>
      </c>
      <c r="D408" s="1">
        <v>72</v>
      </c>
      <c r="E408" s="1">
        <v>0</v>
      </c>
      <c r="F408">
        <v>2.6666666666666599</v>
      </c>
      <c r="G408">
        <v>0</v>
      </c>
    </row>
    <row r="409" spans="1:7" x14ac:dyDescent="0.2">
      <c r="A409" t="s">
        <v>67</v>
      </c>
      <c r="B409" t="s">
        <v>8</v>
      </c>
      <c r="C409" s="1">
        <v>71</v>
      </c>
      <c r="D409" s="1">
        <v>2</v>
      </c>
      <c r="E409" s="1">
        <v>0</v>
      </c>
      <c r="F409">
        <v>2.8169014084507001E-2</v>
      </c>
      <c r="G409">
        <v>0</v>
      </c>
    </row>
    <row r="410" spans="1:7" x14ac:dyDescent="0.2">
      <c r="A410" t="s">
        <v>67</v>
      </c>
      <c r="B410" t="s">
        <v>9</v>
      </c>
      <c r="C410" s="1">
        <v>8007</v>
      </c>
      <c r="D410" s="1">
        <v>507</v>
      </c>
      <c r="E410" s="1">
        <v>0</v>
      </c>
      <c r="F410">
        <v>6.3319595354065103E-2</v>
      </c>
      <c r="G410">
        <v>0</v>
      </c>
    </row>
    <row r="411" spans="1:7" x14ac:dyDescent="0.2">
      <c r="A411" t="s">
        <v>67</v>
      </c>
      <c r="B411" t="s">
        <v>8</v>
      </c>
      <c r="C411" s="1">
        <v>0</v>
      </c>
      <c r="D411" s="1">
        <v>16</v>
      </c>
      <c r="E411" s="1">
        <v>0</v>
      </c>
      <c r="F411">
        <v>0</v>
      </c>
      <c r="G411">
        <v>0</v>
      </c>
    </row>
    <row r="412" spans="1:7" x14ac:dyDescent="0.2">
      <c r="A412" t="s">
        <v>67</v>
      </c>
      <c r="B412" t="s">
        <v>8</v>
      </c>
      <c r="C412" s="1">
        <v>662</v>
      </c>
      <c r="D412" s="1">
        <v>122</v>
      </c>
      <c r="E412" s="1">
        <v>0</v>
      </c>
      <c r="F412">
        <v>0.18429003021147999</v>
      </c>
      <c r="G412">
        <v>0</v>
      </c>
    </row>
    <row r="413" spans="1:7" x14ac:dyDescent="0.2">
      <c r="A413" t="s">
        <v>67</v>
      </c>
      <c r="B413" t="s">
        <v>8</v>
      </c>
      <c r="C413" s="1">
        <v>110</v>
      </c>
      <c r="D413" s="1">
        <v>48</v>
      </c>
      <c r="E413" s="1">
        <v>0</v>
      </c>
      <c r="F413">
        <v>0.43636363636363601</v>
      </c>
      <c r="G413">
        <v>0</v>
      </c>
    </row>
    <row r="414" spans="1:7" x14ac:dyDescent="0.2">
      <c r="A414" t="s">
        <v>67</v>
      </c>
      <c r="B414" t="s">
        <v>8</v>
      </c>
      <c r="C414" s="1">
        <v>286</v>
      </c>
      <c r="D414" s="1">
        <v>158</v>
      </c>
      <c r="E414" s="1">
        <v>0</v>
      </c>
      <c r="F414">
        <v>0.55244755244755195</v>
      </c>
      <c r="G414">
        <v>0</v>
      </c>
    </row>
    <row r="415" spans="1:7" x14ac:dyDescent="0.2">
      <c r="A415" t="s">
        <v>68</v>
      </c>
      <c r="B415" t="s">
        <v>8</v>
      </c>
      <c r="C415" s="1">
        <v>711</v>
      </c>
      <c r="D415" s="1">
        <v>154</v>
      </c>
      <c r="E415" s="1">
        <v>13</v>
      </c>
      <c r="F415">
        <v>0.216596343178621</v>
      </c>
      <c r="G415">
        <v>1.8284106891701801E-2</v>
      </c>
    </row>
    <row r="416" spans="1:7" x14ac:dyDescent="0.2">
      <c r="A416" t="s">
        <v>68</v>
      </c>
      <c r="B416" t="s">
        <v>8</v>
      </c>
      <c r="C416" s="1">
        <v>303</v>
      </c>
      <c r="D416" s="1">
        <v>7</v>
      </c>
      <c r="E416" s="1">
        <v>0</v>
      </c>
      <c r="F416">
        <v>2.3102310231023101E-2</v>
      </c>
      <c r="G416">
        <v>0</v>
      </c>
    </row>
    <row r="417" spans="1:7" x14ac:dyDescent="0.2">
      <c r="A417" t="s">
        <v>68</v>
      </c>
      <c r="B417" t="s">
        <v>9</v>
      </c>
      <c r="C417" s="1">
        <v>26929</v>
      </c>
      <c r="D417" s="1">
        <v>2180</v>
      </c>
      <c r="E417" s="1">
        <v>2222</v>
      </c>
      <c r="F417">
        <v>8.0953618775297997E-2</v>
      </c>
      <c r="G417">
        <v>8.2513275650785395E-2</v>
      </c>
    </row>
    <row r="418" spans="1:7" x14ac:dyDescent="0.2">
      <c r="A418" t="s">
        <v>68</v>
      </c>
      <c r="B418" t="s">
        <v>8</v>
      </c>
      <c r="C418" s="1">
        <v>5</v>
      </c>
      <c r="D418" s="1">
        <v>0</v>
      </c>
      <c r="E418" s="1">
        <v>0</v>
      </c>
      <c r="F418">
        <v>0</v>
      </c>
      <c r="G418">
        <v>0</v>
      </c>
    </row>
    <row r="419" spans="1:7" x14ac:dyDescent="0.2">
      <c r="A419" t="s">
        <v>68</v>
      </c>
      <c r="B419" t="s">
        <v>8</v>
      </c>
      <c r="C419" s="1">
        <v>2091</v>
      </c>
      <c r="D419" s="1">
        <v>694</v>
      </c>
      <c r="E419" s="1">
        <v>30</v>
      </c>
      <c r="F419">
        <v>0.331898613103778</v>
      </c>
      <c r="G419">
        <v>1.43472022955523E-2</v>
      </c>
    </row>
    <row r="420" spans="1:7" x14ac:dyDescent="0.2">
      <c r="A420" t="s">
        <v>68</v>
      </c>
      <c r="B420" t="s">
        <v>8</v>
      </c>
      <c r="C420" s="1">
        <v>366</v>
      </c>
      <c r="D420" s="1">
        <v>92</v>
      </c>
      <c r="E420" s="1">
        <v>0</v>
      </c>
      <c r="F420">
        <v>0.25136612021857901</v>
      </c>
      <c r="G420">
        <v>0</v>
      </c>
    </row>
    <row r="421" spans="1:7" x14ac:dyDescent="0.2">
      <c r="A421" t="s">
        <v>68</v>
      </c>
      <c r="B421" t="s">
        <v>8</v>
      </c>
      <c r="C421" s="1">
        <v>979</v>
      </c>
      <c r="D421" s="1">
        <v>436</v>
      </c>
      <c r="E421" s="1">
        <v>5</v>
      </c>
      <c r="F421">
        <v>0.44535240040857998</v>
      </c>
      <c r="G421">
        <v>5.1072522982635298E-3</v>
      </c>
    </row>
    <row r="422" spans="1:7" x14ac:dyDescent="0.2">
      <c r="A422" t="s">
        <v>69</v>
      </c>
      <c r="B422" t="s">
        <v>8</v>
      </c>
      <c r="C422" s="1">
        <v>46</v>
      </c>
      <c r="D422" s="1">
        <v>8</v>
      </c>
      <c r="E422" s="1">
        <v>0</v>
      </c>
      <c r="F422">
        <v>0.17391304347826</v>
      </c>
      <c r="G422">
        <v>0</v>
      </c>
    </row>
    <row r="423" spans="1:7" x14ac:dyDescent="0.2">
      <c r="A423" t="s">
        <v>69</v>
      </c>
      <c r="B423" t="s">
        <v>8</v>
      </c>
      <c r="C423" s="1">
        <v>78</v>
      </c>
      <c r="D423" s="1">
        <v>1</v>
      </c>
      <c r="E423" s="1">
        <v>0</v>
      </c>
      <c r="F423">
        <v>1.2820512820512799E-2</v>
      </c>
      <c r="G423">
        <v>0</v>
      </c>
    </row>
    <row r="424" spans="1:7" x14ac:dyDescent="0.2">
      <c r="A424" t="s">
        <v>69</v>
      </c>
      <c r="B424" t="s">
        <v>9</v>
      </c>
      <c r="C424" s="1">
        <v>10573</v>
      </c>
      <c r="D424" s="1">
        <v>836</v>
      </c>
      <c r="E424" s="1">
        <v>0</v>
      </c>
      <c r="F424">
        <v>7.9069327532393804E-2</v>
      </c>
      <c r="G424">
        <v>0</v>
      </c>
    </row>
    <row r="425" spans="1:7" x14ac:dyDescent="0.2">
      <c r="A425" t="s">
        <v>69</v>
      </c>
      <c r="B425" t="s">
        <v>8</v>
      </c>
      <c r="C425" s="1">
        <v>0</v>
      </c>
      <c r="D425" s="1">
        <v>0</v>
      </c>
      <c r="E425" s="1">
        <v>0</v>
      </c>
      <c r="F425">
        <v>0</v>
      </c>
      <c r="G425">
        <v>0</v>
      </c>
    </row>
    <row r="426" spans="1:7" x14ac:dyDescent="0.2">
      <c r="A426" t="s">
        <v>69</v>
      </c>
      <c r="B426" t="s">
        <v>8</v>
      </c>
      <c r="C426" s="1">
        <v>186</v>
      </c>
      <c r="D426" s="1">
        <v>56</v>
      </c>
      <c r="E426" s="1">
        <v>0</v>
      </c>
      <c r="F426">
        <v>0.30107526881720398</v>
      </c>
      <c r="G426">
        <v>0</v>
      </c>
    </row>
    <row r="427" spans="1:7" x14ac:dyDescent="0.2">
      <c r="A427" t="s">
        <v>69</v>
      </c>
      <c r="B427" t="s">
        <v>8</v>
      </c>
      <c r="C427" s="1">
        <v>28</v>
      </c>
      <c r="D427" s="1">
        <v>3</v>
      </c>
      <c r="E427" s="1">
        <v>0</v>
      </c>
      <c r="F427">
        <v>0.107142857142857</v>
      </c>
      <c r="G427">
        <v>0</v>
      </c>
    </row>
    <row r="428" spans="1:7" x14ac:dyDescent="0.2">
      <c r="A428" t="s">
        <v>69</v>
      </c>
      <c r="B428" t="s">
        <v>8</v>
      </c>
      <c r="C428" s="1">
        <v>196</v>
      </c>
      <c r="D428" s="1">
        <v>11</v>
      </c>
      <c r="E428" s="1">
        <v>0</v>
      </c>
      <c r="F428">
        <v>5.6122448979591802E-2</v>
      </c>
      <c r="G428">
        <v>0</v>
      </c>
    </row>
    <row r="429" spans="1:7" x14ac:dyDescent="0.2">
      <c r="A429" t="s">
        <v>70</v>
      </c>
      <c r="B429" t="s">
        <v>8</v>
      </c>
      <c r="C429" s="1">
        <v>62897</v>
      </c>
      <c r="D429" s="1">
        <v>17852</v>
      </c>
      <c r="E429" s="1">
        <v>6546</v>
      </c>
      <c r="F429">
        <v>0.28382911744598299</v>
      </c>
      <c r="G429">
        <v>0.104074916132724</v>
      </c>
    </row>
    <row r="430" spans="1:7" x14ac:dyDescent="0.2">
      <c r="A430" t="s">
        <v>70</v>
      </c>
      <c r="B430" t="s">
        <v>8</v>
      </c>
      <c r="C430" s="1">
        <v>80543</v>
      </c>
      <c r="D430" s="1">
        <v>16965</v>
      </c>
      <c r="E430" s="1">
        <v>6853</v>
      </c>
      <c r="F430">
        <v>0.21063282966862401</v>
      </c>
      <c r="G430">
        <v>8.5084985659833801E-2</v>
      </c>
    </row>
    <row r="431" spans="1:7" x14ac:dyDescent="0.2">
      <c r="A431" t="s">
        <v>70</v>
      </c>
      <c r="B431" t="s">
        <v>9</v>
      </c>
      <c r="C431" s="1">
        <v>332580</v>
      </c>
      <c r="D431" s="1">
        <v>19640</v>
      </c>
      <c r="E431" s="1">
        <v>23524</v>
      </c>
      <c r="F431">
        <v>5.9053460821456398E-2</v>
      </c>
      <c r="G431">
        <v>7.0731853990017399E-2</v>
      </c>
    </row>
    <row r="432" spans="1:7" x14ac:dyDescent="0.2">
      <c r="A432" t="s">
        <v>70</v>
      </c>
      <c r="B432" t="s">
        <v>8</v>
      </c>
      <c r="C432" s="1">
        <v>141</v>
      </c>
      <c r="D432" s="1">
        <v>17</v>
      </c>
      <c r="E432" s="1">
        <v>0</v>
      </c>
      <c r="F432">
        <v>0.120567375886524</v>
      </c>
      <c r="G432">
        <v>0</v>
      </c>
    </row>
    <row r="433" spans="1:7" x14ac:dyDescent="0.2">
      <c r="A433" t="s">
        <v>70</v>
      </c>
      <c r="B433" t="s">
        <v>8</v>
      </c>
      <c r="C433" s="1">
        <v>41189</v>
      </c>
      <c r="D433" s="1">
        <v>7783</v>
      </c>
      <c r="E433" s="1">
        <v>1494</v>
      </c>
      <c r="F433">
        <v>0.18895821699968399</v>
      </c>
      <c r="G433">
        <v>3.6271820146155501E-2</v>
      </c>
    </row>
    <row r="434" spans="1:7" x14ac:dyDescent="0.2">
      <c r="A434" t="s">
        <v>70</v>
      </c>
      <c r="B434" t="s">
        <v>8</v>
      </c>
      <c r="C434" s="1">
        <v>2551</v>
      </c>
      <c r="D434" s="1">
        <v>1624</v>
      </c>
      <c r="E434" s="1">
        <v>160</v>
      </c>
      <c r="F434">
        <v>0.63661309290474299</v>
      </c>
      <c r="G434">
        <v>6.27205017640141E-2</v>
      </c>
    </row>
    <row r="435" spans="1:7" x14ac:dyDescent="0.2">
      <c r="A435" t="s">
        <v>70</v>
      </c>
      <c r="B435" t="s">
        <v>8</v>
      </c>
      <c r="C435" s="1">
        <v>26697</v>
      </c>
      <c r="D435" s="1">
        <v>7606</v>
      </c>
      <c r="E435" s="1">
        <v>1088</v>
      </c>
      <c r="F435">
        <v>0.28490092519758697</v>
      </c>
      <c r="G435">
        <v>4.0753642731393001E-2</v>
      </c>
    </row>
    <row r="436" spans="1:7" x14ac:dyDescent="0.2">
      <c r="A436" t="s">
        <v>71</v>
      </c>
      <c r="B436" t="s">
        <v>8</v>
      </c>
      <c r="C436" s="1">
        <v>29</v>
      </c>
      <c r="D436" s="1">
        <v>4</v>
      </c>
      <c r="E436" s="1">
        <v>0</v>
      </c>
      <c r="F436">
        <v>0.13793103448275801</v>
      </c>
      <c r="G436">
        <v>0</v>
      </c>
    </row>
    <row r="437" spans="1:7" x14ac:dyDescent="0.2">
      <c r="A437" t="s">
        <v>71</v>
      </c>
      <c r="B437" t="s">
        <v>8</v>
      </c>
      <c r="C437" s="1">
        <v>0</v>
      </c>
      <c r="D437" s="1">
        <v>0</v>
      </c>
      <c r="E437" s="1">
        <v>0</v>
      </c>
      <c r="F437">
        <v>0</v>
      </c>
      <c r="G437">
        <v>0</v>
      </c>
    </row>
    <row r="438" spans="1:7" x14ac:dyDescent="0.2">
      <c r="A438" t="s">
        <v>71</v>
      </c>
      <c r="B438" t="s">
        <v>9</v>
      </c>
      <c r="C438" s="1">
        <v>3683</v>
      </c>
      <c r="D438" s="1">
        <v>354</v>
      </c>
      <c r="E438" s="1">
        <v>0</v>
      </c>
      <c r="F438">
        <v>9.6117295682867199E-2</v>
      </c>
      <c r="G438">
        <v>0</v>
      </c>
    </row>
    <row r="439" spans="1:7" x14ac:dyDescent="0.2">
      <c r="A439" t="s">
        <v>71</v>
      </c>
      <c r="B439" t="s">
        <v>8</v>
      </c>
      <c r="C439" s="1">
        <v>0</v>
      </c>
      <c r="D439" s="1">
        <v>0</v>
      </c>
      <c r="E439" s="1">
        <v>0</v>
      </c>
      <c r="F439">
        <v>0</v>
      </c>
      <c r="G439">
        <v>0</v>
      </c>
    </row>
    <row r="440" spans="1:7" x14ac:dyDescent="0.2">
      <c r="A440" t="s">
        <v>71</v>
      </c>
      <c r="B440" t="s">
        <v>8</v>
      </c>
      <c r="C440" s="1">
        <v>152</v>
      </c>
      <c r="D440" s="1">
        <v>22</v>
      </c>
      <c r="E440" s="1">
        <v>0</v>
      </c>
      <c r="F440">
        <v>0.144736842105263</v>
      </c>
      <c r="G440">
        <v>0</v>
      </c>
    </row>
    <row r="441" spans="1:7" x14ac:dyDescent="0.2">
      <c r="A441" t="s">
        <v>71</v>
      </c>
      <c r="B441" t="s">
        <v>8</v>
      </c>
      <c r="C441" s="1">
        <v>72</v>
      </c>
      <c r="D441" s="1">
        <v>33</v>
      </c>
      <c r="E441" s="1">
        <v>0</v>
      </c>
      <c r="F441">
        <v>0.45833333333333298</v>
      </c>
      <c r="G441">
        <v>0</v>
      </c>
    </row>
    <row r="442" spans="1:7" x14ac:dyDescent="0.2">
      <c r="A442" t="s">
        <v>71</v>
      </c>
      <c r="B442" t="s">
        <v>8</v>
      </c>
      <c r="C442" s="1">
        <v>69</v>
      </c>
      <c r="D442" s="1">
        <v>14</v>
      </c>
      <c r="E442" s="1">
        <v>0</v>
      </c>
      <c r="F442">
        <v>0.202898550724637</v>
      </c>
      <c r="G442">
        <v>0</v>
      </c>
    </row>
    <row r="443" spans="1:7" x14ac:dyDescent="0.2">
      <c r="A443" t="s">
        <v>72</v>
      </c>
      <c r="B443" t="s">
        <v>8</v>
      </c>
      <c r="C443" s="1">
        <v>92</v>
      </c>
      <c r="D443" s="1">
        <v>0</v>
      </c>
      <c r="E443" s="1">
        <v>0</v>
      </c>
      <c r="F443">
        <v>0</v>
      </c>
      <c r="G443">
        <v>0</v>
      </c>
    </row>
    <row r="444" spans="1:7" x14ac:dyDescent="0.2">
      <c r="A444" t="s">
        <v>72</v>
      </c>
      <c r="B444" t="s">
        <v>8</v>
      </c>
      <c r="C444" s="1">
        <v>395</v>
      </c>
      <c r="D444" s="1">
        <v>96</v>
      </c>
      <c r="E444" s="1">
        <v>0</v>
      </c>
      <c r="F444">
        <v>0.24303797468354399</v>
      </c>
      <c r="G444">
        <v>0</v>
      </c>
    </row>
    <row r="445" spans="1:7" x14ac:dyDescent="0.2">
      <c r="A445" t="s">
        <v>72</v>
      </c>
      <c r="B445" t="s">
        <v>9</v>
      </c>
      <c r="C445" s="1">
        <v>13167</v>
      </c>
      <c r="D445" s="1">
        <v>995</v>
      </c>
      <c r="E445" s="1">
        <v>0</v>
      </c>
      <c r="F445">
        <v>7.5567707146654506E-2</v>
      </c>
      <c r="G445">
        <v>0</v>
      </c>
    </row>
    <row r="446" spans="1:7" x14ac:dyDescent="0.2">
      <c r="A446" t="s">
        <v>72</v>
      </c>
      <c r="B446" t="s">
        <v>8</v>
      </c>
      <c r="C446" s="1">
        <v>0</v>
      </c>
      <c r="D446" s="1">
        <v>0</v>
      </c>
      <c r="E446" s="1">
        <v>0</v>
      </c>
      <c r="F446">
        <v>0</v>
      </c>
      <c r="G446">
        <v>0</v>
      </c>
    </row>
    <row r="447" spans="1:7" x14ac:dyDescent="0.2">
      <c r="A447" t="s">
        <v>72</v>
      </c>
      <c r="B447" t="s">
        <v>8</v>
      </c>
      <c r="C447" s="1">
        <v>547</v>
      </c>
      <c r="D447" s="1">
        <v>56</v>
      </c>
      <c r="E447" s="1">
        <v>0</v>
      </c>
      <c r="F447">
        <v>0.102376599634369</v>
      </c>
      <c r="G447">
        <v>0</v>
      </c>
    </row>
    <row r="448" spans="1:7" x14ac:dyDescent="0.2">
      <c r="A448" t="s">
        <v>72</v>
      </c>
      <c r="B448" t="s">
        <v>8</v>
      </c>
      <c r="C448" s="1">
        <v>636</v>
      </c>
      <c r="D448" s="1">
        <v>92</v>
      </c>
      <c r="E448" s="1">
        <v>0</v>
      </c>
      <c r="F448">
        <v>0.14465408805031399</v>
      </c>
      <c r="G448">
        <v>0</v>
      </c>
    </row>
    <row r="449" spans="1:7" x14ac:dyDescent="0.2">
      <c r="A449" t="s">
        <v>72</v>
      </c>
      <c r="B449" t="s">
        <v>8</v>
      </c>
      <c r="C449" s="1">
        <v>356</v>
      </c>
      <c r="D449" s="1">
        <v>147</v>
      </c>
      <c r="E449" s="1">
        <v>0</v>
      </c>
      <c r="F449">
        <v>0.41292134831460597</v>
      </c>
      <c r="G449">
        <v>0</v>
      </c>
    </row>
    <row r="450" spans="1:7" x14ac:dyDescent="0.2">
      <c r="A450" t="s">
        <v>73</v>
      </c>
      <c r="B450" t="s">
        <v>8</v>
      </c>
      <c r="C450" s="1">
        <v>67</v>
      </c>
      <c r="D450" s="1">
        <v>29</v>
      </c>
      <c r="E450" s="1">
        <v>0</v>
      </c>
      <c r="F450">
        <v>0.43283582089552203</v>
      </c>
      <c r="G450">
        <v>0</v>
      </c>
    </row>
    <row r="451" spans="1:7" x14ac:dyDescent="0.2">
      <c r="A451" t="s">
        <v>73</v>
      </c>
      <c r="B451" t="s">
        <v>8</v>
      </c>
      <c r="C451" s="1">
        <v>108</v>
      </c>
      <c r="D451" s="1">
        <v>8</v>
      </c>
      <c r="E451" s="1">
        <v>0</v>
      </c>
      <c r="F451">
        <v>7.4074074074074001E-2</v>
      </c>
      <c r="G451">
        <v>0</v>
      </c>
    </row>
    <row r="452" spans="1:7" x14ac:dyDescent="0.2">
      <c r="A452" t="s">
        <v>73</v>
      </c>
      <c r="B452" t="s">
        <v>9</v>
      </c>
      <c r="C452" s="1">
        <v>12741</v>
      </c>
      <c r="D452" s="1">
        <v>717</v>
      </c>
      <c r="E452" s="1">
        <v>0</v>
      </c>
      <c r="F452">
        <v>5.62750176595243E-2</v>
      </c>
      <c r="G452">
        <v>0</v>
      </c>
    </row>
    <row r="453" spans="1:7" x14ac:dyDescent="0.2">
      <c r="A453" t="s">
        <v>73</v>
      </c>
      <c r="B453" t="s">
        <v>8</v>
      </c>
      <c r="C453" s="1">
        <v>0</v>
      </c>
      <c r="D453" s="1">
        <v>0</v>
      </c>
      <c r="E453" s="1">
        <v>0</v>
      </c>
      <c r="F453">
        <v>0</v>
      </c>
      <c r="G453">
        <v>0</v>
      </c>
    </row>
    <row r="454" spans="1:7" x14ac:dyDescent="0.2">
      <c r="A454" t="s">
        <v>73</v>
      </c>
      <c r="B454" t="s">
        <v>8</v>
      </c>
      <c r="C454" s="1">
        <v>1268</v>
      </c>
      <c r="D454" s="1">
        <v>277</v>
      </c>
      <c r="E454" s="1">
        <v>0</v>
      </c>
      <c r="F454">
        <v>0.21845425867507801</v>
      </c>
      <c r="G454">
        <v>0</v>
      </c>
    </row>
    <row r="455" spans="1:7" x14ac:dyDescent="0.2">
      <c r="A455" t="s">
        <v>73</v>
      </c>
      <c r="B455" t="s">
        <v>8</v>
      </c>
      <c r="C455" s="1">
        <v>186</v>
      </c>
      <c r="D455" s="1">
        <v>97</v>
      </c>
      <c r="E455" s="1">
        <v>0</v>
      </c>
      <c r="F455">
        <v>0.521505376344086</v>
      </c>
      <c r="G455">
        <v>0</v>
      </c>
    </row>
    <row r="456" spans="1:7" x14ac:dyDescent="0.2">
      <c r="A456" t="s">
        <v>73</v>
      </c>
      <c r="B456" t="s">
        <v>8</v>
      </c>
      <c r="C456" s="1">
        <v>202</v>
      </c>
      <c r="D456" s="1">
        <v>245</v>
      </c>
      <c r="E456" s="1">
        <v>0</v>
      </c>
      <c r="F456">
        <v>1.21287128712871</v>
      </c>
      <c r="G456">
        <v>0</v>
      </c>
    </row>
    <row r="457" spans="1:7" x14ac:dyDescent="0.2">
      <c r="A457" t="s">
        <v>74</v>
      </c>
      <c r="B457" t="s">
        <v>8</v>
      </c>
      <c r="C457" s="1">
        <v>3792</v>
      </c>
      <c r="D457" s="1">
        <v>1145</v>
      </c>
      <c r="E457" s="1">
        <v>358</v>
      </c>
      <c r="F457">
        <v>0.30195147679324802</v>
      </c>
      <c r="G457">
        <v>9.4409282700421898E-2</v>
      </c>
    </row>
    <row r="458" spans="1:7" x14ac:dyDescent="0.2">
      <c r="A458" t="s">
        <v>74</v>
      </c>
      <c r="B458" t="s">
        <v>8</v>
      </c>
      <c r="C458" s="1">
        <v>1393</v>
      </c>
      <c r="D458" s="1">
        <v>117</v>
      </c>
      <c r="E458" s="1">
        <v>37</v>
      </c>
      <c r="F458">
        <v>8.3991385498923099E-2</v>
      </c>
      <c r="G458">
        <v>2.6561378320172201E-2</v>
      </c>
    </row>
    <row r="459" spans="1:7" x14ac:dyDescent="0.2">
      <c r="A459" t="s">
        <v>74</v>
      </c>
      <c r="B459" t="s">
        <v>9</v>
      </c>
      <c r="C459" s="1">
        <v>54255</v>
      </c>
      <c r="D459" s="1">
        <v>2299</v>
      </c>
      <c r="E459" s="1">
        <v>3998</v>
      </c>
      <c r="F459">
        <v>4.2373974748871002E-2</v>
      </c>
      <c r="G459">
        <v>7.3689060916044602E-2</v>
      </c>
    </row>
    <row r="460" spans="1:7" x14ac:dyDescent="0.2">
      <c r="A460" t="s">
        <v>74</v>
      </c>
      <c r="B460" t="s">
        <v>8</v>
      </c>
      <c r="C460" s="1">
        <v>30</v>
      </c>
      <c r="D460" s="1">
        <v>0</v>
      </c>
      <c r="E460" s="1">
        <v>0</v>
      </c>
      <c r="F460">
        <v>0</v>
      </c>
      <c r="G460">
        <v>0</v>
      </c>
    </row>
    <row r="461" spans="1:7" x14ac:dyDescent="0.2">
      <c r="A461" t="s">
        <v>74</v>
      </c>
      <c r="B461" t="s">
        <v>8</v>
      </c>
      <c r="C461" s="1">
        <v>5503</v>
      </c>
      <c r="D461" s="1">
        <v>1149</v>
      </c>
      <c r="E461" s="1">
        <v>235</v>
      </c>
      <c r="F461">
        <v>0.20879520261675399</v>
      </c>
      <c r="G461">
        <v>4.2703979647465001E-2</v>
      </c>
    </row>
    <row r="462" spans="1:7" x14ac:dyDescent="0.2">
      <c r="A462" t="s">
        <v>74</v>
      </c>
      <c r="B462" t="s">
        <v>8</v>
      </c>
      <c r="C462" s="1">
        <v>208</v>
      </c>
      <c r="D462" s="1">
        <v>26</v>
      </c>
      <c r="E462" s="1">
        <v>30</v>
      </c>
      <c r="F462">
        <v>0.125</v>
      </c>
      <c r="G462">
        <v>0.144230769230769</v>
      </c>
    </row>
    <row r="463" spans="1:7" x14ac:dyDescent="0.2">
      <c r="A463" t="s">
        <v>74</v>
      </c>
      <c r="B463" t="s">
        <v>8</v>
      </c>
      <c r="C463" s="1">
        <v>1368</v>
      </c>
      <c r="D463" s="1">
        <v>1171</v>
      </c>
      <c r="E463" s="1">
        <v>25</v>
      </c>
      <c r="F463">
        <v>0.85599415204678297</v>
      </c>
      <c r="G463">
        <v>1.8274853801169499E-2</v>
      </c>
    </row>
    <row r="464" spans="1:7" x14ac:dyDescent="0.2">
      <c r="A464" t="s">
        <v>75</v>
      </c>
      <c r="B464" t="s">
        <v>8</v>
      </c>
      <c r="C464" s="1">
        <v>56</v>
      </c>
      <c r="D464" s="1">
        <v>0</v>
      </c>
      <c r="E464" s="1">
        <v>0</v>
      </c>
      <c r="F464">
        <v>0</v>
      </c>
      <c r="G464">
        <v>0</v>
      </c>
    </row>
    <row r="465" spans="1:7" x14ac:dyDescent="0.2">
      <c r="A465" t="s">
        <v>75</v>
      </c>
      <c r="B465" t="s">
        <v>8</v>
      </c>
      <c r="C465" s="1">
        <v>102</v>
      </c>
      <c r="D465" s="1">
        <v>0</v>
      </c>
      <c r="E465" s="1">
        <v>0</v>
      </c>
      <c r="F465">
        <v>0</v>
      </c>
      <c r="G465">
        <v>0</v>
      </c>
    </row>
    <row r="466" spans="1:7" x14ac:dyDescent="0.2">
      <c r="A466" t="s">
        <v>75</v>
      </c>
      <c r="B466" t="s">
        <v>9</v>
      </c>
      <c r="C466" s="1">
        <v>8752</v>
      </c>
      <c r="D466" s="1">
        <v>809</v>
      </c>
      <c r="E466" s="1">
        <v>0</v>
      </c>
      <c r="F466">
        <v>9.2436014625228505E-2</v>
      </c>
      <c r="G466">
        <v>0</v>
      </c>
    </row>
    <row r="467" spans="1:7" x14ac:dyDescent="0.2">
      <c r="A467" t="s">
        <v>75</v>
      </c>
      <c r="B467" t="s">
        <v>8</v>
      </c>
      <c r="C467" s="1">
        <v>0</v>
      </c>
      <c r="D467" s="1">
        <v>0</v>
      </c>
      <c r="E467" s="1">
        <v>0</v>
      </c>
      <c r="F467">
        <v>0</v>
      </c>
      <c r="G467">
        <v>0</v>
      </c>
    </row>
    <row r="468" spans="1:7" x14ac:dyDescent="0.2">
      <c r="A468" t="s">
        <v>75</v>
      </c>
      <c r="B468" t="s">
        <v>8</v>
      </c>
      <c r="C468" s="1">
        <v>301</v>
      </c>
      <c r="D468" s="1">
        <v>36</v>
      </c>
      <c r="E468" s="1">
        <v>0</v>
      </c>
      <c r="F468">
        <v>0.11960132890365401</v>
      </c>
      <c r="G468">
        <v>0</v>
      </c>
    </row>
    <row r="469" spans="1:7" x14ac:dyDescent="0.2">
      <c r="A469" t="s">
        <v>75</v>
      </c>
      <c r="B469" t="s">
        <v>8</v>
      </c>
      <c r="C469" s="1">
        <v>77</v>
      </c>
      <c r="D469" s="1">
        <v>14</v>
      </c>
      <c r="E469" s="1">
        <v>0</v>
      </c>
      <c r="F469">
        <v>0.18181818181818099</v>
      </c>
      <c r="G469">
        <v>0</v>
      </c>
    </row>
    <row r="470" spans="1:7" x14ac:dyDescent="0.2">
      <c r="A470" t="s">
        <v>75</v>
      </c>
      <c r="B470" t="s">
        <v>8</v>
      </c>
      <c r="C470" s="1">
        <v>98</v>
      </c>
      <c r="D470" s="1">
        <v>9</v>
      </c>
      <c r="E470" s="1">
        <v>0</v>
      </c>
      <c r="F470">
        <v>9.18367346938775E-2</v>
      </c>
      <c r="G470">
        <v>0</v>
      </c>
    </row>
    <row r="471" spans="1:7" x14ac:dyDescent="0.2">
      <c r="A471" t="s">
        <v>76</v>
      </c>
      <c r="B471" t="s">
        <v>8</v>
      </c>
      <c r="C471" s="1">
        <v>124</v>
      </c>
      <c r="D471" s="1">
        <v>6</v>
      </c>
      <c r="E471" s="1">
        <v>0</v>
      </c>
      <c r="F471">
        <v>4.8387096774193498E-2</v>
      </c>
      <c r="G471">
        <v>0</v>
      </c>
    </row>
    <row r="472" spans="1:7" x14ac:dyDescent="0.2">
      <c r="A472" t="s">
        <v>76</v>
      </c>
      <c r="B472" t="s">
        <v>8</v>
      </c>
      <c r="C472" s="1">
        <v>399</v>
      </c>
      <c r="D472" s="1">
        <v>11</v>
      </c>
      <c r="E472" s="1">
        <v>0</v>
      </c>
      <c r="F472">
        <v>2.7568922305764399E-2</v>
      </c>
      <c r="G472">
        <v>0</v>
      </c>
    </row>
    <row r="473" spans="1:7" x14ac:dyDescent="0.2">
      <c r="A473" t="s">
        <v>76</v>
      </c>
      <c r="B473" t="s">
        <v>9</v>
      </c>
      <c r="C473" s="1">
        <v>13876</v>
      </c>
      <c r="D473" s="1">
        <v>971</v>
      </c>
      <c r="E473" s="1">
        <v>0</v>
      </c>
      <c r="F473">
        <v>6.9976938599019795E-2</v>
      </c>
      <c r="G473">
        <v>0</v>
      </c>
    </row>
    <row r="474" spans="1:7" x14ac:dyDescent="0.2">
      <c r="A474" t="s">
        <v>76</v>
      </c>
      <c r="B474" t="s">
        <v>8</v>
      </c>
      <c r="C474" s="1">
        <v>0</v>
      </c>
      <c r="D474" s="1">
        <v>0</v>
      </c>
      <c r="E474" s="1">
        <v>0</v>
      </c>
      <c r="F474">
        <v>0</v>
      </c>
      <c r="G474">
        <v>0</v>
      </c>
    </row>
    <row r="475" spans="1:7" x14ac:dyDescent="0.2">
      <c r="A475" t="s">
        <v>76</v>
      </c>
      <c r="B475" t="s">
        <v>8</v>
      </c>
      <c r="C475" s="1">
        <v>223</v>
      </c>
      <c r="D475" s="1">
        <v>50</v>
      </c>
      <c r="E475" s="1">
        <v>0</v>
      </c>
      <c r="F475">
        <v>0.224215246636771</v>
      </c>
      <c r="G475">
        <v>0</v>
      </c>
    </row>
    <row r="476" spans="1:7" x14ac:dyDescent="0.2">
      <c r="A476" t="s">
        <v>76</v>
      </c>
      <c r="B476" t="s">
        <v>8</v>
      </c>
      <c r="C476" s="1">
        <v>254</v>
      </c>
      <c r="D476" s="1">
        <v>67</v>
      </c>
      <c r="E476" s="1">
        <v>0</v>
      </c>
      <c r="F476">
        <v>0.26377952755905498</v>
      </c>
      <c r="G476">
        <v>0</v>
      </c>
    </row>
    <row r="477" spans="1:7" x14ac:dyDescent="0.2">
      <c r="A477" t="s">
        <v>76</v>
      </c>
      <c r="B477" t="s">
        <v>8</v>
      </c>
      <c r="C477" s="1">
        <v>383</v>
      </c>
      <c r="D477" s="1">
        <v>28</v>
      </c>
      <c r="E477" s="1">
        <v>0</v>
      </c>
      <c r="F477">
        <v>7.3107049608355096E-2</v>
      </c>
      <c r="G477">
        <v>0</v>
      </c>
    </row>
    <row r="478" spans="1:7" x14ac:dyDescent="0.2">
      <c r="A478" t="s">
        <v>77</v>
      </c>
      <c r="B478" t="s">
        <v>8</v>
      </c>
      <c r="C478" s="1">
        <v>6257</v>
      </c>
      <c r="D478" s="1">
        <v>1714</v>
      </c>
      <c r="E478" s="1">
        <v>660</v>
      </c>
      <c r="F478">
        <v>0.27393319482179901</v>
      </c>
      <c r="G478">
        <v>0.10548186031644501</v>
      </c>
    </row>
    <row r="479" spans="1:7" x14ac:dyDescent="0.2">
      <c r="A479" t="s">
        <v>77</v>
      </c>
      <c r="B479" t="s">
        <v>8</v>
      </c>
      <c r="C479" s="1">
        <v>8601</v>
      </c>
      <c r="D479" s="1">
        <v>498</v>
      </c>
      <c r="E479" s="1">
        <v>546</v>
      </c>
      <c r="F479">
        <v>5.7900244157656003E-2</v>
      </c>
      <c r="G479">
        <v>6.3480990582490404E-2</v>
      </c>
    </row>
    <row r="480" spans="1:7" x14ac:dyDescent="0.2">
      <c r="A480" t="s">
        <v>77</v>
      </c>
      <c r="B480" t="s">
        <v>9</v>
      </c>
      <c r="C480" s="1">
        <v>117972</v>
      </c>
      <c r="D480" s="1">
        <v>3844</v>
      </c>
      <c r="E480" s="1">
        <v>10607</v>
      </c>
      <c r="F480">
        <v>3.2584002983758797E-2</v>
      </c>
      <c r="G480">
        <v>8.9911165361272097E-2</v>
      </c>
    </row>
    <row r="481" spans="1:7" x14ac:dyDescent="0.2">
      <c r="A481" t="s">
        <v>77</v>
      </c>
      <c r="B481" t="s">
        <v>8</v>
      </c>
      <c r="C481" s="1">
        <v>1</v>
      </c>
      <c r="D481" s="1">
        <v>0</v>
      </c>
      <c r="E481" s="1">
        <v>0</v>
      </c>
      <c r="F481">
        <v>0</v>
      </c>
      <c r="G481">
        <v>0</v>
      </c>
    </row>
    <row r="482" spans="1:7" x14ac:dyDescent="0.2">
      <c r="A482" t="s">
        <v>77</v>
      </c>
      <c r="B482" t="s">
        <v>8</v>
      </c>
      <c r="C482" s="1">
        <v>7797</v>
      </c>
      <c r="D482" s="1">
        <v>1090</v>
      </c>
      <c r="E482" s="1">
        <v>368</v>
      </c>
      <c r="F482">
        <v>0.13979735795818901</v>
      </c>
      <c r="G482">
        <v>4.71976401179941E-2</v>
      </c>
    </row>
    <row r="483" spans="1:7" x14ac:dyDescent="0.2">
      <c r="A483" t="s">
        <v>77</v>
      </c>
      <c r="B483" t="s">
        <v>8</v>
      </c>
      <c r="C483" s="1">
        <v>622</v>
      </c>
      <c r="D483" s="1">
        <v>78</v>
      </c>
      <c r="E483" s="1">
        <v>8</v>
      </c>
      <c r="F483">
        <v>0.12540192926044999</v>
      </c>
      <c r="G483">
        <v>1.2861736334405099E-2</v>
      </c>
    </row>
    <row r="484" spans="1:7" x14ac:dyDescent="0.2">
      <c r="A484" t="s">
        <v>77</v>
      </c>
      <c r="B484" t="s">
        <v>8</v>
      </c>
      <c r="C484" s="1">
        <v>5951</v>
      </c>
      <c r="D484" s="1">
        <v>476</v>
      </c>
      <c r="E484" s="1">
        <v>113</v>
      </c>
      <c r="F484">
        <v>7.9986556881196394E-2</v>
      </c>
      <c r="G484">
        <v>1.8988405310031899E-2</v>
      </c>
    </row>
    <row r="485" spans="1:7" x14ac:dyDescent="0.2">
      <c r="A485" t="s">
        <v>78</v>
      </c>
      <c r="B485" t="s">
        <v>8</v>
      </c>
      <c r="C485" s="1">
        <v>2658</v>
      </c>
      <c r="D485" s="1">
        <v>578</v>
      </c>
      <c r="E485" s="1">
        <v>267</v>
      </c>
      <c r="F485">
        <v>0.217456734386756</v>
      </c>
      <c r="G485">
        <v>0.100451467268623</v>
      </c>
    </row>
    <row r="486" spans="1:7" x14ac:dyDescent="0.2">
      <c r="A486" t="s">
        <v>78</v>
      </c>
      <c r="B486" t="s">
        <v>8</v>
      </c>
      <c r="C486" s="1">
        <v>1206</v>
      </c>
      <c r="D486" s="1">
        <v>251</v>
      </c>
      <c r="E486" s="1">
        <v>14</v>
      </c>
      <c r="F486">
        <v>0.20812603648424499</v>
      </c>
      <c r="G486">
        <v>1.1608623548922E-2</v>
      </c>
    </row>
    <row r="487" spans="1:7" x14ac:dyDescent="0.2">
      <c r="A487" t="s">
        <v>78</v>
      </c>
      <c r="B487" t="s">
        <v>9</v>
      </c>
      <c r="C487" s="1">
        <v>86342</v>
      </c>
      <c r="D487" s="1">
        <v>2857</v>
      </c>
      <c r="E487" s="1">
        <v>7411</v>
      </c>
      <c r="F487">
        <v>3.3089342382617903E-2</v>
      </c>
      <c r="G487">
        <v>8.5833082393273197E-2</v>
      </c>
    </row>
    <row r="488" spans="1:7" x14ac:dyDescent="0.2">
      <c r="A488" t="s">
        <v>78</v>
      </c>
      <c r="B488" t="s">
        <v>8</v>
      </c>
      <c r="C488" s="1">
        <v>0</v>
      </c>
      <c r="D488" s="1">
        <v>0</v>
      </c>
      <c r="E488" s="1">
        <v>0</v>
      </c>
      <c r="F488">
        <v>0</v>
      </c>
      <c r="G488">
        <v>0</v>
      </c>
    </row>
    <row r="489" spans="1:7" x14ac:dyDescent="0.2">
      <c r="A489" t="s">
        <v>78</v>
      </c>
      <c r="B489" t="s">
        <v>8</v>
      </c>
      <c r="C489" s="1">
        <v>2577</v>
      </c>
      <c r="D489" s="1">
        <v>359</v>
      </c>
      <c r="E489" s="1">
        <v>32</v>
      </c>
      <c r="F489">
        <v>0.139309274350019</v>
      </c>
      <c r="G489">
        <v>1.2417539774932001E-2</v>
      </c>
    </row>
    <row r="490" spans="1:7" x14ac:dyDescent="0.2">
      <c r="A490" t="s">
        <v>78</v>
      </c>
      <c r="B490" t="s">
        <v>8</v>
      </c>
      <c r="C490" s="1">
        <v>403</v>
      </c>
      <c r="D490" s="1">
        <v>171</v>
      </c>
      <c r="E490" s="1">
        <v>10</v>
      </c>
      <c r="F490">
        <v>0.42431761786600403</v>
      </c>
      <c r="G490">
        <v>2.4813895781637701E-2</v>
      </c>
    </row>
    <row r="491" spans="1:7" x14ac:dyDescent="0.2">
      <c r="A491" t="s">
        <v>78</v>
      </c>
      <c r="B491" t="s">
        <v>8</v>
      </c>
      <c r="C491" s="1">
        <v>2829</v>
      </c>
      <c r="D491" s="1">
        <v>737</v>
      </c>
      <c r="E491" s="1">
        <v>24</v>
      </c>
      <c r="F491">
        <v>0.26051608342170302</v>
      </c>
      <c r="G491">
        <v>8.4835630965005293E-3</v>
      </c>
    </row>
    <row r="492" spans="1:7" x14ac:dyDescent="0.2">
      <c r="A492" t="s">
        <v>79</v>
      </c>
      <c r="B492" t="s">
        <v>8</v>
      </c>
      <c r="C492" s="1">
        <v>137</v>
      </c>
      <c r="D492" s="1">
        <v>2</v>
      </c>
      <c r="E492" s="1">
        <v>0</v>
      </c>
      <c r="F492">
        <v>1.4598540145985399E-2</v>
      </c>
      <c r="G492">
        <v>0</v>
      </c>
    </row>
    <row r="493" spans="1:7" x14ac:dyDescent="0.2">
      <c r="A493" t="s">
        <v>79</v>
      </c>
      <c r="B493" t="s">
        <v>8</v>
      </c>
      <c r="C493" s="1">
        <v>99</v>
      </c>
      <c r="D493" s="1">
        <v>14</v>
      </c>
      <c r="E493" s="1">
        <v>0</v>
      </c>
      <c r="F493">
        <v>0.14141414141414099</v>
      </c>
      <c r="G493">
        <v>0</v>
      </c>
    </row>
    <row r="494" spans="1:7" x14ac:dyDescent="0.2">
      <c r="A494" t="s">
        <v>79</v>
      </c>
      <c r="B494" t="s">
        <v>9</v>
      </c>
      <c r="C494" s="1">
        <v>13091</v>
      </c>
      <c r="D494" s="1">
        <v>741</v>
      </c>
      <c r="E494" s="1">
        <v>0</v>
      </c>
      <c r="F494">
        <v>5.6603773584905599E-2</v>
      </c>
      <c r="G494">
        <v>0</v>
      </c>
    </row>
    <row r="495" spans="1:7" x14ac:dyDescent="0.2">
      <c r="A495" t="s">
        <v>79</v>
      </c>
      <c r="B495" t="s">
        <v>8</v>
      </c>
      <c r="C495" s="1">
        <v>0</v>
      </c>
      <c r="D495" s="1">
        <v>3</v>
      </c>
      <c r="E495" s="1">
        <v>0</v>
      </c>
      <c r="F495">
        <v>0</v>
      </c>
      <c r="G495">
        <v>0</v>
      </c>
    </row>
    <row r="496" spans="1:7" x14ac:dyDescent="0.2">
      <c r="A496" t="s">
        <v>79</v>
      </c>
      <c r="B496" t="s">
        <v>8</v>
      </c>
      <c r="C496" s="1">
        <v>1355</v>
      </c>
      <c r="D496" s="1">
        <v>272</v>
      </c>
      <c r="E496" s="1">
        <v>0</v>
      </c>
      <c r="F496">
        <v>0.200738007380073</v>
      </c>
      <c r="G496">
        <v>0</v>
      </c>
    </row>
    <row r="497" spans="1:7" x14ac:dyDescent="0.2">
      <c r="A497" t="s">
        <v>79</v>
      </c>
      <c r="B497" t="s">
        <v>8</v>
      </c>
      <c r="C497" s="1">
        <v>37</v>
      </c>
      <c r="D497" s="1">
        <v>6</v>
      </c>
      <c r="E497" s="1">
        <v>0</v>
      </c>
      <c r="F497">
        <v>0.162162162162162</v>
      </c>
      <c r="G497">
        <v>0</v>
      </c>
    </row>
    <row r="498" spans="1:7" x14ac:dyDescent="0.2">
      <c r="A498" t="s">
        <v>79</v>
      </c>
      <c r="B498" t="s">
        <v>8</v>
      </c>
      <c r="C498" s="1">
        <v>152</v>
      </c>
      <c r="D498" s="1">
        <v>72</v>
      </c>
      <c r="E498" s="1">
        <v>0</v>
      </c>
      <c r="F498">
        <v>0.47368421052631499</v>
      </c>
      <c r="G498">
        <v>0</v>
      </c>
    </row>
    <row r="499" spans="1:7" x14ac:dyDescent="0.2">
      <c r="A499" t="s">
        <v>80</v>
      </c>
      <c r="B499" t="s">
        <v>8</v>
      </c>
      <c r="C499" s="1">
        <v>3021</v>
      </c>
      <c r="D499" s="1">
        <v>972</v>
      </c>
      <c r="E499" s="1">
        <v>182</v>
      </c>
      <c r="F499">
        <v>0.32174776564051599</v>
      </c>
      <c r="G499">
        <v>6.0244952002648101E-2</v>
      </c>
    </row>
    <row r="500" spans="1:7" x14ac:dyDescent="0.2">
      <c r="A500" t="s">
        <v>80</v>
      </c>
      <c r="B500" t="s">
        <v>8</v>
      </c>
      <c r="C500" s="1">
        <v>1900</v>
      </c>
      <c r="D500" s="1">
        <v>480</v>
      </c>
      <c r="E500" s="1">
        <v>36</v>
      </c>
      <c r="F500">
        <v>0.25263157894736799</v>
      </c>
      <c r="G500">
        <v>1.8947368421052602E-2</v>
      </c>
    </row>
    <row r="501" spans="1:7" x14ac:dyDescent="0.2">
      <c r="A501" t="s">
        <v>80</v>
      </c>
      <c r="B501" t="s">
        <v>9</v>
      </c>
      <c r="C501" s="1">
        <v>180204</v>
      </c>
      <c r="D501" s="1">
        <v>20981</v>
      </c>
      <c r="E501" s="1">
        <v>14841</v>
      </c>
      <c r="F501">
        <v>0.116429158065303</v>
      </c>
      <c r="G501">
        <v>8.2356662449224197E-2</v>
      </c>
    </row>
    <row r="502" spans="1:7" x14ac:dyDescent="0.2">
      <c r="A502" t="s">
        <v>80</v>
      </c>
      <c r="B502" t="s">
        <v>8</v>
      </c>
      <c r="C502" s="1">
        <v>69</v>
      </c>
      <c r="D502" s="1">
        <v>19</v>
      </c>
      <c r="E502" s="1">
        <v>0</v>
      </c>
      <c r="F502">
        <v>0.27536231884057899</v>
      </c>
      <c r="G502">
        <v>0</v>
      </c>
    </row>
    <row r="503" spans="1:7" x14ac:dyDescent="0.2">
      <c r="A503" t="s">
        <v>80</v>
      </c>
      <c r="B503" t="s">
        <v>8</v>
      </c>
      <c r="C503" s="1">
        <v>3580</v>
      </c>
      <c r="D503" s="1">
        <v>555</v>
      </c>
      <c r="E503" s="1">
        <v>71</v>
      </c>
      <c r="F503">
        <v>0.15502793296089301</v>
      </c>
      <c r="G503">
        <v>1.9832402234636799E-2</v>
      </c>
    </row>
    <row r="504" spans="1:7" x14ac:dyDescent="0.2">
      <c r="A504" t="s">
        <v>80</v>
      </c>
      <c r="B504" t="s">
        <v>8</v>
      </c>
      <c r="C504" s="1">
        <v>3310</v>
      </c>
      <c r="D504" s="1">
        <v>1427</v>
      </c>
      <c r="E504" s="1">
        <v>317</v>
      </c>
      <c r="F504">
        <v>0.43111782477341298</v>
      </c>
      <c r="G504">
        <v>9.5770392749244704E-2</v>
      </c>
    </row>
    <row r="505" spans="1:7" x14ac:dyDescent="0.2">
      <c r="A505" t="s">
        <v>80</v>
      </c>
      <c r="B505" t="s">
        <v>8</v>
      </c>
      <c r="C505" s="1">
        <v>7415</v>
      </c>
      <c r="D505" s="1">
        <v>1923</v>
      </c>
      <c r="E505" s="1">
        <v>286</v>
      </c>
      <c r="F505">
        <v>0.25933917734322298</v>
      </c>
      <c r="G505">
        <v>3.8570465273095003E-2</v>
      </c>
    </row>
    <row r="506" spans="1:7" x14ac:dyDescent="0.2">
      <c r="A506" t="s">
        <v>81</v>
      </c>
      <c r="B506" t="s">
        <v>8</v>
      </c>
      <c r="C506" s="1">
        <v>10932</v>
      </c>
      <c r="D506" s="1">
        <v>4749</v>
      </c>
      <c r="E506" s="1">
        <v>1359</v>
      </c>
      <c r="F506">
        <v>0.43441273326015301</v>
      </c>
      <c r="G506">
        <v>0.124313940724478</v>
      </c>
    </row>
    <row r="507" spans="1:7" x14ac:dyDescent="0.2">
      <c r="A507" t="s">
        <v>81</v>
      </c>
      <c r="B507" t="s">
        <v>8</v>
      </c>
      <c r="C507" s="1">
        <v>3410</v>
      </c>
      <c r="D507" s="1">
        <v>872</v>
      </c>
      <c r="E507" s="1">
        <v>131</v>
      </c>
      <c r="F507">
        <v>0.25571847507331302</v>
      </c>
      <c r="G507">
        <v>3.8416422287389999E-2</v>
      </c>
    </row>
    <row r="508" spans="1:7" x14ac:dyDescent="0.2">
      <c r="A508" t="s">
        <v>81</v>
      </c>
      <c r="B508" t="s">
        <v>9</v>
      </c>
      <c r="C508" s="1">
        <v>135291</v>
      </c>
      <c r="D508" s="1">
        <v>10417</v>
      </c>
      <c r="E508" s="1">
        <v>14061</v>
      </c>
      <c r="F508">
        <v>7.6996991669808001E-2</v>
      </c>
      <c r="G508">
        <v>0.103931525378628</v>
      </c>
    </row>
    <row r="509" spans="1:7" x14ac:dyDescent="0.2">
      <c r="A509" t="s">
        <v>81</v>
      </c>
      <c r="B509" t="s">
        <v>8</v>
      </c>
      <c r="C509" s="1">
        <v>0</v>
      </c>
      <c r="D509" s="1">
        <v>5</v>
      </c>
      <c r="E509" s="1">
        <v>0</v>
      </c>
      <c r="F509">
        <v>0</v>
      </c>
      <c r="G509">
        <v>0</v>
      </c>
    </row>
    <row r="510" spans="1:7" x14ac:dyDescent="0.2">
      <c r="A510" t="s">
        <v>81</v>
      </c>
      <c r="B510" t="s">
        <v>8</v>
      </c>
      <c r="C510" s="1">
        <v>5557</v>
      </c>
      <c r="D510" s="1">
        <v>942</v>
      </c>
      <c r="E510" s="1">
        <v>58</v>
      </c>
      <c r="F510">
        <v>0.169515925859276</v>
      </c>
      <c r="G510">
        <v>1.0437286305560499E-2</v>
      </c>
    </row>
    <row r="511" spans="1:7" x14ac:dyDescent="0.2">
      <c r="A511" t="s">
        <v>81</v>
      </c>
      <c r="B511" t="s">
        <v>8</v>
      </c>
      <c r="C511" s="1">
        <v>289</v>
      </c>
      <c r="D511" s="1">
        <v>30</v>
      </c>
      <c r="E511" s="1">
        <v>7</v>
      </c>
      <c r="F511">
        <v>0.103806228373702</v>
      </c>
      <c r="G511">
        <v>2.42214532871972E-2</v>
      </c>
    </row>
    <row r="512" spans="1:7" x14ac:dyDescent="0.2">
      <c r="A512" t="s">
        <v>81</v>
      </c>
      <c r="B512" t="s">
        <v>8</v>
      </c>
      <c r="C512" s="1">
        <v>4309</v>
      </c>
      <c r="D512" s="1">
        <v>1448</v>
      </c>
      <c r="E512" s="1">
        <v>116</v>
      </c>
      <c r="F512">
        <v>0.33604084474356</v>
      </c>
      <c r="G512">
        <v>2.69203991645393E-2</v>
      </c>
    </row>
    <row r="513" spans="1:7" x14ac:dyDescent="0.2">
      <c r="A513" t="s">
        <v>82</v>
      </c>
      <c r="B513" t="s">
        <v>8</v>
      </c>
      <c r="C513" s="1">
        <v>1225</v>
      </c>
      <c r="D513" s="1">
        <v>426</v>
      </c>
      <c r="E513" s="1">
        <v>45</v>
      </c>
      <c r="F513">
        <v>0.347755102040816</v>
      </c>
      <c r="G513">
        <v>3.6734693877551003E-2</v>
      </c>
    </row>
    <row r="514" spans="1:7" x14ac:dyDescent="0.2">
      <c r="A514" t="s">
        <v>82</v>
      </c>
      <c r="B514" t="s">
        <v>8</v>
      </c>
      <c r="C514" s="1">
        <v>150</v>
      </c>
      <c r="D514" s="1">
        <v>3</v>
      </c>
      <c r="E514" s="1">
        <v>0</v>
      </c>
      <c r="F514">
        <v>0.02</v>
      </c>
      <c r="G514">
        <v>0</v>
      </c>
    </row>
    <row r="515" spans="1:7" x14ac:dyDescent="0.2">
      <c r="A515" t="s">
        <v>82</v>
      </c>
      <c r="B515" t="s">
        <v>9</v>
      </c>
      <c r="C515" s="1">
        <v>31640</v>
      </c>
      <c r="D515" s="1">
        <v>1835</v>
      </c>
      <c r="E515" s="1">
        <v>2666</v>
      </c>
      <c r="F515">
        <v>5.7996207332490501E-2</v>
      </c>
      <c r="G515">
        <v>8.4260429835651005E-2</v>
      </c>
    </row>
    <row r="516" spans="1:7" x14ac:dyDescent="0.2">
      <c r="A516" t="s">
        <v>82</v>
      </c>
      <c r="B516" t="s">
        <v>8</v>
      </c>
      <c r="C516" s="1">
        <v>6</v>
      </c>
      <c r="D516" s="1">
        <v>0</v>
      </c>
      <c r="E516" s="1">
        <v>0</v>
      </c>
      <c r="F516">
        <v>0</v>
      </c>
      <c r="G516">
        <v>0</v>
      </c>
    </row>
    <row r="517" spans="1:7" x14ac:dyDescent="0.2">
      <c r="A517" t="s">
        <v>82</v>
      </c>
      <c r="B517" t="s">
        <v>8</v>
      </c>
      <c r="C517" s="1">
        <v>2913</v>
      </c>
      <c r="D517" s="1">
        <v>361</v>
      </c>
      <c r="E517" s="1">
        <v>122</v>
      </c>
      <c r="F517">
        <v>0.12392722279437</v>
      </c>
      <c r="G517">
        <v>4.1881222107792597E-2</v>
      </c>
    </row>
    <row r="518" spans="1:7" x14ac:dyDescent="0.2">
      <c r="A518" t="s">
        <v>82</v>
      </c>
      <c r="B518" t="s">
        <v>8</v>
      </c>
      <c r="C518" s="1">
        <v>119</v>
      </c>
      <c r="D518" s="1">
        <v>113</v>
      </c>
      <c r="E518" s="1">
        <v>0</v>
      </c>
      <c r="F518">
        <v>0.94957983193277296</v>
      </c>
      <c r="G518">
        <v>0</v>
      </c>
    </row>
    <row r="519" spans="1:7" x14ac:dyDescent="0.2">
      <c r="A519" t="s">
        <v>82</v>
      </c>
      <c r="B519" t="s">
        <v>8</v>
      </c>
      <c r="C519" s="1">
        <v>657</v>
      </c>
      <c r="D519" s="1">
        <v>149</v>
      </c>
      <c r="E519" s="1">
        <v>0</v>
      </c>
      <c r="F519">
        <v>0.226788432267884</v>
      </c>
      <c r="G519">
        <v>0</v>
      </c>
    </row>
    <row r="520" spans="1:7" x14ac:dyDescent="0.2">
      <c r="A520" t="s">
        <v>83</v>
      </c>
      <c r="B520" t="s">
        <v>8</v>
      </c>
      <c r="C520" s="1">
        <v>102</v>
      </c>
      <c r="D520" s="1">
        <v>37</v>
      </c>
      <c r="E520" s="1">
        <v>0</v>
      </c>
      <c r="F520">
        <v>0.36274509803921501</v>
      </c>
      <c r="G520">
        <v>0</v>
      </c>
    </row>
    <row r="521" spans="1:7" x14ac:dyDescent="0.2">
      <c r="A521" t="s">
        <v>83</v>
      </c>
      <c r="B521" t="s">
        <v>8</v>
      </c>
      <c r="C521" s="1">
        <v>220</v>
      </c>
      <c r="D521" s="1">
        <v>118</v>
      </c>
      <c r="E521" s="1">
        <v>0</v>
      </c>
      <c r="F521">
        <v>0.53636363636363604</v>
      </c>
      <c r="G521">
        <v>0</v>
      </c>
    </row>
    <row r="522" spans="1:7" x14ac:dyDescent="0.2">
      <c r="A522" t="s">
        <v>83</v>
      </c>
      <c r="B522" t="s">
        <v>9</v>
      </c>
      <c r="C522" s="1">
        <v>8468</v>
      </c>
      <c r="D522" s="1">
        <v>765</v>
      </c>
      <c r="E522" s="1">
        <v>0</v>
      </c>
      <c r="F522">
        <v>9.0340103920642401E-2</v>
      </c>
      <c r="G522">
        <v>0</v>
      </c>
    </row>
    <row r="523" spans="1:7" x14ac:dyDescent="0.2">
      <c r="A523" t="s">
        <v>83</v>
      </c>
      <c r="B523" t="s">
        <v>8</v>
      </c>
      <c r="C523" s="1">
        <v>0</v>
      </c>
      <c r="D523" s="1">
        <v>19</v>
      </c>
      <c r="E523" s="1">
        <v>0</v>
      </c>
      <c r="F523">
        <v>0</v>
      </c>
      <c r="G523">
        <v>0</v>
      </c>
    </row>
    <row r="524" spans="1:7" x14ac:dyDescent="0.2">
      <c r="A524" t="s">
        <v>83</v>
      </c>
      <c r="B524" t="s">
        <v>8</v>
      </c>
      <c r="C524" s="1">
        <v>663</v>
      </c>
      <c r="D524" s="1">
        <v>82</v>
      </c>
      <c r="E524" s="1">
        <v>0</v>
      </c>
      <c r="F524">
        <v>0.1236802413273</v>
      </c>
      <c r="G524">
        <v>0</v>
      </c>
    </row>
    <row r="525" spans="1:7" x14ac:dyDescent="0.2">
      <c r="A525" t="s">
        <v>83</v>
      </c>
      <c r="B525" t="s">
        <v>8</v>
      </c>
      <c r="C525" s="1">
        <v>142</v>
      </c>
      <c r="D525" s="1">
        <v>86</v>
      </c>
      <c r="E525" s="1">
        <v>0</v>
      </c>
      <c r="F525">
        <v>0.60563380281690105</v>
      </c>
      <c r="G525">
        <v>0</v>
      </c>
    </row>
    <row r="526" spans="1:7" x14ac:dyDescent="0.2">
      <c r="A526" t="s">
        <v>83</v>
      </c>
      <c r="B526" t="s">
        <v>8</v>
      </c>
      <c r="C526" s="1">
        <v>175</v>
      </c>
      <c r="D526" s="1">
        <v>77</v>
      </c>
      <c r="E526" s="1">
        <v>0</v>
      </c>
      <c r="F526">
        <v>0.44</v>
      </c>
      <c r="G526">
        <v>0</v>
      </c>
    </row>
    <row r="527" spans="1:7" x14ac:dyDescent="0.2">
      <c r="A527" t="s">
        <v>84</v>
      </c>
      <c r="B527" t="s">
        <v>8</v>
      </c>
      <c r="C527" s="1">
        <v>148</v>
      </c>
      <c r="D527" s="1">
        <v>53</v>
      </c>
      <c r="E527" s="1">
        <v>0</v>
      </c>
      <c r="F527">
        <v>0.358108108108108</v>
      </c>
      <c r="G527">
        <v>0</v>
      </c>
    </row>
    <row r="528" spans="1:7" x14ac:dyDescent="0.2">
      <c r="A528" t="s">
        <v>84</v>
      </c>
      <c r="B528" t="s">
        <v>8</v>
      </c>
      <c r="C528" s="1">
        <v>30</v>
      </c>
      <c r="D528" s="1">
        <v>0</v>
      </c>
      <c r="E528" s="1">
        <v>0</v>
      </c>
      <c r="F528">
        <v>0</v>
      </c>
      <c r="G528">
        <v>0</v>
      </c>
    </row>
    <row r="529" spans="1:7" x14ac:dyDescent="0.2">
      <c r="A529" t="s">
        <v>84</v>
      </c>
      <c r="B529" t="s">
        <v>9</v>
      </c>
      <c r="C529" s="1">
        <v>8417</v>
      </c>
      <c r="D529" s="1">
        <v>508</v>
      </c>
      <c r="E529" s="1">
        <v>0</v>
      </c>
      <c r="F529">
        <v>6.03540453843412E-2</v>
      </c>
      <c r="G529">
        <v>0</v>
      </c>
    </row>
    <row r="530" spans="1:7" x14ac:dyDescent="0.2">
      <c r="A530" t="s">
        <v>84</v>
      </c>
      <c r="B530" t="s">
        <v>8</v>
      </c>
      <c r="C530" s="1">
        <v>81</v>
      </c>
      <c r="D530" s="1">
        <v>78</v>
      </c>
      <c r="E530" s="1">
        <v>0</v>
      </c>
      <c r="F530">
        <v>0.96296296296296202</v>
      </c>
      <c r="G530">
        <v>0</v>
      </c>
    </row>
    <row r="531" spans="1:7" x14ac:dyDescent="0.2">
      <c r="A531" t="s">
        <v>84</v>
      </c>
      <c r="B531" t="s">
        <v>8</v>
      </c>
      <c r="C531" s="1">
        <v>491</v>
      </c>
      <c r="D531" s="1">
        <v>237</v>
      </c>
      <c r="E531" s="1">
        <v>0</v>
      </c>
      <c r="F531">
        <v>0.48268839103869599</v>
      </c>
      <c r="G531">
        <v>0</v>
      </c>
    </row>
    <row r="532" spans="1:7" x14ac:dyDescent="0.2">
      <c r="A532" t="s">
        <v>84</v>
      </c>
      <c r="B532" t="s">
        <v>8</v>
      </c>
      <c r="C532" s="1">
        <v>38</v>
      </c>
      <c r="D532" s="1">
        <v>37</v>
      </c>
      <c r="E532" s="1">
        <v>0</v>
      </c>
      <c r="F532">
        <v>0.97368421052631504</v>
      </c>
      <c r="G532">
        <v>0</v>
      </c>
    </row>
    <row r="533" spans="1:7" x14ac:dyDescent="0.2">
      <c r="A533" t="s">
        <v>84</v>
      </c>
      <c r="B533" t="s">
        <v>8</v>
      </c>
      <c r="C533" s="1">
        <v>124</v>
      </c>
      <c r="D533" s="1">
        <v>121</v>
      </c>
      <c r="E533" s="1">
        <v>0</v>
      </c>
      <c r="F533">
        <v>0.97580645161290303</v>
      </c>
      <c r="G533">
        <v>0</v>
      </c>
    </row>
    <row r="534" spans="1:7" x14ac:dyDescent="0.2">
      <c r="A534" t="s">
        <v>85</v>
      </c>
      <c r="B534" t="s">
        <v>8</v>
      </c>
      <c r="C534" s="1">
        <v>143</v>
      </c>
      <c r="D534" s="1">
        <v>32</v>
      </c>
      <c r="E534" s="1">
        <v>0</v>
      </c>
      <c r="F534">
        <v>0.223776223776223</v>
      </c>
      <c r="G534">
        <v>0</v>
      </c>
    </row>
    <row r="535" spans="1:7" x14ac:dyDescent="0.2">
      <c r="A535" t="s">
        <v>85</v>
      </c>
      <c r="B535" t="s">
        <v>8</v>
      </c>
      <c r="C535" s="1">
        <v>160</v>
      </c>
      <c r="D535" s="1">
        <v>6</v>
      </c>
      <c r="E535" s="1">
        <v>0</v>
      </c>
      <c r="F535">
        <v>3.7499999999999999E-2</v>
      </c>
      <c r="G535">
        <v>0</v>
      </c>
    </row>
    <row r="536" spans="1:7" x14ac:dyDescent="0.2">
      <c r="A536" t="s">
        <v>85</v>
      </c>
      <c r="B536" t="s">
        <v>9</v>
      </c>
      <c r="C536" s="1">
        <v>22002</v>
      </c>
      <c r="D536" s="1">
        <v>2737</v>
      </c>
      <c r="E536" s="1">
        <v>1506</v>
      </c>
      <c r="F536">
        <v>0.12439778201981599</v>
      </c>
      <c r="G536">
        <v>6.8448322879738205E-2</v>
      </c>
    </row>
    <row r="537" spans="1:7" x14ac:dyDescent="0.2">
      <c r="A537" t="s">
        <v>85</v>
      </c>
      <c r="B537" t="s">
        <v>8</v>
      </c>
      <c r="C537" s="1">
        <v>7</v>
      </c>
      <c r="D537" s="1">
        <v>0</v>
      </c>
      <c r="E537" s="1">
        <v>0</v>
      </c>
      <c r="F537">
        <v>0</v>
      </c>
      <c r="G537">
        <v>0</v>
      </c>
    </row>
    <row r="538" spans="1:7" x14ac:dyDescent="0.2">
      <c r="A538" t="s">
        <v>85</v>
      </c>
      <c r="B538" t="s">
        <v>8</v>
      </c>
      <c r="C538" s="1">
        <v>1588</v>
      </c>
      <c r="D538" s="1">
        <v>230</v>
      </c>
      <c r="E538" s="1">
        <v>9</v>
      </c>
      <c r="F538">
        <v>0.144836272040302</v>
      </c>
      <c r="G538">
        <v>5.6675062972292101E-3</v>
      </c>
    </row>
    <row r="539" spans="1:7" x14ac:dyDescent="0.2">
      <c r="A539" t="s">
        <v>85</v>
      </c>
      <c r="B539" t="s">
        <v>8</v>
      </c>
      <c r="C539" s="1">
        <v>104</v>
      </c>
      <c r="D539" s="1">
        <v>0</v>
      </c>
      <c r="E539" s="1">
        <v>0</v>
      </c>
      <c r="F539">
        <v>0</v>
      </c>
      <c r="G539">
        <v>0</v>
      </c>
    </row>
    <row r="540" spans="1:7" x14ac:dyDescent="0.2">
      <c r="A540" t="s">
        <v>85</v>
      </c>
      <c r="B540" t="s">
        <v>8</v>
      </c>
      <c r="C540" s="1">
        <v>599</v>
      </c>
      <c r="D540" s="1">
        <v>271</v>
      </c>
      <c r="E540" s="1">
        <v>0</v>
      </c>
      <c r="F540">
        <v>0.45242070116861399</v>
      </c>
      <c r="G540">
        <v>0</v>
      </c>
    </row>
    <row r="541" spans="1:7" x14ac:dyDescent="0.2">
      <c r="A541" t="s">
        <v>86</v>
      </c>
      <c r="B541" t="s">
        <v>8</v>
      </c>
      <c r="C541" s="1">
        <v>8</v>
      </c>
      <c r="D541" s="1">
        <v>3</v>
      </c>
      <c r="E541" s="1">
        <v>0</v>
      </c>
      <c r="F541">
        <v>0.375</v>
      </c>
      <c r="G541">
        <v>0</v>
      </c>
    </row>
    <row r="542" spans="1:7" x14ac:dyDescent="0.2">
      <c r="A542" t="s">
        <v>86</v>
      </c>
      <c r="B542" t="s">
        <v>8</v>
      </c>
      <c r="C542" s="1">
        <v>4</v>
      </c>
      <c r="D542" s="1">
        <v>0</v>
      </c>
      <c r="E542" s="1">
        <v>0</v>
      </c>
      <c r="F542">
        <v>0</v>
      </c>
      <c r="G542">
        <v>0</v>
      </c>
    </row>
    <row r="543" spans="1:7" x14ac:dyDescent="0.2">
      <c r="A543" t="s">
        <v>86</v>
      </c>
      <c r="B543" t="s">
        <v>9</v>
      </c>
      <c r="C543" s="1">
        <v>2878</v>
      </c>
      <c r="D543" s="1">
        <v>151</v>
      </c>
      <c r="E543" s="1">
        <v>0</v>
      </c>
      <c r="F543">
        <v>5.24669909659485E-2</v>
      </c>
      <c r="G543">
        <v>0</v>
      </c>
    </row>
    <row r="544" spans="1:7" x14ac:dyDescent="0.2">
      <c r="A544" t="s">
        <v>86</v>
      </c>
      <c r="B544" t="s">
        <v>8</v>
      </c>
      <c r="C544" s="1">
        <v>0</v>
      </c>
      <c r="D544" s="1">
        <v>0</v>
      </c>
      <c r="E544" s="1">
        <v>0</v>
      </c>
      <c r="F544">
        <v>0</v>
      </c>
      <c r="G544">
        <v>0</v>
      </c>
    </row>
    <row r="545" spans="1:7" x14ac:dyDescent="0.2">
      <c r="A545" t="s">
        <v>86</v>
      </c>
      <c r="B545" t="s">
        <v>8</v>
      </c>
      <c r="C545" s="1">
        <v>120</v>
      </c>
      <c r="D545" s="1">
        <v>51</v>
      </c>
      <c r="E545" s="1">
        <v>0</v>
      </c>
      <c r="F545">
        <v>0.42499999999999999</v>
      </c>
      <c r="G545">
        <v>0</v>
      </c>
    </row>
    <row r="546" spans="1:7" x14ac:dyDescent="0.2">
      <c r="A546" t="s">
        <v>86</v>
      </c>
      <c r="B546" t="s">
        <v>8</v>
      </c>
      <c r="C546" s="1">
        <v>185</v>
      </c>
      <c r="D546" s="1">
        <v>38</v>
      </c>
      <c r="E546" s="1">
        <v>0</v>
      </c>
      <c r="F546">
        <v>0.205405405405405</v>
      </c>
      <c r="G546">
        <v>0</v>
      </c>
    </row>
    <row r="547" spans="1:7" x14ac:dyDescent="0.2">
      <c r="A547" t="s">
        <v>86</v>
      </c>
      <c r="B547" t="s">
        <v>8</v>
      </c>
      <c r="C547" s="1">
        <v>87</v>
      </c>
      <c r="D547" s="1">
        <v>39</v>
      </c>
      <c r="E547" s="1">
        <v>0</v>
      </c>
      <c r="F547">
        <v>0.44827586206896503</v>
      </c>
      <c r="G547">
        <v>0</v>
      </c>
    </row>
    <row r="548" spans="1:7" x14ac:dyDescent="0.2">
      <c r="A548" t="s">
        <v>87</v>
      </c>
      <c r="B548" t="s">
        <v>8</v>
      </c>
      <c r="C548" s="1">
        <v>109</v>
      </c>
      <c r="D548" s="1">
        <v>24</v>
      </c>
      <c r="E548" s="1">
        <v>0</v>
      </c>
      <c r="F548">
        <v>0.22018348623853201</v>
      </c>
      <c r="G548">
        <v>0</v>
      </c>
    </row>
    <row r="549" spans="1:7" x14ac:dyDescent="0.2">
      <c r="A549" t="s">
        <v>87</v>
      </c>
      <c r="B549" t="s">
        <v>8</v>
      </c>
      <c r="C549" s="1">
        <v>129</v>
      </c>
      <c r="D549" s="1">
        <v>38</v>
      </c>
      <c r="E549" s="1">
        <v>0</v>
      </c>
      <c r="F549">
        <v>0.29457364341085202</v>
      </c>
      <c r="G549">
        <v>0</v>
      </c>
    </row>
    <row r="550" spans="1:7" x14ac:dyDescent="0.2">
      <c r="A550" t="s">
        <v>87</v>
      </c>
      <c r="B550" t="s">
        <v>9</v>
      </c>
      <c r="C550" s="1">
        <v>20379</v>
      </c>
      <c r="D550" s="1">
        <v>1170</v>
      </c>
      <c r="E550" s="1">
        <v>1637</v>
      </c>
      <c r="F550">
        <v>5.7412041807743203E-2</v>
      </c>
      <c r="G550">
        <v>8.0327788409637293E-2</v>
      </c>
    </row>
    <row r="551" spans="1:7" x14ac:dyDescent="0.2">
      <c r="A551" t="s">
        <v>87</v>
      </c>
      <c r="B551" t="s">
        <v>8</v>
      </c>
      <c r="C551" s="1">
        <v>0</v>
      </c>
      <c r="D551" s="1">
        <v>0</v>
      </c>
      <c r="E551" s="1">
        <v>0</v>
      </c>
      <c r="F551">
        <v>0</v>
      </c>
      <c r="G551">
        <v>0</v>
      </c>
    </row>
    <row r="552" spans="1:7" x14ac:dyDescent="0.2">
      <c r="A552" t="s">
        <v>87</v>
      </c>
      <c r="B552" t="s">
        <v>8</v>
      </c>
      <c r="C552" s="1">
        <v>652</v>
      </c>
      <c r="D552" s="1">
        <v>239</v>
      </c>
      <c r="E552" s="1">
        <v>0</v>
      </c>
      <c r="F552">
        <v>0.36656441717791399</v>
      </c>
      <c r="G552">
        <v>0</v>
      </c>
    </row>
    <row r="553" spans="1:7" x14ac:dyDescent="0.2">
      <c r="A553" t="s">
        <v>87</v>
      </c>
      <c r="B553" t="s">
        <v>8</v>
      </c>
      <c r="C553" s="1">
        <v>67</v>
      </c>
      <c r="D553" s="1">
        <v>17</v>
      </c>
      <c r="E553" s="1">
        <v>0</v>
      </c>
      <c r="F553">
        <v>0.25373134328358199</v>
      </c>
      <c r="G553">
        <v>0</v>
      </c>
    </row>
    <row r="554" spans="1:7" x14ac:dyDescent="0.2">
      <c r="A554" t="s">
        <v>87</v>
      </c>
      <c r="B554" t="s">
        <v>8</v>
      </c>
      <c r="C554" s="1">
        <v>228</v>
      </c>
      <c r="D554" s="1">
        <v>135</v>
      </c>
      <c r="E554" s="1">
        <v>0</v>
      </c>
      <c r="F554">
        <v>0.59210526315789402</v>
      </c>
      <c r="G554">
        <v>0</v>
      </c>
    </row>
    <row r="555" spans="1:7" x14ac:dyDescent="0.2">
      <c r="A555" t="s">
        <v>88</v>
      </c>
      <c r="B555" t="s">
        <v>8</v>
      </c>
      <c r="C555" s="1">
        <v>109</v>
      </c>
      <c r="D555" s="1">
        <v>75</v>
      </c>
      <c r="E555" s="1">
        <v>0</v>
      </c>
      <c r="F555">
        <v>0.68807339449541205</v>
      </c>
      <c r="G555">
        <v>0</v>
      </c>
    </row>
    <row r="556" spans="1:7" x14ac:dyDescent="0.2">
      <c r="A556" t="s">
        <v>88</v>
      </c>
      <c r="B556" t="s">
        <v>8</v>
      </c>
      <c r="C556" s="1">
        <v>44</v>
      </c>
      <c r="D556" s="1">
        <v>3</v>
      </c>
      <c r="E556" s="1">
        <v>0</v>
      </c>
      <c r="F556">
        <v>6.8181818181818094E-2</v>
      </c>
      <c r="G556">
        <v>0</v>
      </c>
    </row>
    <row r="557" spans="1:7" x14ac:dyDescent="0.2">
      <c r="A557" t="s">
        <v>88</v>
      </c>
      <c r="B557" t="s">
        <v>9</v>
      </c>
      <c r="C557" s="1">
        <v>12699</v>
      </c>
      <c r="D557" s="1">
        <v>1742</v>
      </c>
      <c r="E557" s="1">
        <v>0</v>
      </c>
      <c r="F557">
        <v>0.137176155602803</v>
      </c>
      <c r="G557">
        <v>0</v>
      </c>
    </row>
    <row r="558" spans="1:7" x14ac:dyDescent="0.2">
      <c r="A558" t="s">
        <v>88</v>
      </c>
      <c r="B558" t="s">
        <v>8</v>
      </c>
      <c r="C558" s="1">
        <v>0</v>
      </c>
      <c r="D558" s="1">
        <v>0</v>
      </c>
      <c r="E558" s="1">
        <v>0</v>
      </c>
      <c r="F558">
        <v>0</v>
      </c>
      <c r="G558">
        <v>0</v>
      </c>
    </row>
    <row r="559" spans="1:7" x14ac:dyDescent="0.2">
      <c r="A559" t="s">
        <v>88</v>
      </c>
      <c r="B559" t="s">
        <v>8</v>
      </c>
      <c r="C559" s="1">
        <v>276</v>
      </c>
      <c r="D559" s="1">
        <v>7</v>
      </c>
      <c r="E559" s="1">
        <v>0</v>
      </c>
      <c r="F559">
        <v>2.5362318840579701E-2</v>
      </c>
      <c r="G559">
        <v>0</v>
      </c>
    </row>
    <row r="560" spans="1:7" x14ac:dyDescent="0.2">
      <c r="A560" t="s">
        <v>88</v>
      </c>
      <c r="B560" t="s">
        <v>8</v>
      </c>
      <c r="C560" s="1">
        <v>50</v>
      </c>
      <c r="D560" s="1">
        <v>33</v>
      </c>
      <c r="E560" s="1">
        <v>0</v>
      </c>
      <c r="F560">
        <v>0.66</v>
      </c>
      <c r="G560">
        <v>0</v>
      </c>
    </row>
    <row r="561" spans="1:7" x14ac:dyDescent="0.2">
      <c r="A561" t="s">
        <v>88</v>
      </c>
      <c r="B561" t="s">
        <v>8</v>
      </c>
      <c r="C561" s="1">
        <v>503</v>
      </c>
      <c r="D561" s="1">
        <v>89</v>
      </c>
      <c r="E561" s="1">
        <v>0</v>
      </c>
      <c r="F561">
        <v>0.176938369781312</v>
      </c>
      <c r="G561">
        <v>0</v>
      </c>
    </row>
    <row r="562" spans="1:7" x14ac:dyDescent="0.2">
      <c r="A562" t="s">
        <v>89</v>
      </c>
      <c r="B562" t="s">
        <v>8</v>
      </c>
      <c r="C562" s="1">
        <v>258</v>
      </c>
      <c r="D562" s="1">
        <v>115</v>
      </c>
      <c r="E562" s="1">
        <v>0</v>
      </c>
      <c r="F562">
        <v>0.44573643410852698</v>
      </c>
      <c r="G562">
        <v>0</v>
      </c>
    </row>
    <row r="563" spans="1:7" x14ac:dyDescent="0.2">
      <c r="A563" t="s">
        <v>89</v>
      </c>
      <c r="B563" t="s">
        <v>8</v>
      </c>
      <c r="C563" s="1">
        <v>149</v>
      </c>
      <c r="D563" s="1">
        <v>14</v>
      </c>
      <c r="E563" s="1">
        <v>0</v>
      </c>
      <c r="F563">
        <v>9.3959731543624095E-2</v>
      </c>
      <c r="G563">
        <v>0</v>
      </c>
    </row>
    <row r="564" spans="1:7" x14ac:dyDescent="0.2">
      <c r="A564" t="s">
        <v>89</v>
      </c>
      <c r="B564" t="s">
        <v>9</v>
      </c>
      <c r="C564" s="1">
        <v>16601</v>
      </c>
      <c r="D564" s="1">
        <v>892</v>
      </c>
      <c r="E564" s="1">
        <v>0</v>
      </c>
      <c r="F564">
        <v>5.3731702909463198E-2</v>
      </c>
      <c r="G564">
        <v>0</v>
      </c>
    </row>
    <row r="565" spans="1:7" x14ac:dyDescent="0.2">
      <c r="A565" t="s">
        <v>89</v>
      </c>
      <c r="B565" t="s">
        <v>8</v>
      </c>
      <c r="C565" s="1">
        <v>0</v>
      </c>
      <c r="D565" s="1">
        <v>0</v>
      </c>
      <c r="E565" s="1">
        <v>0</v>
      </c>
      <c r="F565">
        <v>0</v>
      </c>
      <c r="G565">
        <v>0</v>
      </c>
    </row>
    <row r="566" spans="1:7" x14ac:dyDescent="0.2">
      <c r="A566" t="s">
        <v>89</v>
      </c>
      <c r="B566" t="s">
        <v>8</v>
      </c>
      <c r="C566" s="1">
        <v>1148</v>
      </c>
      <c r="D566" s="1">
        <v>234</v>
      </c>
      <c r="E566" s="1">
        <v>0</v>
      </c>
      <c r="F566">
        <v>0.20383275261323999</v>
      </c>
      <c r="G566">
        <v>0</v>
      </c>
    </row>
    <row r="567" spans="1:7" x14ac:dyDescent="0.2">
      <c r="A567" t="s">
        <v>89</v>
      </c>
      <c r="B567" t="s">
        <v>8</v>
      </c>
      <c r="C567" s="1">
        <v>255</v>
      </c>
      <c r="D567" s="1">
        <v>4</v>
      </c>
      <c r="E567" s="1">
        <v>0</v>
      </c>
      <c r="F567">
        <v>1.5686274509803901E-2</v>
      </c>
      <c r="G567">
        <v>0</v>
      </c>
    </row>
    <row r="568" spans="1:7" x14ac:dyDescent="0.2">
      <c r="A568" t="s">
        <v>89</v>
      </c>
      <c r="B568" t="s">
        <v>8</v>
      </c>
      <c r="C568" s="1">
        <v>247</v>
      </c>
      <c r="D568" s="1">
        <v>159</v>
      </c>
      <c r="E568" s="1">
        <v>0</v>
      </c>
      <c r="F568">
        <v>0.64372469635627505</v>
      </c>
      <c r="G568">
        <v>0</v>
      </c>
    </row>
    <row r="569" spans="1:7" x14ac:dyDescent="0.2">
      <c r="A569" t="s">
        <v>90</v>
      </c>
      <c r="B569" t="s">
        <v>8</v>
      </c>
      <c r="C569" s="1">
        <v>12069</v>
      </c>
      <c r="D569" s="1">
        <v>1264</v>
      </c>
      <c r="E569" s="1">
        <v>1278</v>
      </c>
      <c r="F569">
        <v>0.10473112933963</v>
      </c>
      <c r="G569">
        <v>0.105891126025354</v>
      </c>
    </row>
    <row r="570" spans="1:7" x14ac:dyDescent="0.2">
      <c r="A570" t="s">
        <v>90</v>
      </c>
      <c r="B570" t="s">
        <v>8</v>
      </c>
      <c r="C570" s="1">
        <v>15852</v>
      </c>
      <c r="D570" s="1">
        <v>741</v>
      </c>
      <c r="E570" s="1">
        <v>1463</v>
      </c>
      <c r="F570">
        <v>4.6744890234670697E-2</v>
      </c>
      <c r="G570">
        <v>9.2291193540247202E-2</v>
      </c>
    </row>
    <row r="571" spans="1:7" x14ac:dyDescent="0.2">
      <c r="A571" t="s">
        <v>90</v>
      </c>
      <c r="B571" t="s">
        <v>9</v>
      </c>
      <c r="C571" s="1">
        <v>211750</v>
      </c>
      <c r="D571" s="1">
        <v>7331</v>
      </c>
      <c r="E571" s="1">
        <v>17625</v>
      </c>
      <c r="F571">
        <v>3.4621015348288001E-2</v>
      </c>
      <c r="G571">
        <v>8.32349468713105E-2</v>
      </c>
    </row>
    <row r="572" spans="1:7" x14ac:dyDescent="0.2">
      <c r="A572" t="s">
        <v>90</v>
      </c>
      <c r="B572" t="s">
        <v>8</v>
      </c>
      <c r="C572" s="1">
        <v>139</v>
      </c>
      <c r="D572" s="1">
        <v>10</v>
      </c>
      <c r="E572" s="1">
        <v>0</v>
      </c>
      <c r="F572">
        <v>7.1942446043165395E-2</v>
      </c>
      <c r="G572">
        <v>0</v>
      </c>
    </row>
    <row r="573" spans="1:7" x14ac:dyDescent="0.2">
      <c r="A573" t="s">
        <v>90</v>
      </c>
      <c r="B573" t="s">
        <v>8</v>
      </c>
      <c r="C573" s="1">
        <v>11229</v>
      </c>
      <c r="D573" s="1">
        <v>924</v>
      </c>
      <c r="E573" s="1">
        <v>576</v>
      </c>
      <c r="F573">
        <v>8.2286935613144499E-2</v>
      </c>
      <c r="G573">
        <v>5.1295752070531601E-2</v>
      </c>
    </row>
    <row r="574" spans="1:7" x14ac:dyDescent="0.2">
      <c r="A574" t="s">
        <v>90</v>
      </c>
      <c r="B574" t="s">
        <v>8</v>
      </c>
      <c r="C574" s="1">
        <v>646</v>
      </c>
      <c r="D574" s="1">
        <v>88</v>
      </c>
      <c r="E574" s="1">
        <v>32</v>
      </c>
      <c r="F574">
        <v>0.13622291021671801</v>
      </c>
      <c r="G574">
        <v>4.9535603715170198E-2</v>
      </c>
    </row>
    <row r="575" spans="1:7" x14ac:dyDescent="0.2">
      <c r="A575" t="s">
        <v>90</v>
      </c>
      <c r="B575" t="s">
        <v>8</v>
      </c>
      <c r="C575" s="1">
        <v>7387</v>
      </c>
      <c r="D575" s="1">
        <v>776</v>
      </c>
      <c r="E575" s="1">
        <v>330</v>
      </c>
      <c r="F575">
        <v>0.10504941112765601</v>
      </c>
      <c r="G575">
        <v>4.4673074319750899E-2</v>
      </c>
    </row>
    <row r="576" spans="1:7" x14ac:dyDescent="0.2">
      <c r="A576" t="s">
        <v>91</v>
      </c>
      <c r="B576" t="s">
        <v>8</v>
      </c>
      <c r="C576" s="1">
        <v>35</v>
      </c>
      <c r="D576" s="1">
        <v>0</v>
      </c>
      <c r="E576" s="1">
        <v>0</v>
      </c>
      <c r="F576">
        <v>0</v>
      </c>
      <c r="G576">
        <v>0</v>
      </c>
    </row>
    <row r="577" spans="1:7" x14ac:dyDescent="0.2">
      <c r="A577" t="s">
        <v>91</v>
      </c>
      <c r="B577" t="s">
        <v>8</v>
      </c>
      <c r="C577" s="1">
        <v>181</v>
      </c>
      <c r="D577" s="1">
        <v>16</v>
      </c>
      <c r="E577" s="1">
        <v>0</v>
      </c>
      <c r="F577">
        <v>8.8397790055248601E-2</v>
      </c>
      <c r="G577">
        <v>0</v>
      </c>
    </row>
    <row r="578" spans="1:7" x14ac:dyDescent="0.2">
      <c r="A578" t="s">
        <v>91</v>
      </c>
      <c r="B578" t="s">
        <v>9</v>
      </c>
      <c r="C578" s="1">
        <v>7782</v>
      </c>
      <c r="D578" s="1">
        <v>459</v>
      </c>
      <c r="E578" s="1">
        <v>0</v>
      </c>
      <c r="F578">
        <v>5.8982266769468002E-2</v>
      </c>
      <c r="G578">
        <v>0</v>
      </c>
    </row>
    <row r="579" spans="1:7" x14ac:dyDescent="0.2">
      <c r="A579" t="s">
        <v>91</v>
      </c>
      <c r="B579" t="s">
        <v>8</v>
      </c>
      <c r="C579" s="1">
        <v>0</v>
      </c>
      <c r="D579" s="1">
        <v>0</v>
      </c>
      <c r="E579" s="1">
        <v>0</v>
      </c>
      <c r="F579">
        <v>0</v>
      </c>
      <c r="G579">
        <v>0</v>
      </c>
    </row>
    <row r="580" spans="1:7" x14ac:dyDescent="0.2">
      <c r="A580" t="s">
        <v>91</v>
      </c>
      <c r="B580" t="s">
        <v>8</v>
      </c>
      <c r="C580" s="1">
        <v>2819</v>
      </c>
      <c r="D580" s="1">
        <v>607</v>
      </c>
      <c r="E580" s="1">
        <v>0</v>
      </c>
      <c r="F580">
        <v>0.215324583185526</v>
      </c>
      <c r="G580">
        <v>0</v>
      </c>
    </row>
    <row r="581" spans="1:7" x14ac:dyDescent="0.2">
      <c r="A581" t="s">
        <v>91</v>
      </c>
      <c r="B581" t="s">
        <v>8</v>
      </c>
      <c r="C581" s="1">
        <v>0</v>
      </c>
      <c r="D581" s="1">
        <v>0</v>
      </c>
      <c r="E581" s="1">
        <v>0</v>
      </c>
      <c r="F581">
        <v>0</v>
      </c>
      <c r="G581">
        <v>0</v>
      </c>
    </row>
    <row r="582" spans="1:7" x14ac:dyDescent="0.2">
      <c r="A582" t="s">
        <v>91</v>
      </c>
      <c r="B582" t="s">
        <v>8</v>
      </c>
      <c r="C582" s="1">
        <v>86</v>
      </c>
      <c r="D582" s="1">
        <v>284</v>
      </c>
      <c r="E582" s="1">
        <v>0</v>
      </c>
      <c r="F582">
        <v>3.30232558139534</v>
      </c>
      <c r="G582">
        <v>0</v>
      </c>
    </row>
    <row r="583" spans="1:7" x14ac:dyDescent="0.2">
      <c r="A583" t="s">
        <v>92</v>
      </c>
      <c r="B583" t="s">
        <v>8</v>
      </c>
      <c r="C583" s="1">
        <v>56</v>
      </c>
      <c r="D583" s="1">
        <v>0</v>
      </c>
      <c r="E583" s="1">
        <v>0</v>
      </c>
      <c r="F583">
        <v>0</v>
      </c>
      <c r="G583">
        <v>0</v>
      </c>
    </row>
    <row r="584" spans="1:7" x14ac:dyDescent="0.2">
      <c r="A584" t="s">
        <v>92</v>
      </c>
      <c r="B584" t="s">
        <v>8</v>
      </c>
      <c r="C584" s="1">
        <v>5</v>
      </c>
      <c r="D584" s="1">
        <v>0</v>
      </c>
      <c r="E584" s="1">
        <v>0</v>
      </c>
      <c r="F584">
        <v>0</v>
      </c>
      <c r="G584">
        <v>0</v>
      </c>
    </row>
    <row r="585" spans="1:7" x14ac:dyDescent="0.2">
      <c r="A585" t="s">
        <v>92</v>
      </c>
      <c r="B585" t="s">
        <v>9</v>
      </c>
      <c r="C585" s="1">
        <v>5819</v>
      </c>
      <c r="D585" s="1">
        <v>414</v>
      </c>
      <c r="E585" s="1">
        <v>0</v>
      </c>
      <c r="F585">
        <v>7.1146245059288502E-2</v>
      </c>
      <c r="G585">
        <v>0</v>
      </c>
    </row>
    <row r="586" spans="1:7" x14ac:dyDescent="0.2">
      <c r="A586" t="s">
        <v>92</v>
      </c>
      <c r="B586" t="s">
        <v>8</v>
      </c>
      <c r="C586" s="1">
        <v>0</v>
      </c>
      <c r="D586" s="1">
        <v>0</v>
      </c>
      <c r="E586" s="1">
        <v>0</v>
      </c>
      <c r="F586">
        <v>0</v>
      </c>
      <c r="G586">
        <v>0</v>
      </c>
    </row>
    <row r="587" spans="1:7" x14ac:dyDescent="0.2">
      <c r="A587" t="s">
        <v>92</v>
      </c>
      <c r="B587" t="s">
        <v>8</v>
      </c>
      <c r="C587" s="1">
        <v>199</v>
      </c>
      <c r="D587" s="1">
        <v>99</v>
      </c>
      <c r="E587" s="1">
        <v>0</v>
      </c>
      <c r="F587">
        <v>0.49748743718592903</v>
      </c>
      <c r="G587">
        <v>0</v>
      </c>
    </row>
    <row r="588" spans="1:7" x14ac:dyDescent="0.2">
      <c r="A588" t="s">
        <v>92</v>
      </c>
      <c r="B588" t="s">
        <v>8</v>
      </c>
      <c r="C588" s="1">
        <v>54</v>
      </c>
      <c r="D588" s="1">
        <v>0</v>
      </c>
      <c r="E588" s="1">
        <v>0</v>
      </c>
      <c r="F588">
        <v>0</v>
      </c>
      <c r="G588">
        <v>0</v>
      </c>
    </row>
    <row r="589" spans="1:7" x14ac:dyDescent="0.2">
      <c r="A589" t="s">
        <v>92</v>
      </c>
      <c r="B589" t="s">
        <v>8</v>
      </c>
      <c r="C589" s="1">
        <v>131</v>
      </c>
      <c r="D589" s="1">
        <v>120</v>
      </c>
      <c r="E589" s="1">
        <v>0</v>
      </c>
      <c r="F589">
        <v>0.91603053435114501</v>
      </c>
      <c r="G589">
        <v>0</v>
      </c>
    </row>
    <row r="590" spans="1:7" x14ac:dyDescent="0.2">
      <c r="A590" t="s">
        <v>93</v>
      </c>
      <c r="B590" t="s">
        <v>8</v>
      </c>
      <c r="C590" s="1">
        <v>586</v>
      </c>
      <c r="D590" s="1">
        <v>87</v>
      </c>
      <c r="E590" s="1">
        <v>34</v>
      </c>
      <c r="F590">
        <v>0.148464163822525</v>
      </c>
      <c r="G590">
        <v>5.8020477815699599E-2</v>
      </c>
    </row>
    <row r="591" spans="1:7" x14ac:dyDescent="0.2">
      <c r="A591" t="s">
        <v>93</v>
      </c>
      <c r="B591" t="s">
        <v>8</v>
      </c>
      <c r="C591" s="1">
        <v>1322</v>
      </c>
      <c r="D591" s="1">
        <v>218</v>
      </c>
      <c r="E591" s="1">
        <v>5</v>
      </c>
      <c r="F591">
        <v>0.16490166414523399</v>
      </c>
      <c r="G591">
        <v>3.7821482602118E-3</v>
      </c>
    </row>
    <row r="592" spans="1:7" x14ac:dyDescent="0.2">
      <c r="A592" t="s">
        <v>93</v>
      </c>
      <c r="B592" t="s">
        <v>9</v>
      </c>
      <c r="C592" s="1">
        <v>46137</v>
      </c>
      <c r="D592" s="1">
        <v>5399</v>
      </c>
      <c r="E592" s="1">
        <v>3977</v>
      </c>
      <c r="F592">
        <v>0.117021046015128</v>
      </c>
      <c r="G592">
        <v>8.6199796258967801E-2</v>
      </c>
    </row>
    <row r="593" spans="1:7" x14ac:dyDescent="0.2">
      <c r="A593" t="s">
        <v>93</v>
      </c>
      <c r="B593" t="s">
        <v>8</v>
      </c>
      <c r="C593" s="1">
        <v>0</v>
      </c>
      <c r="D593" s="1">
        <v>0</v>
      </c>
      <c r="E593" s="1">
        <v>0</v>
      </c>
      <c r="F593">
        <v>0</v>
      </c>
      <c r="G593">
        <v>0</v>
      </c>
    </row>
    <row r="594" spans="1:7" x14ac:dyDescent="0.2">
      <c r="A594" t="s">
        <v>93</v>
      </c>
      <c r="B594" t="s">
        <v>8</v>
      </c>
      <c r="C594" s="1">
        <v>1532</v>
      </c>
      <c r="D594" s="1">
        <v>265</v>
      </c>
      <c r="E594" s="1">
        <v>8</v>
      </c>
      <c r="F594">
        <v>0.172976501305483</v>
      </c>
      <c r="G594">
        <v>5.2219321148824997E-3</v>
      </c>
    </row>
    <row r="595" spans="1:7" x14ac:dyDescent="0.2">
      <c r="A595" t="s">
        <v>93</v>
      </c>
      <c r="B595" t="s">
        <v>8</v>
      </c>
      <c r="C595" s="1">
        <v>164</v>
      </c>
      <c r="D595" s="1">
        <v>80</v>
      </c>
      <c r="E595" s="1">
        <v>0</v>
      </c>
      <c r="F595">
        <v>0.48780487804877998</v>
      </c>
      <c r="G595">
        <v>0</v>
      </c>
    </row>
    <row r="596" spans="1:7" x14ac:dyDescent="0.2">
      <c r="A596" t="s">
        <v>93</v>
      </c>
      <c r="B596" t="s">
        <v>8</v>
      </c>
      <c r="C596" s="1">
        <v>1003</v>
      </c>
      <c r="D596" s="1">
        <v>219</v>
      </c>
      <c r="E596" s="1">
        <v>0</v>
      </c>
      <c r="F596">
        <v>0.21834496510468501</v>
      </c>
      <c r="G596">
        <v>0</v>
      </c>
    </row>
    <row r="597" spans="1:7" x14ac:dyDescent="0.2">
      <c r="A597" t="s">
        <v>94</v>
      </c>
      <c r="B597" t="s">
        <v>8</v>
      </c>
      <c r="C597" s="1">
        <v>2360</v>
      </c>
      <c r="D597" s="1">
        <v>110</v>
      </c>
      <c r="E597" s="1">
        <v>107</v>
      </c>
      <c r="F597">
        <v>4.6610169491525397E-2</v>
      </c>
      <c r="G597">
        <v>4.5338983050847402E-2</v>
      </c>
    </row>
    <row r="598" spans="1:7" x14ac:dyDescent="0.2">
      <c r="A598" t="s">
        <v>94</v>
      </c>
      <c r="B598" t="s">
        <v>8</v>
      </c>
      <c r="C598" s="1">
        <v>1735</v>
      </c>
      <c r="D598" s="1">
        <v>160</v>
      </c>
      <c r="E598" s="1">
        <v>49</v>
      </c>
      <c r="F598">
        <v>9.2219020172910601E-2</v>
      </c>
      <c r="G598">
        <v>2.82420749279538E-2</v>
      </c>
    </row>
    <row r="599" spans="1:7" x14ac:dyDescent="0.2">
      <c r="A599" t="s">
        <v>94</v>
      </c>
      <c r="B599" t="s">
        <v>9</v>
      </c>
      <c r="C599" s="1">
        <v>125212</v>
      </c>
      <c r="D599" s="1">
        <v>5287</v>
      </c>
      <c r="E599" s="1">
        <v>10656</v>
      </c>
      <c r="F599">
        <v>4.2224387438903603E-2</v>
      </c>
      <c r="G599">
        <v>8.51036641855413E-2</v>
      </c>
    </row>
    <row r="600" spans="1:7" x14ac:dyDescent="0.2">
      <c r="A600" t="s">
        <v>94</v>
      </c>
      <c r="B600" t="s">
        <v>8</v>
      </c>
      <c r="C600" s="1">
        <v>8</v>
      </c>
      <c r="D600" s="1">
        <v>0</v>
      </c>
      <c r="E600" s="1">
        <v>0</v>
      </c>
      <c r="F600">
        <v>0</v>
      </c>
      <c r="G600">
        <v>0</v>
      </c>
    </row>
    <row r="601" spans="1:7" x14ac:dyDescent="0.2">
      <c r="A601" t="s">
        <v>94</v>
      </c>
      <c r="B601" t="s">
        <v>8</v>
      </c>
      <c r="C601" s="1">
        <v>4224</v>
      </c>
      <c r="D601" s="1">
        <v>561</v>
      </c>
      <c r="E601" s="1">
        <v>109</v>
      </c>
      <c r="F601">
        <v>0.1328125</v>
      </c>
      <c r="G601">
        <v>2.5804924242424199E-2</v>
      </c>
    </row>
    <row r="602" spans="1:7" x14ac:dyDescent="0.2">
      <c r="A602" t="s">
        <v>94</v>
      </c>
      <c r="B602" t="s">
        <v>8</v>
      </c>
      <c r="C602" s="1">
        <v>287</v>
      </c>
      <c r="D602" s="1">
        <v>30</v>
      </c>
      <c r="E602" s="1">
        <v>0</v>
      </c>
      <c r="F602">
        <v>0.104529616724738</v>
      </c>
      <c r="G602">
        <v>0</v>
      </c>
    </row>
    <row r="603" spans="1:7" x14ac:dyDescent="0.2">
      <c r="A603" t="s">
        <v>94</v>
      </c>
      <c r="B603" t="s">
        <v>8</v>
      </c>
      <c r="C603" s="1">
        <v>2561</v>
      </c>
      <c r="D603" s="1">
        <v>693</v>
      </c>
      <c r="E603" s="1">
        <v>55</v>
      </c>
      <c r="F603">
        <v>0.27059742288168598</v>
      </c>
      <c r="G603">
        <v>2.1475985942991001E-2</v>
      </c>
    </row>
    <row r="604" spans="1:7" x14ac:dyDescent="0.2">
      <c r="A604" t="s">
        <v>95</v>
      </c>
      <c r="B604" t="s">
        <v>8</v>
      </c>
      <c r="C604" s="1">
        <v>68</v>
      </c>
      <c r="D604" s="1">
        <v>20</v>
      </c>
      <c r="E604" s="1">
        <v>0</v>
      </c>
      <c r="F604">
        <v>0.29411764705882298</v>
      </c>
      <c r="G604">
        <v>0</v>
      </c>
    </row>
    <row r="605" spans="1:7" x14ac:dyDescent="0.2">
      <c r="A605" t="s">
        <v>95</v>
      </c>
      <c r="B605" t="s">
        <v>8</v>
      </c>
      <c r="C605" s="1">
        <v>49</v>
      </c>
      <c r="D605" s="1">
        <v>0</v>
      </c>
      <c r="E605" s="1">
        <v>0</v>
      </c>
      <c r="F605">
        <v>0</v>
      </c>
      <c r="G605">
        <v>0</v>
      </c>
    </row>
    <row r="606" spans="1:7" x14ac:dyDescent="0.2">
      <c r="A606" t="s">
        <v>95</v>
      </c>
      <c r="B606" t="s">
        <v>9</v>
      </c>
      <c r="C606" s="1">
        <v>8725</v>
      </c>
      <c r="D606" s="1">
        <v>722</v>
      </c>
      <c r="E606" s="1">
        <v>0</v>
      </c>
      <c r="F606">
        <v>8.2750716332378196E-2</v>
      </c>
      <c r="G606">
        <v>0</v>
      </c>
    </row>
    <row r="607" spans="1:7" x14ac:dyDescent="0.2">
      <c r="A607" t="s">
        <v>95</v>
      </c>
      <c r="B607" t="s">
        <v>8</v>
      </c>
      <c r="C607" s="1">
        <v>0</v>
      </c>
      <c r="D607" s="1">
        <v>0</v>
      </c>
      <c r="E607" s="1">
        <v>0</v>
      </c>
      <c r="F607">
        <v>0</v>
      </c>
      <c r="G607">
        <v>0</v>
      </c>
    </row>
    <row r="608" spans="1:7" x14ac:dyDescent="0.2">
      <c r="A608" t="s">
        <v>95</v>
      </c>
      <c r="B608" t="s">
        <v>8</v>
      </c>
      <c r="C608" s="1">
        <v>468</v>
      </c>
      <c r="D608" s="1">
        <v>53</v>
      </c>
      <c r="E608" s="1">
        <v>0</v>
      </c>
      <c r="F608">
        <v>0.113247863247863</v>
      </c>
      <c r="G608">
        <v>0</v>
      </c>
    </row>
    <row r="609" spans="1:7" x14ac:dyDescent="0.2">
      <c r="A609" t="s">
        <v>95</v>
      </c>
      <c r="B609" t="s">
        <v>8</v>
      </c>
      <c r="C609" s="1">
        <v>229</v>
      </c>
      <c r="D609" s="1">
        <v>30</v>
      </c>
      <c r="E609" s="1">
        <v>0</v>
      </c>
      <c r="F609">
        <v>0.13100436681222699</v>
      </c>
      <c r="G609">
        <v>0</v>
      </c>
    </row>
    <row r="610" spans="1:7" x14ac:dyDescent="0.2">
      <c r="A610" t="s">
        <v>95</v>
      </c>
      <c r="B610" t="s">
        <v>8</v>
      </c>
      <c r="C610" s="1">
        <v>236</v>
      </c>
      <c r="D610" s="1">
        <v>56</v>
      </c>
      <c r="E610" s="1">
        <v>0</v>
      </c>
      <c r="F610">
        <v>0.23728813559322001</v>
      </c>
      <c r="G6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two_races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Lenzmeier</dc:creator>
  <cp:lastModifiedBy>Thomas Lenzmeier</cp:lastModifiedBy>
  <dcterms:created xsi:type="dcterms:W3CDTF">2022-08-08T18:25:51Z</dcterms:created>
  <dcterms:modified xsi:type="dcterms:W3CDTF">2022-08-08T18:25:51Z</dcterms:modified>
</cp:coreProperties>
</file>