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</externalReferences>
  <definedNames>
    <definedName name="_xlnm.Print_Area" localSheetId="0">'AGA Storage'!$A$1:$R$470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 s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 s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 s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H434" i="1"/>
  <c r="H435" i="1"/>
  <c r="H436" i="1"/>
  <c r="H437" i="1"/>
  <c r="H438" i="1"/>
  <c r="C441" i="1"/>
  <c r="D441" i="1"/>
  <c r="E441" i="1"/>
  <c r="F441" i="1"/>
  <c r="H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H467" i="1"/>
  <c r="H468" i="1"/>
  <c r="H469" i="1"/>
  <c r="H47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<sst xmlns="http://schemas.openxmlformats.org/spreadsheetml/2006/main" count="29" uniqueCount="21">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</sst>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0"/>
  <sheetViews>
    <sheetView tabSelected="1" topLeftCell="A394" workbookViewId="0">
      <selection activeCell="A398" sqref="A398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2546</v>
      </c>
      <c r="H363" s="6">
        <f>G363-F363</f>
        <v>66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[28]STOR951!$D$13</f>
        <v>687</v>
      </c>
      <c r="D408" s="7">
        <f>[28]STOR951!$D$17</f>
        <v>1678</v>
      </c>
      <c r="E408" s="7">
        <f>[28]STOR951!$D$21</f>
        <v>383</v>
      </c>
      <c r="F408" s="7">
        <f>[28]STOR951!$D$25</f>
        <v>2748</v>
      </c>
      <c r="I408" s="8">
        <f>[28]STOR951!$G$13</f>
        <v>0.72088142707240299</v>
      </c>
      <c r="J408" s="8">
        <f>[28]STOR951!$G$17</f>
        <v>0.91444141689373293</v>
      </c>
      <c r="K408" s="8">
        <f>[28]STOR951!$G$21</f>
        <v>0.75691699604743079</v>
      </c>
      <c r="L408" s="8">
        <f>[28]STOR951!$G$25</f>
        <v>0.83424408014571949</v>
      </c>
      <c r="N408" s="7">
        <f>[28]STOR951!$E$13</f>
        <v>21</v>
      </c>
      <c r="O408" s="7">
        <f>[28]STOR951!$E$17</f>
        <v>17</v>
      </c>
      <c r="P408" s="7">
        <f>[28]STOR951!$E$21</f>
        <v>-2</v>
      </c>
      <c r="Q408" s="7">
        <f>[28]STOR951!$E$25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36476</v>
      </c>
      <c r="C417" s="7">
        <f>[47]STOR951!$D$13</f>
        <v>847</v>
      </c>
      <c r="D417" s="7">
        <f>[47]STOR951!$D$17</f>
        <v>1730</v>
      </c>
      <c r="E417" s="7">
        <f>[47]STOR951!$D$21</f>
        <v>439</v>
      </c>
      <c r="F417" s="7">
        <f>[47]STOR951!$D$25</f>
        <v>3016</v>
      </c>
      <c r="I417" s="8">
        <f>[47]STOR951!$G$13</f>
        <v>0.89251844046364592</v>
      </c>
      <c r="J417" s="8">
        <f>[47]STOR951!$G$17</f>
        <v>0.95632946379215034</v>
      </c>
      <c r="K417" s="8">
        <f>[47]STOR951!$G$21</f>
        <v>0.89591836734693875</v>
      </c>
      <c r="L417" s="8">
        <f>[47]STOR951!$G$25</f>
        <v>0.94073611977542104</v>
      </c>
      <c r="N417" s="7">
        <f>[47]STOR951!$E$13</f>
        <v>-5</v>
      </c>
      <c r="O417" s="7">
        <f>[47]STOR951!$E$17</f>
        <v>9</v>
      </c>
      <c r="P417" s="7">
        <f>[47]STOR951!$E$21</f>
        <v>5</v>
      </c>
      <c r="Q417" s="7">
        <f>[47]STOR951!$E$25</f>
        <v>9</v>
      </c>
      <c r="R417" s="16">
        <v>23.4</v>
      </c>
    </row>
    <row r="418" spans="1:18" ht="13.5" customHeight="1" x14ac:dyDescent="0.2">
      <c r="A418" s="1">
        <v>36112</v>
      </c>
      <c r="C418" s="7">
        <v>903</v>
      </c>
      <c r="D418" s="7">
        <v>1738</v>
      </c>
      <c r="E418" s="7">
        <v>441</v>
      </c>
      <c r="F418" s="7">
        <v>3082</v>
      </c>
      <c r="I418" s="8">
        <v>0.99449339207048459</v>
      </c>
      <c r="J418" s="8">
        <v>0.97094972067039109</v>
      </c>
      <c r="K418" s="8">
        <v>0.91493775933609955</v>
      </c>
      <c r="L418" s="8">
        <v>0.96132252027448539</v>
      </c>
      <c r="N418" s="7">
        <v>-20</v>
      </c>
      <c r="O418" s="7">
        <v>-17</v>
      </c>
      <c r="P418" s="7">
        <v>-8</v>
      </c>
      <c r="Q418" s="7">
        <v>-45</v>
      </c>
      <c r="R418" s="16">
        <v>-44.6</v>
      </c>
    </row>
    <row r="419" spans="1:18" ht="13.5" customHeight="1" x14ac:dyDescent="0.2">
      <c r="A419" s="1">
        <v>35748</v>
      </c>
      <c r="C419" s="7">
        <v>717</v>
      </c>
      <c r="D419" s="7">
        <v>1666</v>
      </c>
      <c r="E419" s="7">
        <v>367</v>
      </c>
      <c r="F419" s="7">
        <v>2750</v>
      </c>
      <c r="I419" s="8">
        <v>0.78964757709251099</v>
      </c>
      <c r="J419" s="8">
        <v>0.93072625698324019</v>
      </c>
      <c r="K419" s="8">
        <v>0.7614107883817427</v>
      </c>
      <c r="L419" s="8">
        <v>0.85776668746101059</v>
      </c>
      <c r="N419" s="7">
        <v>-31</v>
      </c>
      <c r="O419" s="7">
        <v>-29</v>
      </c>
      <c r="P419" s="7">
        <v>-4</v>
      </c>
      <c r="Q419" s="7">
        <v>-64</v>
      </c>
      <c r="R419" s="16">
        <v>-66.8</v>
      </c>
    </row>
    <row r="420" spans="1:18" ht="13.5" customHeight="1" x14ac:dyDescent="0.2">
      <c r="A420" s="1">
        <v>35384</v>
      </c>
      <c r="C420" s="7">
        <v>629</v>
      </c>
      <c r="D420" s="7">
        <v>1656</v>
      </c>
      <c r="E420" s="7">
        <v>332</v>
      </c>
      <c r="F420" s="7">
        <v>2617</v>
      </c>
      <c r="I420" s="8">
        <v>0.70279329608938546</v>
      </c>
      <c r="J420" s="8">
        <v>0.90789473684210531</v>
      </c>
      <c r="K420" s="8">
        <v>0.69456066945606698</v>
      </c>
      <c r="L420" s="8">
        <v>0.81628197130380542</v>
      </c>
      <c r="N420" s="7">
        <v>-29</v>
      </c>
      <c r="O420" s="7">
        <v>-58</v>
      </c>
      <c r="P420" s="7">
        <v>1</v>
      </c>
      <c r="Q420" s="7">
        <v>-86</v>
      </c>
      <c r="R420" s="16">
        <v>-77.2</v>
      </c>
    </row>
    <row r="421" spans="1:18" ht="13.5" customHeight="1" x14ac:dyDescent="0.2">
      <c r="A421" s="1">
        <v>35020</v>
      </c>
      <c r="C421">
        <v>769</v>
      </c>
      <c r="D421">
        <v>1607</v>
      </c>
      <c r="E421">
        <v>422</v>
      </c>
      <c r="F421">
        <v>2798</v>
      </c>
      <c r="I421" s="8">
        <v>0.84691629955947134</v>
      </c>
      <c r="J421" s="8">
        <v>0.89776536312849164</v>
      </c>
      <c r="K421" s="8">
        <v>0.87551867219917012</v>
      </c>
      <c r="L421" s="8">
        <v>0.87987421383647801</v>
      </c>
      <c r="N421">
        <v>-25</v>
      </c>
      <c r="O421">
        <v>-62</v>
      </c>
      <c r="P421">
        <v>12</v>
      </c>
      <c r="Q421">
        <v>-75</v>
      </c>
      <c r="R421" s="16">
        <v>-54</v>
      </c>
    </row>
    <row r="422" spans="1:18" ht="13.5" customHeight="1" x14ac:dyDescent="0.2">
      <c r="A422" s="1">
        <v>34656</v>
      </c>
      <c r="C422">
        <v>878</v>
      </c>
      <c r="D422">
        <v>1786</v>
      </c>
      <c r="E422">
        <v>420</v>
      </c>
      <c r="F422">
        <v>3084</v>
      </c>
      <c r="I422" s="8">
        <v>0.96696035242290745</v>
      </c>
      <c r="J422" s="8">
        <v>0.99776536312849162</v>
      </c>
      <c r="K422" s="8">
        <v>0.87136929460580914</v>
      </c>
      <c r="L422" s="8">
        <v>0.96981132075471699</v>
      </c>
      <c r="N422">
        <v>1</v>
      </c>
      <c r="O422">
        <v>-9</v>
      </c>
      <c r="P422">
        <v>-7</v>
      </c>
      <c r="Q422">
        <v>-15</v>
      </c>
      <c r="R422" s="16">
        <v>-10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36483</v>
      </c>
      <c r="C425" s="7">
        <f>[48]STOR951!$D$13</f>
        <v>843</v>
      </c>
      <c r="D425" s="7">
        <f>[48]STOR951!$D$17</f>
        <v>1711</v>
      </c>
      <c r="E425" s="7">
        <f>[48]STOR951!$D$21</f>
        <v>442</v>
      </c>
      <c r="F425" s="7">
        <f>[48]STOR951!$D$25</f>
        <v>2996</v>
      </c>
      <c r="I425" s="8">
        <f>[48]STOR951!$G$13</f>
        <v>0.88830347734457327</v>
      </c>
      <c r="J425" s="8">
        <f>[48]STOR951!$G$17</f>
        <v>0.94582642343836376</v>
      </c>
      <c r="K425" s="8">
        <f>[48]STOR951!$G$21</f>
        <v>0.90204081632653066</v>
      </c>
      <c r="L425" s="8">
        <f>[48]STOR951!$G$25</f>
        <v>0.93449781659388642</v>
      </c>
      <c r="N425" s="7">
        <f>[48]STOR951!$E$13</f>
        <v>-4</v>
      </c>
      <c r="O425" s="7">
        <f>[48]STOR951!$E$17</f>
        <v>-19</v>
      </c>
      <c r="P425" s="7">
        <f>[48]STOR951!$E$21</f>
        <v>3</v>
      </c>
      <c r="Q425" s="7">
        <f>[48]STOR951!$E$25</f>
        <v>-20</v>
      </c>
      <c r="R425" s="16">
        <v>-4.8</v>
      </c>
    </row>
    <row r="426" spans="1:18" ht="13.5" customHeight="1" x14ac:dyDescent="0.2">
      <c r="A426" s="1">
        <v>36119</v>
      </c>
      <c r="C426" s="7">
        <v>899</v>
      </c>
      <c r="D426" s="7">
        <v>1726</v>
      </c>
      <c r="E426" s="7">
        <v>444</v>
      </c>
      <c r="F426" s="7">
        <v>3069</v>
      </c>
      <c r="I426" s="8">
        <v>0.99008810572687223</v>
      </c>
      <c r="J426" s="8">
        <v>0.96424581005586596</v>
      </c>
      <c r="K426" s="8">
        <v>0.92116182572614103</v>
      </c>
      <c r="L426" s="8">
        <v>0.95726762320648784</v>
      </c>
      <c r="N426" s="7">
        <v>-4</v>
      </c>
      <c r="O426" s="7">
        <v>-12</v>
      </c>
      <c r="P426" s="7">
        <v>3</v>
      </c>
      <c r="Q426" s="7">
        <v>-13</v>
      </c>
      <c r="R426" s="16">
        <v>-67.5</v>
      </c>
    </row>
    <row r="427" spans="1:18" ht="13.5" customHeight="1" x14ac:dyDescent="0.2">
      <c r="A427" s="1">
        <v>35755</v>
      </c>
      <c r="C427" s="7">
        <v>677</v>
      </c>
      <c r="D427" s="7">
        <v>1606</v>
      </c>
      <c r="E427" s="7">
        <v>359</v>
      </c>
      <c r="F427" s="7">
        <v>2642</v>
      </c>
      <c r="I427" s="8">
        <v>0.74559471365638763</v>
      </c>
      <c r="J427" s="8">
        <v>0.89720670391061452</v>
      </c>
      <c r="K427" s="8">
        <v>0.74481327800829877</v>
      </c>
      <c r="L427" s="8">
        <v>0.82407985028072361</v>
      </c>
      <c r="N427" s="7">
        <v>-40</v>
      </c>
      <c r="O427" s="7">
        <v>-60</v>
      </c>
      <c r="P427" s="7">
        <v>-8</v>
      </c>
      <c r="Q427" s="7">
        <v>-108</v>
      </c>
      <c r="R427" s="16">
        <v>-84.6</v>
      </c>
    </row>
    <row r="428" spans="1:18" ht="13.5" customHeight="1" x14ac:dyDescent="0.2">
      <c r="A428" s="1">
        <v>35391</v>
      </c>
      <c r="C428" s="7">
        <v>615</v>
      </c>
      <c r="D428" s="7">
        <v>1610</v>
      </c>
      <c r="E428" s="7">
        <v>326</v>
      </c>
      <c r="F428" s="7">
        <v>2551</v>
      </c>
      <c r="I428" s="8">
        <v>0.68715083798882681</v>
      </c>
      <c r="J428" s="8">
        <v>0.88267543859649122</v>
      </c>
      <c r="K428" s="8">
        <v>0.68200836820083677</v>
      </c>
      <c r="L428" s="8">
        <v>0.79569557080474107</v>
      </c>
      <c r="N428" s="7">
        <v>-14</v>
      </c>
      <c r="O428" s="7">
        <v>-46</v>
      </c>
      <c r="P428" s="7">
        <v>-6</v>
      </c>
      <c r="Q428" s="7">
        <v>-66</v>
      </c>
      <c r="R428" s="16">
        <v>-86.7</v>
      </c>
    </row>
    <row r="429" spans="1:18" ht="13.5" customHeight="1" x14ac:dyDescent="0.2">
      <c r="A429" s="1">
        <v>35027</v>
      </c>
      <c r="C429">
        <v>754</v>
      </c>
      <c r="D429">
        <v>1563</v>
      </c>
      <c r="E429">
        <v>420</v>
      </c>
      <c r="F429">
        <v>2737</v>
      </c>
      <c r="I429" s="8">
        <v>0.83039647577092512</v>
      </c>
      <c r="J429" s="8">
        <v>0.87318435754189949</v>
      </c>
      <c r="K429" s="8">
        <v>0.87136929460580914</v>
      </c>
      <c r="L429" s="8">
        <v>0.86069182389937104</v>
      </c>
      <c r="N429">
        <v>-15</v>
      </c>
      <c r="O429">
        <v>-44</v>
      </c>
      <c r="P429">
        <v>-2</v>
      </c>
      <c r="Q429">
        <v>-61</v>
      </c>
      <c r="R429" s="16">
        <v>-60</v>
      </c>
    </row>
    <row r="430" spans="1:18" x14ac:dyDescent="0.2">
      <c r="A430" s="1">
        <v>34663</v>
      </c>
      <c r="C430">
        <v>864</v>
      </c>
      <c r="D430">
        <v>1751</v>
      </c>
      <c r="E430">
        <v>412</v>
      </c>
      <c r="F430">
        <v>3027</v>
      </c>
      <c r="I430" s="8">
        <v>0.95154185022026427</v>
      </c>
      <c r="J430" s="8">
        <v>0.97821229050279335</v>
      </c>
      <c r="K430" s="8">
        <v>0.85477178423236511</v>
      </c>
      <c r="L430" s="8">
        <v>0.95188679245283014</v>
      </c>
      <c r="N430">
        <v>-14</v>
      </c>
      <c r="O430">
        <v>-35</v>
      </c>
      <c r="P430">
        <v>-8</v>
      </c>
      <c r="Q430">
        <v>-57</v>
      </c>
      <c r="R430" s="16">
        <v>-22</v>
      </c>
    </row>
    <row r="431" spans="1:18" x14ac:dyDescent="0.2">
      <c r="R431" s="16"/>
    </row>
    <row r="432" spans="1:18" x14ac:dyDescent="0.2">
      <c r="A432"/>
      <c r="I432"/>
      <c r="J432"/>
      <c r="K432"/>
      <c r="L432"/>
      <c r="R432" s="16"/>
    </row>
    <row r="433" spans="1:18" x14ac:dyDescent="0.2">
      <c r="A433" s="1">
        <v>36490</v>
      </c>
      <c r="C433" s="7">
        <f>[49]STOR951!$D$13</f>
        <v>848</v>
      </c>
      <c r="D433" s="7">
        <f>[49]STOR951!$D$17</f>
        <v>1714</v>
      </c>
      <c r="E433" s="7">
        <f>[49]STOR951!$D$21</f>
        <v>439</v>
      </c>
      <c r="F433" s="7">
        <f>[49]STOR951!$D$25</f>
        <v>3001</v>
      </c>
      <c r="I433" s="8">
        <f>[49]STOR951!$G$13</f>
        <v>0.89357218124341409</v>
      </c>
      <c r="J433" s="8">
        <f>[49]STOR951!$G$17</f>
        <v>0.9474847982310669</v>
      </c>
      <c r="K433" s="8">
        <f>[49]STOR951!$G$21</f>
        <v>0.89591836734693875</v>
      </c>
      <c r="L433" s="8">
        <f>[49]STOR951!$G$25</f>
        <v>0.9360573923892701</v>
      </c>
      <c r="N433" s="7">
        <f>[49]STOR951!$E$13</f>
        <v>5</v>
      </c>
      <c r="O433" s="7">
        <f>[49]STOR951!$E$17</f>
        <v>3</v>
      </c>
      <c r="P433" s="7">
        <f>[49]STOR951!$E$21</f>
        <v>-3</v>
      </c>
      <c r="Q433" s="7">
        <f>[49]STOR951!$E$25</f>
        <v>5</v>
      </c>
      <c r="R433" s="16">
        <v>-3.5</v>
      </c>
    </row>
    <row r="434" spans="1:18" x14ac:dyDescent="0.2">
      <c r="A434" s="1">
        <v>36126</v>
      </c>
      <c r="C434" s="7">
        <v>906</v>
      </c>
      <c r="D434" s="7">
        <v>1719</v>
      </c>
      <c r="E434" s="7">
        <v>452</v>
      </c>
      <c r="F434" s="7">
        <v>3077</v>
      </c>
      <c r="G434">
        <v>3155</v>
      </c>
      <c r="H434" s="6">
        <f>G434-F434</f>
        <v>78</v>
      </c>
      <c r="I434" s="8">
        <v>0.99779735682819382</v>
      </c>
      <c r="J434" s="8">
        <v>0.96033519553072622</v>
      </c>
      <c r="K434" s="8">
        <v>0.93775933609958506</v>
      </c>
      <c r="L434" s="8">
        <v>0.95976294447910171</v>
      </c>
      <c r="N434" s="7">
        <v>7</v>
      </c>
      <c r="O434" s="7">
        <v>-7</v>
      </c>
      <c r="P434" s="7">
        <v>8</v>
      </c>
      <c r="Q434" s="7">
        <v>8</v>
      </c>
      <c r="R434" s="16">
        <v>-50.4</v>
      </c>
    </row>
    <row r="435" spans="1:18" x14ac:dyDescent="0.2">
      <c r="A435" s="1">
        <v>35762</v>
      </c>
      <c r="C435" s="7">
        <v>669</v>
      </c>
      <c r="D435" s="7">
        <v>1581</v>
      </c>
      <c r="E435" s="7">
        <v>356</v>
      </c>
      <c r="F435" s="7">
        <v>2606</v>
      </c>
      <c r="G435">
        <v>2699</v>
      </c>
      <c r="H435" s="6">
        <f>G435-F435</f>
        <v>93</v>
      </c>
      <c r="I435" s="8">
        <v>0.736784140969163</v>
      </c>
      <c r="J435" s="8">
        <v>0.88324022346368714</v>
      </c>
      <c r="K435" s="8">
        <v>0.7385892116182573</v>
      </c>
      <c r="L435" s="8">
        <v>0.81285090455396136</v>
      </c>
      <c r="N435" s="7">
        <v>-8</v>
      </c>
      <c r="O435" s="7">
        <v>-25</v>
      </c>
      <c r="P435" s="7">
        <v>-3</v>
      </c>
      <c r="Q435" s="7">
        <v>-36</v>
      </c>
      <c r="R435" s="16">
        <v>-50.5</v>
      </c>
    </row>
    <row r="436" spans="1:18" x14ac:dyDescent="0.2">
      <c r="A436" s="1">
        <v>35398</v>
      </c>
      <c r="C436" s="7">
        <v>579</v>
      </c>
      <c r="D436" s="7">
        <v>1548</v>
      </c>
      <c r="E436" s="7">
        <v>320</v>
      </c>
      <c r="F436" s="7">
        <v>2447</v>
      </c>
      <c r="G436">
        <v>2544</v>
      </c>
      <c r="H436" s="6">
        <f>G436-F436</f>
        <v>97</v>
      </c>
      <c r="I436" s="8">
        <v>0.64692737430167602</v>
      </c>
      <c r="J436" s="8">
        <v>0.84868421052631582</v>
      </c>
      <c r="K436" s="8">
        <v>0.66945606694560666</v>
      </c>
      <c r="L436" s="8">
        <v>0.76325639426076108</v>
      </c>
      <c r="N436" s="7">
        <v>-36</v>
      </c>
      <c r="O436" s="7">
        <v>-62</v>
      </c>
      <c r="P436" s="7">
        <v>-6</v>
      </c>
      <c r="Q436" s="7">
        <v>-104</v>
      </c>
      <c r="R436" s="16">
        <v>-54.8</v>
      </c>
    </row>
    <row r="437" spans="1:18" x14ac:dyDescent="0.2">
      <c r="A437" s="1">
        <v>35034</v>
      </c>
      <c r="C437">
        <v>730</v>
      </c>
      <c r="D437">
        <v>1514</v>
      </c>
      <c r="E437">
        <v>420</v>
      </c>
      <c r="F437">
        <v>2664</v>
      </c>
      <c r="G437">
        <v>2728</v>
      </c>
      <c r="H437" s="6">
        <f>G437-F437</f>
        <v>64</v>
      </c>
      <c r="I437" s="13">
        <v>0.80396475770925113</v>
      </c>
      <c r="J437" s="13">
        <v>0.84581005586592184</v>
      </c>
      <c r="K437" s="13">
        <v>0.87136929460580914</v>
      </c>
      <c r="L437" s="13">
        <v>0.83773584905660381</v>
      </c>
      <c r="N437">
        <v>-24</v>
      </c>
      <c r="O437">
        <v>-49</v>
      </c>
      <c r="P437">
        <v>0</v>
      </c>
      <c r="Q437">
        <v>-73</v>
      </c>
      <c r="R437" s="16">
        <v>-60</v>
      </c>
    </row>
    <row r="438" spans="1:18" x14ac:dyDescent="0.2">
      <c r="A438" s="1">
        <v>34670</v>
      </c>
      <c r="C438">
        <v>833</v>
      </c>
      <c r="D438">
        <v>1709</v>
      </c>
      <c r="E438">
        <v>400</v>
      </c>
      <c r="F438">
        <v>2942</v>
      </c>
      <c r="G438">
        <v>2978</v>
      </c>
      <c r="H438" s="6">
        <f>G438-F438</f>
        <v>36</v>
      </c>
      <c r="I438" s="13">
        <v>0.91740088105726869</v>
      </c>
      <c r="J438" s="13">
        <v>0.95474860335195533</v>
      </c>
      <c r="K438" s="13">
        <v>0.82987551867219922</v>
      </c>
      <c r="L438" s="13">
        <v>0.92515723270440253</v>
      </c>
      <c r="N438">
        <v>-31</v>
      </c>
      <c r="O438">
        <v>-42</v>
      </c>
      <c r="P438">
        <v>-12</v>
      </c>
      <c r="Q438">
        <v>-85</v>
      </c>
      <c r="R438" s="16">
        <v>-77</v>
      </c>
    </row>
    <row r="439" spans="1:18" x14ac:dyDescent="0.2">
      <c r="H439" s="6"/>
      <c r="I439" s="13"/>
      <c r="J439" s="13"/>
      <c r="K439" s="13"/>
      <c r="L439" s="13"/>
      <c r="R439" s="16"/>
    </row>
    <row r="440" spans="1:18" x14ac:dyDescent="0.2">
      <c r="H440" s="6"/>
      <c r="I440" s="13"/>
      <c r="J440" s="13"/>
      <c r="K440" s="13"/>
      <c r="L440" s="13"/>
      <c r="R440" s="16"/>
    </row>
    <row r="441" spans="1:18" x14ac:dyDescent="0.2">
      <c r="A441" s="1">
        <v>36497</v>
      </c>
      <c r="C441" s="7">
        <f>[50]STOR951!$D$13</f>
        <v>837</v>
      </c>
      <c r="D441" s="7">
        <f>[50]STOR951!$D$17</f>
        <v>1658</v>
      </c>
      <c r="E441" s="7">
        <f>[50]STOR951!$D$21</f>
        <v>437</v>
      </c>
      <c r="F441" s="7">
        <f>[50]STOR951!$D$25</f>
        <v>2932</v>
      </c>
      <c r="G441">
        <v>2991</v>
      </c>
      <c r="H441" s="6">
        <f>G441-F441</f>
        <v>59</v>
      </c>
      <c r="I441" s="8">
        <f>[50]STOR951!$G$13</f>
        <v>0.88198103266596417</v>
      </c>
      <c r="J441" s="8">
        <f>[50]STOR951!$G$17</f>
        <v>0.91652846876727478</v>
      </c>
      <c r="K441" s="8">
        <f>[50]STOR951!$G$21</f>
        <v>0.89183673469387759</v>
      </c>
      <c r="L441" s="8">
        <f>[50]STOR951!$G$25</f>
        <v>0.91453524641297568</v>
      </c>
      <c r="N441" s="7">
        <f>[50]STOR951!$E$13</f>
        <v>-11</v>
      </c>
      <c r="O441" s="7">
        <f>[50]STOR951!$E$17</f>
        <v>-56</v>
      </c>
      <c r="P441" s="7">
        <f>[50]STOR951!$E$21</f>
        <v>-2</v>
      </c>
      <c r="Q441" s="7">
        <f>[50]STOR951!$E$25</f>
        <v>-69</v>
      </c>
      <c r="R441" s="16">
        <v>-45.7</v>
      </c>
    </row>
    <row r="442" spans="1:18" x14ac:dyDescent="0.2">
      <c r="A442" s="1">
        <v>36133</v>
      </c>
      <c r="C442" s="7">
        <v>920</v>
      </c>
      <c r="D442" s="7">
        <v>1733</v>
      </c>
      <c r="E442" s="7">
        <v>451</v>
      </c>
      <c r="F442" s="7">
        <v>3104</v>
      </c>
      <c r="I442" s="8">
        <v>1.0132158590308371</v>
      </c>
      <c r="J442" s="8">
        <v>0.96815642458100559</v>
      </c>
      <c r="K442" s="8">
        <v>0.93568464730290457</v>
      </c>
      <c r="L442" s="8">
        <v>0.9681846537741734</v>
      </c>
      <c r="N442" s="7">
        <v>14</v>
      </c>
      <c r="O442" s="7">
        <v>14</v>
      </c>
      <c r="P442" s="7">
        <v>-1</v>
      </c>
      <c r="Q442" s="7">
        <v>27</v>
      </c>
      <c r="R442" s="16">
        <v>-16.600000000000001</v>
      </c>
    </row>
    <row r="443" spans="1:18" x14ac:dyDescent="0.2">
      <c r="A443" s="1">
        <v>35769</v>
      </c>
      <c r="C443" s="7">
        <v>644</v>
      </c>
      <c r="D443" s="7">
        <v>1549</v>
      </c>
      <c r="E443" s="7">
        <v>344</v>
      </c>
      <c r="F443" s="7">
        <v>2537</v>
      </c>
      <c r="I443" s="8">
        <v>0.70925110132158586</v>
      </c>
      <c r="J443" s="8">
        <v>0.86536312849162011</v>
      </c>
      <c r="K443" s="8">
        <v>0.7136929460580913</v>
      </c>
      <c r="L443" s="8">
        <v>0.79132875857766682</v>
      </c>
      <c r="N443" s="7">
        <v>-25</v>
      </c>
      <c r="O443" s="7">
        <v>-32</v>
      </c>
      <c r="P443" s="7">
        <v>-12</v>
      </c>
      <c r="Q443" s="7">
        <v>-69</v>
      </c>
      <c r="R443" s="16">
        <v>-95.7</v>
      </c>
    </row>
    <row r="444" spans="1:18" x14ac:dyDescent="0.2">
      <c r="A444" s="1">
        <v>35405</v>
      </c>
      <c r="C444" s="7">
        <v>555</v>
      </c>
      <c r="D444" s="7">
        <v>1508</v>
      </c>
      <c r="E444" s="7">
        <v>312</v>
      </c>
      <c r="F444" s="7">
        <v>2375</v>
      </c>
      <c r="I444" s="8">
        <v>0.62011173184357538</v>
      </c>
      <c r="J444" s="8">
        <v>0.82675438596491224</v>
      </c>
      <c r="K444" s="8">
        <v>0.65271966527196656</v>
      </c>
      <c r="L444" s="8">
        <v>0.74079850280723647</v>
      </c>
      <c r="N444" s="7">
        <v>-24</v>
      </c>
      <c r="O444" s="7">
        <v>-40</v>
      </c>
      <c r="P444" s="7">
        <v>-8</v>
      </c>
      <c r="Q444" s="7">
        <v>-72</v>
      </c>
      <c r="R444" s="16">
        <v>-106.2</v>
      </c>
    </row>
    <row r="445" spans="1:18" x14ac:dyDescent="0.2">
      <c r="A445" s="1">
        <v>35041</v>
      </c>
      <c r="C445">
        <v>714</v>
      </c>
      <c r="D445">
        <v>1464</v>
      </c>
      <c r="E445">
        <v>411</v>
      </c>
      <c r="F445">
        <v>2589</v>
      </c>
      <c r="I445" s="13">
        <v>0.78634361233480177</v>
      </c>
      <c r="J445" s="13">
        <v>0.81787709497206706</v>
      </c>
      <c r="K445" s="13">
        <v>0.85269709543568462</v>
      </c>
      <c r="L445" s="13">
        <v>0.8141509433962264</v>
      </c>
      <c r="N445">
        <v>-16</v>
      </c>
      <c r="O445">
        <v>-50</v>
      </c>
      <c r="P445">
        <v>-9</v>
      </c>
      <c r="Q445">
        <v>-75</v>
      </c>
      <c r="R445" s="16">
        <v>-70</v>
      </c>
    </row>
    <row r="446" spans="1:18" x14ac:dyDescent="0.2">
      <c r="A446" s="1">
        <v>34677</v>
      </c>
      <c r="C446">
        <v>822</v>
      </c>
      <c r="D446">
        <v>1679</v>
      </c>
      <c r="E446">
        <v>385</v>
      </c>
      <c r="F446">
        <v>2886</v>
      </c>
      <c r="I446" s="13">
        <v>0.90528634361233484</v>
      </c>
      <c r="J446" s="13">
        <v>0.93798882681564244</v>
      </c>
      <c r="K446" s="13">
        <v>0.79875518672199175</v>
      </c>
      <c r="L446" s="13">
        <v>0.90754716981132078</v>
      </c>
      <c r="N446">
        <v>-11</v>
      </c>
      <c r="O446">
        <v>-30</v>
      </c>
      <c r="P446">
        <v>-15</v>
      </c>
      <c r="Q446">
        <v>-56</v>
      </c>
      <c r="R446" s="16">
        <v>-52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18" x14ac:dyDescent="0.2">
      <c r="A449" s="1">
        <v>36504</v>
      </c>
      <c r="C449" s="7">
        <f>[51]STOR951!$D$13</f>
        <v>815</v>
      </c>
      <c r="D449" s="7">
        <f>[51]STOR951!$D$17</f>
        <v>1621</v>
      </c>
      <c r="E449" s="7">
        <f>[51]STOR951!$D$21</f>
        <v>423</v>
      </c>
      <c r="F449" s="7">
        <f>[51]STOR951!$D$25</f>
        <v>2859</v>
      </c>
      <c r="I449" s="8">
        <f>[51]STOR951!$G$13</f>
        <v>0.85879873551106423</v>
      </c>
      <c r="J449" s="8">
        <f>[51]STOR951!$G$17</f>
        <v>0.89607517965726924</v>
      </c>
      <c r="K449" s="8">
        <f>[51]STOR951!$G$21</f>
        <v>0.86326530612244901</v>
      </c>
      <c r="L449" s="8">
        <f>[51]STOR951!$G$25</f>
        <v>0.89176543980037426</v>
      </c>
      <c r="N449" s="7">
        <f>[51]STOR951!$E$13</f>
        <v>-22</v>
      </c>
      <c r="O449" s="7">
        <f>[51]STOR951!$E$17</f>
        <v>-37</v>
      </c>
      <c r="P449" s="7">
        <f>[51]STOR951!$E$21</f>
        <v>-14</v>
      </c>
      <c r="Q449" s="7">
        <f>[51]STOR951!$E$25</f>
        <v>-73</v>
      </c>
      <c r="R449" s="16">
        <v>-54.5</v>
      </c>
    </row>
    <row r="450" spans="1:18" x14ac:dyDescent="0.2">
      <c r="A450" s="1">
        <v>36140</v>
      </c>
      <c r="C450" s="7">
        <v>904</v>
      </c>
      <c r="D450" s="7">
        <v>1714</v>
      </c>
      <c r="E450" s="7">
        <v>437</v>
      </c>
      <c r="F450" s="7">
        <v>3055</v>
      </c>
      <c r="I450" s="8">
        <v>0.99559471365638763</v>
      </c>
      <c r="J450" s="8">
        <v>0.95754189944134083</v>
      </c>
      <c r="K450" s="8">
        <v>0.90663900414937759</v>
      </c>
      <c r="L450" s="8">
        <v>0.95290081097941359</v>
      </c>
      <c r="N450" s="7">
        <v>-16</v>
      </c>
      <c r="O450" s="7">
        <v>-19</v>
      </c>
      <c r="P450" s="7">
        <v>-14</v>
      </c>
      <c r="Q450" s="7">
        <v>-49</v>
      </c>
      <c r="R450" s="16">
        <v>-17</v>
      </c>
    </row>
    <row r="451" spans="1:18" x14ac:dyDescent="0.2">
      <c r="A451" s="1">
        <v>35776</v>
      </c>
      <c r="C451" s="7">
        <v>603</v>
      </c>
      <c r="D451" s="7">
        <v>1473</v>
      </c>
      <c r="E451" s="7">
        <v>325</v>
      </c>
      <c r="F451" s="7">
        <v>2401</v>
      </c>
      <c r="I451" s="8">
        <v>0.66409691629955947</v>
      </c>
      <c r="J451" s="8">
        <v>0.82290502793296094</v>
      </c>
      <c r="K451" s="8">
        <v>0.67427385892116187</v>
      </c>
      <c r="L451" s="8">
        <v>0.74890829694323147</v>
      </c>
      <c r="N451" s="7">
        <v>-41</v>
      </c>
      <c r="O451" s="7">
        <v>-76</v>
      </c>
      <c r="P451" s="7">
        <v>-19</v>
      </c>
      <c r="Q451" s="7">
        <v>-136</v>
      </c>
      <c r="R451" s="16">
        <v>-103.5</v>
      </c>
    </row>
    <row r="452" spans="1:18" x14ac:dyDescent="0.2">
      <c r="A452" s="1">
        <v>35412</v>
      </c>
      <c r="C452" s="7">
        <v>550</v>
      </c>
      <c r="D452" s="7">
        <v>1464</v>
      </c>
      <c r="E452" s="7">
        <v>308</v>
      </c>
      <c r="F452" s="7">
        <v>2322</v>
      </c>
      <c r="I452" s="8">
        <v>0.61452513966480449</v>
      </c>
      <c r="J452" s="8">
        <v>0.80263157894736847</v>
      </c>
      <c r="K452" s="8">
        <v>0.64435146443514646</v>
      </c>
      <c r="L452" s="8">
        <v>0.72426699937616967</v>
      </c>
      <c r="N452" s="7">
        <v>-5</v>
      </c>
      <c r="O452" s="7">
        <v>-44</v>
      </c>
      <c r="P452" s="7">
        <v>-4</v>
      </c>
      <c r="Q452" s="7">
        <v>-53</v>
      </c>
      <c r="R452" s="16">
        <v>-86.3</v>
      </c>
    </row>
    <row r="453" spans="1:18" x14ac:dyDescent="0.2">
      <c r="A453" s="1">
        <v>35048</v>
      </c>
      <c r="C453">
        <v>673</v>
      </c>
      <c r="D453">
        <v>1336</v>
      </c>
      <c r="E453">
        <v>402</v>
      </c>
      <c r="F453">
        <v>2411</v>
      </c>
      <c r="I453" s="13">
        <v>0.74118942731277537</v>
      </c>
      <c r="J453" s="13">
        <v>0.74636871508379887</v>
      </c>
      <c r="K453" s="13">
        <v>0.8340248962655602</v>
      </c>
      <c r="L453" s="13">
        <v>0.75817610062893082</v>
      </c>
      <c r="N453">
        <v>-41</v>
      </c>
      <c r="O453">
        <v>-128</v>
      </c>
      <c r="P453">
        <v>-9</v>
      </c>
      <c r="Q453">
        <v>-178</v>
      </c>
      <c r="R453" s="16">
        <v>-101</v>
      </c>
    </row>
    <row r="454" spans="1:18" x14ac:dyDescent="0.2">
      <c r="A454" s="1">
        <v>34684</v>
      </c>
      <c r="C454">
        <v>774</v>
      </c>
      <c r="D454">
        <v>1590</v>
      </c>
      <c r="E454">
        <v>361</v>
      </c>
      <c r="F454">
        <v>2725</v>
      </c>
      <c r="I454" s="13">
        <v>0.85242290748898675</v>
      </c>
      <c r="J454" s="13">
        <v>0.88826815642458101</v>
      </c>
      <c r="K454" s="13">
        <v>0.74896265560165975</v>
      </c>
      <c r="L454" s="13">
        <v>0.85691823899371067</v>
      </c>
      <c r="N454">
        <v>-48</v>
      </c>
      <c r="O454">
        <v>-89</v>
      </c>
      <c r="P454">
        <v>-24</v>
      </c>
      <c r="Q454">
        <v>-161</v>
      </c>
      <c r="R454" s="16">
        <v>-108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36511</v>
      </c>
      <c r="C457" s="7">
        <f>[52]STOR951!$D$13</f>
        <v>789</v>
      </c>
      <c r="D457" s="7">
        <f>[52]STOR951!$D$17</f>
        <v>1546</v>
      </c>
      <c r="E457" s="7">
        <f>[52]STOR951!$D$21</f>
        <v>408</v>
      </c>
      <c r="F457" s="7">
        <f>[52]STOR951!$D$25</f>
        <v>2743</v>
      </c>
      <c r="I457" s="8">
        <f>[52]STOR951!$G$13</f>
        <v>0.83140147523709163</v>
      </c>
      <c r="J457" s="8">
        <f>[52]STOR951!$G$17</f>
        <v>0.85461580983969043</v>
      </c>
      <c r="K457" s="8">
        <f>[52]STOR951!$G$21</f>
        <v>0.83265306122448979</v>
      </c>
      <c r="L457" s="8">
        <f>[52]STOR951!$G$25</f>
        <v>0.85558328134747352</v>
      </c>
      <c r="N457" s="7">
        <f>[52]STOR951!$E$13</f>
        <v>-26</v>
      </c>
      <c r="O457" s="7">
        <f>[52]STOR951!$E$17</f>
        <v>-75</v>
      </c>
      <c r="P457" s="7">
        <f>[52]STOR951!$E$21</f>
        <v>-15</v>
      </c>
      <c r="Q457" s="7">
        <f>[52]STOR951!$E$25</f>
        <v>-116</v>
      </c>
      <c r="R457" s="16">
        <v>-42.8</v>
      </c>
    </row>
    <row r="458" spans="1:18" x14ac:dyDescent="0.2">
      <c r="A458" s="1">
        <v>36147</v>
      </c>
      <c r="C458" s="7">
        <v>883</v>
      </c>
      <c r="D458" s="7">
        <v>1657</v>
      </c>
      <c r="E458" s="7">
        <v>430</v>
      </c>
      <c r="F458" s="7">
        <v>2970</v>
      </c>
      <c r="I458" s="8">
        <v>0.97246696035242286</v>
      </c>
      <c r="J458" s="8">
        <v>0.92569832402234642</v>
      </c>
      <c r="K458" s="8">
        <v>0.89211618257261416</v>
      </c>
      <c r="L458" s="8">
        <v>0.92638802245789142</v>
      </c>
      <c r="N458" s="7">
        <v>-21</v>
      </c>
      <c r="O458" s="7">
        <v>-57</v>
      </c>
      <c r="P458" s="7">
        <v>-7</v>
      </c>
      <c r="Q458" s="7">
        <v>-85</v>
      </c>
      <c r="R458" s="16">
        <v>-81.099999999999994</v>
      </c>
    </row>
    <row r="459" spans="1:18" x14ac:dyDescent="0.2">
      <c r="A459" s="1">
        <v>35783</v>
      </c>
      <c r="C459" s="7">
        <v>563</v>
      </c>
      <c r="D459" s="7">
        <v>1407</v>
      </c>
      <c r="E459" s="7">
        <v>296</v>
      </c>
      <c r="F459" s="7">
        <v>2266</v>
      </c>
      <c r="I459" s="8">
        <v>0.62004405286343611</v>
      </c>
      <c r="J459" s="8">
        <v>0.78603351955307266</v>
      </c>
      <c r="K459" s="8">
        <v>0.61410788381742742</v>
      </c>
      <c r="L459" s="8">
        <v>0.70679975046787269</v>
      </c>
      <c r="N459" s="7">
        <v>-40</v>
      </c>
      <c r="O459" s="7">
        <v>-66</v>
      </c>
      <c r="P459" s="7">
        <v>-29</v>
      </c>
      <c r="Q459" s="7">
        <v>-135</v>
      </c>
      <c r="R459" s="16">
        <v>-101.1</v>
      </c>
    </row>
    <row r="460" spans="1:18" x14ac:dyDescent="0.2">
      <c r="A460" s="1">
        <v>35419</v>
      </c>
      <c r="C460" s="7">
        <v>498</v>
      </c>
      <c r="D460" s="7">
        <v>1402</v>
      </c>
      <c r="E460" s="7">
        <v>292</v>
      </c>
      <c r="F460" s="7">
        <v>2192</v>
      </c>
      <c r="I460" s="8">
        <v>0.55642458100558656</v>
      </c>
      <c r="J460" s="8">
        <v>0.76864035087719296</v>
      </c>
      <c r="K460" s="8">
        <v>0.61087866108786615</v>
      </c>
      <c r="L460" s="8">
        <v>0.68371802869619458</v>
      </c>
      <c r="N460" s="7">
        <v>-52</v>
      </c>
      <c r="O460" s="7">
        <v>-62</v>
      </c>
      <c r="P460" s="7">
        <v>-16</v>
      </c>
      <c r="Q460" s="7">
        <v>-130</v>
      </c>
      <c r="R460" s="16">
        <v>-91</v>
      </c>
    </row>
    <row r="461" spans="1:18" x14ac:dyDescent="0.2">
      <c r="A461" s="1">
        <v>35056</v>
      </c>
      <c r="C461">
        <v>616</v>
      </c>
      <c r="D461">
        <v>1251</v>
      </c>
      <c r="E461">
        <v>390</v>
      </c>
      <c r="F461">
        <v>2257</v>
      </c>
      <c r="I461" s="13">
        <v>0.68799999999999994</v>
      </c>
      <c r="J461" s="13">
        <v>0.68600000000000005</v>
      </c>
      <c r="K461" s="13">
        <v>0.81599999999999995</v>
      </c>
      <c r="L461" s="13">
        <v>0.70399999999999996</v>
      </c>
      <c r="N461">
        <v>-57</v>
      </c>
      <c r="O461">
        <v>-85</v>
      </c>
      <c r="P461">
        <v>-12</v>
      </c>
      <c r="Q461">
        <v>-154</v>
      </c>
      <c r="R461" s="16">
        <v>-110</v>
      </c>
    </row>
    <row r="462" spans="1:18" x14ac:dyDescent="0.2">
      <c r="A462" s="1">
        <v>34691</v>
      </c>
      <c r="C462">
        <v>749</v>
      </c>
      <c r="D462">
        <v>1534</v>
      </c>
      <c r="E462">
        <v>363</v>
      </c>
      <c r="F462">
        <v>2646</v>
      </c>
      <c r="I462" s="13">
        <v>0.82488986784140972</v>
      </c>
      <c r="J462" s="13">
        <v>0.85698324022346373</v>
      </c>
      <c r="K462" s="13">
        <v>0.75311203319502074</v>
      </c>
      <c r="L462" s="13">
        <v>0.83207547169811324</v>
      </c>
      <c r="N462">
        <v>-25</v>
      </c>
      <c r="O462">
        <v>-56</v>
      </c>
      <c r="P462">
        <v>2</v>
      </c>
      <c r="Q462">
        <v>-79</v>
      </c>
      <c r="R462" s="16">
        <v>-102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22" x14ac:dyDescent="0.2">
      <c r="A465" s="1">
        <v>36518</v>
      </c>
      <c r="C465" s="7">
        <f>[53]STOR951!$D$13</f>
        <v>740</v>
      </c>
      <c r="D465" s="7">
        <f>[53]STOR951!$D$17</f>
        <v>1437</v>
      </c>
      <c r="E465" s="7">
        <f>[53]STOR951!$D$21</f>
        <v>393</v>
      </c>
      <c r="F465" s="7">
        <f>[53]STOR951!$D$25</f>
        <v>2570</v>
      </c>
      <c r="I465" s="8">
        <f>[53]STOR951!$G$13</f>
        <v>0.77976817702845103</v>
      </c>
      <c r="J465" s="8">
        <f>[53]STOR951!$G$17</f>
        <v>0.79436152570480933</v>
      </c>
      <c r="K465" s="8">
        <f>[53]STOR951!$G$21</f>
        <v>0.80204081632653057</v>
      </c>
      <c r="L465" s="8">
        <f>[53]STOR951!$G$25</f>
        <v>0.801621958827199</v>
      </c>
      <c r="N465" s="7">
        <f>[53]STOR951!$E$13</f>
        <v>-49</v>
      </c>
      <c r="O465" s="7">
        <f>[53]STOR951!$E$17</f>
        <v>-109</v>
      </c>
      <c r="P465" s="7">
        <f>[53]STOR951!$E$21</f>
        <v>-15</v>
      </c>
      <c r="Q465" s="7">
        <f>[53]STOR951!$E$25</f>
        <v>-173</v>
      </c>
      <c r="R465" s="16">
        <v>-85.6</v>
      </c>
    </row>
    <row r="466" spans="1:22" x14ac:dyDescent="0.2">
      <c r="A466" s="1">
        <v>36154</v>
      </c>
      <c r="C466" s="7">
        <v>847</v>
      </c>
      <c r="D466" s="7">
        <v>1564</v>
      </c>
      <c r="E466" s="7">
        <v>392</v>
      </c>
      <c r="F466" s="7">
        <v>2803</v>
      </c>
      <c r="I466" s="8">
        <v>0.93281938325991187</v>
      </c>
      <c r="J466" s="8">
        <v>0.8737430167597765</v>
      </c>
      <c r="K466" s="8">
        <v>0.81327800829875518</v>
      </c>
      <c r="L466" s="8">
        <v>0.87429819089207739</v>
      </c>
      <c r="N466" s="7">
        <v>-36</v>
      </c>
      <c r="O466" s="7">
        <v>-93</v>
      </c>
      <c r="P466" s="7">
        <v>-38</v>
      </c>
      <c r="Q466" s="7">
        <v>-167</v>
      </c>
      <c r="R466" s="16">
        <v>-104.5</v>
      </c>
    </row>
    <row r="467" spans="1:22" x14ac:dyDescent="0.2">
      <c r="A467" s="1">
        <v>35790</v>
      </c>
      <c r="C467" s="7">
        <v>544</v>
      </c>
      <c r="D467" s="7">
        <v>1352</v>
      </c>
      <c r="E467" s="7">
        <v>274</v>
      </c>
      <c r="F467" s="7">
        <v>2170</v>
      </c>
      <c r="G467">
        <v>2175</v>
      </c>
      <c r="H467" s="6">
        <f>G467-F467</f>
        <v>5</v>
      </c>
      <c r="I467" s="8">
        <v>0.59911894273127753</v>
      </c>
      <c r="J467" s="8">
        <v>0.75530726256983238</v>
      </c>
      <c r="K467" s="8">
        <v>0.56846473029045641</v>
      </c>
      <c r="L467" s="8">
        <v>0.67685589519650657</v>
      </c>
      <c r="N467" s="7">
        <v>-19</v>
      </c>
      <c r="O467" s="7">
        <v>-55</v>
      </c>
      <c r="P467" s="7">
        <v>-22</v>
      </c>
      <c r="Q467" s="7">
        <v>-96</v>
      </c>
      <c r="R467" s="16">
        <v>-86.4</v>
      </c>
    </row>
    <row r="468" spans="1:22" x14ac:dyDescent="0.2">
      <c r="A468" s="1">
        <v>35426</v>
      </c>
      <c r="C468" s="7">
        <v>468</v>
      </c>
      <c r="D468" s="7">
        <v>1318</v>
      </c>
      <c r="E468" s="7">
        <v>278</v>
      </c>
      <c r="F468" s="7">
        <v>2064</v>
      </c>
      <c r="G468">
        <v>2173</v>
      </c>
      <c r="H468" s="6">
        <f>G468-F468</f>
        <v>109</v>
      </c>
      <c r="I468" s="8">
        <v>0.5229050279329609</v>
      </c>
      <c r="J468" s="8">
        <v>0.72258771929824561</v>
      </c>
      <c r="K468" s="8">
        <v>0.58158995815899583</v>
      </c>
      <c r="L468" s="8">
        <v>0.64379288833437309</v>
      </c>
      <c r="N468" s="7">
        <v>-30</v>
      </c>
      <c r="O468" s="7">
        <v>-84</v>
      </c>
      <c r="P468" s="7">
        <v>-14</v>
      </c>
      <c r="Q468" s="7">
        <v>-128</v>
      </c>
      <c r="R468" s="16">
        <v>-100.6</v>
      </c>
    </row>
    <row r="469" spans="1:22" x14ac:dyDescent="0.2">
      <c r="A469" s="1">
        <v>35063</v>
      </c>
      <c r="C469">
        <v>585</v>
      </c>
      <c r="D469">
        <v>1167</v>
      </c>
      <c r="E469">
        <v>366</v>
      </c>
      <c r="F469">
        <v>2118</v>
      </c>
      <c r="G469">
        <v>2153</v>
      </c>
      <c r="H469" s="6">
        <f>G469-F469</f>
        <v>35</v>
      </c>
      <c r="I469" s="13">
        <v>0.64427312775330392</v>
      </c>
      <c r="J469" s="13">
        <v>0.65195530726256978</v>
      </c>
      <c r="K469" s="13">
        <v>0.75933609958506221</v>
      </c>
      <c r="L469" s="13">
        <v>0.66603773584905657</v>
      </c>
      <c r="N469">
        <v>-44</v>
      </c>
      <c r="O469">
        <v>-92</v>
      </c>
      <c r="P469">
        <v>-24</v>
      </c>
      <c r="Q469">
        <v>-160</v>
      </c>
      <c r="R469" s="16">
        <v>-136</v>
      </c>
    </row>
    <row r="470" spans="1:22" x14ac:dyDescent="0.2">
      <c r="A470" s="1">
        <v>34698</v>
      </c>
      <c r="C470">
        <v>725</v>
      </c>
      <c r="D470">
        <v>1488</v>
      </c>
      <c r="E470">
        <v>360</v>
      </c>
      <c r="F470">
        <v>2573</v>
      </c>
      <c r="G470">
        <v>2606</v>
      </c>
      <c r="H470" s="6">
        <f>G470-F470</f>
        <v>33</v>
      </c>
      <c r="I470" s="13">
        <v>0.79845814977973573</v>
      </c>
      <c r="J470" s="13">
        <v>0.83128491620111733</v>
      </c>
      <c r="K470" s="13">
        <v>0.74688796680497926</v>
      </c>
      <c r="L470" s="13">
        <v>0.8091194968553459</v>
      </c>
      <c r="N470">
        <v>-24</v>
      </c>
      <c r="O470">
        <v>-46</v>
      </c>
      <c r="P470">
        <v>-3</v>
      </c>
      <c r="Q470">
        <v>-73</v>
      </c>
      <c r="R470" s="16">
        <v>-71</v>
      </c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H472" s="6"/>
      <c r="I472" s="13"/>
      <c r="J472" s="13"/>
      <c r="K472" s="13"/>
      <c r="L472" s="13"/>
      <c r="R472" s="6"/>
    </row>
    <row r="473" spans="1:22" x14ac:dyDescent="0.2">
      <c r="H473" s="6"/>
      <c r="I473" s="13"/>
      <c r="J473" s="13"/>
      <c r="K473" s="13"/>
      <c r="L473" s="13"/>
      <c r="R473" s="6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  <c r="S478">
        <v>69</v>
      </c>
      <c r="T478">
        <v>49</v>
      </c>
      <c r="U478">
        <v>37</v>
      </c>
      <c r="V478">
        <v>33</v>
      </c>
    </row>
    <row r="479" spans="1:22" x14ac:dyDescent="0.2">
      <c r="A479"/>
      <c r="I479"/>
      <c r="J479"/>
      <c r="K479"/>
      <c r="L479"/>
      <c r="S479">
        <v>62</v>
      </c>
      <c r="T479">
        <v>45</v>
      </c>
      <c r="U479">
        <v>40</v>
      </c>
      <c r="V479">
        <v>35</v>
      </c>
    </row>
    <row r="480" spans="1:22" x14ac:dyDescent="0.2">
      <c r="I480" s="13"/>
      <c r="J480" s="13"/>
      <c r="K480" s="13"/>
      <c r="L480" s="13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I483" s="13"/>
      <c r="J483" s="13"/>
      <c r="K483" s="13"/>
      <c r="L483" s="13"/>
    </row>
    <row r="484" spans="1:12" x14ac:dyDescent="0.2">
      <c r="I484" s="13"/>
      <c r="J484" s="13"/>
      <c r="K484" s="13"/>
      <c r="L484" s="13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I487" s="13"/>
      <c r="J487" s="13"/>
      <c r="K487" s="13"/>
      <c r="L487" s="13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I506" s="13"/>
      <c r="J506" s="13"/>
      <c r="K506" s="13"/>
      <c r="L506" s="13"/>
    </row>
    <row r="507" spans="1:18" x14ac:dyDescent="0.2">
      <c r="I507" s="13"/>
      <c r="J507" s="13"/>
      <c r="K507" s="13"/>
      <c r="L507" s="13"/>
    </row>
    <row r="508" spans="1:18" x14ac:dyDescent="0.2">
      <c r="H508" s="6"/>
      <c r="I508" s="13"/>
      <c r="J508" s="13"/>
      <c r="K508" s="13"/>
      <c r="L508" s="13"/>
      <c r="R508" s="6"/>
    </row>
    <row r="509" spans="1:18" x14ac:dyDescent="0.2">
      <c r="I509" s="13"/>
      <c r="J509" s="13"/>
      <c r="K509" s="13"/>
      <c r="L509" s="13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I520" s="13"/>
      <c r="J520" s="13"/>
      <c r="K520" s="13"/>
      <c r="L520" s="13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H527" s="6"/>
      <c r="I527" s="13"/>
      <c r="J527" s="13"/>
      <c r="K527" s="13"/>
      <c r="L527" s="13"/>
      <c r="R527" s="6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A538"/>
      <c r="I538"/>
      <c r="J538"/>
      <c r="K538"/>
      <c r="L538"/>
    </row>
    <row r="539" spans="1:12" x14ac:dyDescent="0.2">
      <c r="A539"/>
      <c r="I539"/>
      <c r="J539"/>
      <c r="K539"/>
      <c r="L539"/>
    </row>
    <row r="540" spans="1:12" x14ac:dyDescent="0.2">
      <c r="A540"/>
      <c r="I540"/>
      <c r="J540"/>
      <c r="K540"/>
      <c r="L54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2000-11-08T19:04:00Z</cp:lastPrinted>
  <dcterms:created xsi:type="dcterms:W3CDTF">1998-08-18T19:12:21Z</dcterms:created>
  <dcterms:modified xsi:type="dcterms:W3CDTF">2014-09-04T18:05:14Z</dcterms:modified>
</cp:coreProperties>
</file>