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DD0B6394-3C38-3E4C-8972-D7A6FB187841}" xr6:coauthVersionLast="33" xr6:coauthVersionMax="33" xr10:uidLastSave="{00000000-0000-0000-0000-000000000000}"/>
  <bookViews>
    <workbookView xWindow="12800" yWindow="460" windowWidth="12800" windowHeight="15540" activeTab="7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  <sheet name="Referencer" sheetId="8" r:id="rId7"/>
    <sheet name="Translate" sheetId="9" r:id="rId8"/>
  </sheets>
  <calcPr calcId="179017"/>
</workbook>
</file>

<file path=xl/calcChain.xml><?xml version="1.0" encoding="utf-8"?>
<calcChain xmlns="http://schemas.openxmlformats.org/spreadsheetml/2006/main">
  <c r="F7" i="9" l="1"/>
  <c r="F8" i="9"/>
  <c r="F9" i="9"/>
  <c r="F10" i="9"/>
  <c r="F11" i="9" s="1"/>
  <c r="F12" i="9" s="1"/>
  <c r="F13" i="9" s="1"/>
  <c r="F14" i="9" s="1"/>
  <c r="F15" i="9" s="1"/>
  <c r="F16" i="9" s="1"/>
  <c r="F17" i="9" s="1"/>
  <c r="F18" i="9" s="1"/>
  <c r="F19" i="9" s="1"/>
  <c r="F6" i="9"/>
  <c r="F5" i="9"/>
  <c r="E6" i="9"/>
  <c r="G6" i="9" s="1"/>
  <c r="E7" i="9"/>
  <c r="G7" i="9" s="1"/>
  <c r="E14" i="9"/>
  <c r="G14" i="9" s="1"/>
  <c r="E15" i="9"/>
  <c r="G15" i="9" s="1"/>
  <c r="B3" i="9"/>
  <c r="E3" i="9" s="1"/>
  <c r="G3" i="9" s="1"/>
  <c r="B4" i="9"/>
  <c r="E4" i="9" s="1"/>
  <c r="G4" i="9" s="1"/>
  <c r="B5" i="9"/>
  <c r="E5" i="9" s="1"/>
  <c r="G5" i="9" s="1"/>
  <c r="B6" i="9"/>
  <c r="B7" i="9"/>
  <c r="B8" i="9"/>
  <c r="E8" i="9" s="1"/>
  <c r="G8" i="9" s="1"/>
  <c r="B9" i="9"/>
  <c r="E9" i="9" s="1"/>
  <c r="G9" i="9" s="1"/>
  <c r="B10" i="9"/>
  <c r="E10" i="9" s="1"/>
  <c r="G10" i="9" s="1"/>
  <c r="B11" i="9"/>
  <c r="E11" i="9" s="1"/>
  <c r="G11" i="9" s="1"/>
  <c r="B12" i="9"/>
  <c r="E12" i="9" s="1"/>
  <c r="G12" i="9" s="1"/>
  <c r="B13" i="9"/>
  <c r="E13" i="9" s="1"/>
  <c r="G13" i="9" s="1"/>
  <c r="B14" i="9"/>
  <c r="B15" i="9"/>
  <c r="B16" i="9"/>
  <c r="E16" i="9" s="1"/>
  <c r="G16" i="9" s="1"/>
  <c r="B17" i="9"/>
  <c r="E17" i="9" s="1"/>
  <c r="G17" i="9" s="1"/>
  <c r="B18" i="9"/>
  <c r="E18" i="9" s="1"/>
  <c r="G18" i="9" s="1"/>
  <c r="B19" i="9"/>
  <c r="E19" i="9" s="1"/>
  <c r="G19" i="9" s="1"/>
  <c r="B2" i="9"/>
  <c r="E2" i="9" s="1"/>
  <c r="G2" i="9" s="1"/>
  <c r="A102" i="8" l="1"/>
  <c r="A103" i="8"/>
  <c r="A104" i="8"/>
  <c r="A6" i="8"/>
  <c r="A7" i="8"/>
  <c r="A8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5" i="8"/>
  <c r="H3" i="8"/>
  <c r="H4" i="8"/>
  <c r="H5" i="8"/>
  <c r="H6" i="8"/>
  <c r="I6" i="8" s="1"/>
  <c r="H7" i="8"/>
  <c r="H8" i="8"/>
  <c r="H9" i="8"/>
  <c r="H10" i="8"/>
  <c r="I10" i="8" s="1"/>
  <c r="H11" i="8"/>
  <c r="H12" i="8"/>
  <c r="I12" i="8" s="1"/>
  <c r="H13" i="8"/>
  <c r="H14" i="8"/>
  <c r="I14" i="8" s="1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I16" i="8"/>
  <c r="I15" i="8"/>
  <c r="I13" i="8"/>
  <c r="I11" i="8"/>
  <c r="I9" i="8"/>
  <c r="I8" i="8"/>
  <c r="I7" i="8"/>
  <c r="I5" i="8"/>
  <c r="E5" i="8"/>
  <c r="G5" i="8" s="1"/>
  <c r="E6" i="8"/>
  <c r="G6" i="8" s="1"/>
  <c r="E7" i="8"/>
  <c r="G7" i="8" s="1"/>
  <c r="E8" i="8"/>
  <c r="G8" i="8" s="1"/>
  <c r="E9" i="8"/>
  <c r="G9" i="8" s="1"/>
  <c r="E10" i="8"/>
  <c r="F10" i="8" s="1"/>
  <c r="E11" i="8"/>
  <c r="G11" i="8" s="1"/>
  <c r="E12" i="8"/>
  <c r="G12" i="8" s="1"/>
  <c r="E3" i="8"/>
  <c r="G3" i="8" s="1"/>
  <c r="I3" i="8" s="1"/>
  <c r="E19" i="8"/>
  <c r="G19" i="8" s="1"/>
  <c r="E2" i="8"/>
  <c r="F2" i="8" s="1"/>
  <c r="S2" i="6"/>
  <c r="G2" i="7"/>
  <c r="E17" i="8"/>
  <c r="E18" i="8"/>
  <c r="G18" i="8" s="1"/>
  <c r="E20" i="8"/>
  <c r="F20" i="8" s="1"/>
  <c r="E21" i="8"/>
  <c r="E22" i="8"/>
  <c r="G22" i="8" s="1"/>
  <c r="E23" i="8"/>
  <c r="G23" i="8" s="1"/>
  <c r="E24" i="8"/>
  <c r="F24" i="8" s="1"/>
  <c r="E25" i="8"/>
  <c r="E26" i="8"/>
  <c r="G26" i="8" s="1"/>
  <c r="E27" i="8"/>
  <c r="F27" i="8" s="1"/>
  <c r="E28" i="8"/>
  <c r="F28" i="8" s="1"/>
  <c r="E29" i="8"/>
  <c r="E30" i="8"/>
  <c r="G30" i="8" s="1"/>
  <c r="E31" i="8"/>
  <c r="G31" i="8" s="1"/>
  <c r="E32" i="8"/>
  <c r="F32" i="8" s="1"/>
  <c r="E33" i="8"/>
  <c r="E34" i="8"/>
  <c r="G34" i="8" s="1"/>
  <c r="E35" i="8"/>
  <c r="G35" i="8" s="1"/>
  <c r="E36" i="8"/>
  <c r="F36" i="8" s="1"/>
  <c r="E37" i="8"/>
  <c r="E38" i="8"/>
  <c r="G38" i="8" s="1"/>
  <c r="E39" i="8"/>
  <c r="G39" i="8" s="1"/>
  <c r="E40" i="8"/>
  <c r="F40" i="8" s="1"/>
  <c r="E41" i="8"/>
  <c r="E42" i="8"/>
  <c r="G42" i="8" s="1"/>
  <c r="E43" i="8"/>
  <c r="G43" i="8" s="1"/>
  <c r="E44" i="8"/>
  <c r="F44" i="8" s="1"/>
  <c r="E45" i="8"/>
  <c r="E46" i="8"/>
  <c r="G46" i="8" s="1"/>
  <c r="E47" i="8"/>
  <c r="G47" i="8" s="1"/>
  <c r="I47" i="8" s="1"/>
  <c r="E48" i="8"/>
  <c r="F48" i="8" s="1"/>
  <c r="E49" i="8"/>
  <c r="E50" i="8"/>
  <c r="G50" i="8" s="1"/>
  <c r="E51" i="8"/>
  <c r="G51" i="8" s="1"/>
  <c r="E52" i="8"/>
  <c r="F52" i="8" s="1"/>
  <c r="E53" i="8"/>
  <c r="E54" i="8"/>
  <c r="G54" i="8" s="1"/>
  <c r="E55" i="8"/>
  <c r="G55" i="8" s="1"/>
  <c r="E56" i="8"/>
  <c r="F56" i="8" s="1"/>
  <c r="E57" i="8"/>
  <c r="E58" i="8"/>
  <c r="G58" i="8" s="1"/>
  <c r="E59" i="8"/>
  <c r="F59" i="8" s="1"/>
  <c r="E60" i="8"/>
  <c r="F60" i="8" s="1"/>
  <c r="E61" i="8"/>
  <c r="E62" i="8"/>
  <c r="G62" i="8" s="1"/>
  <c r="E63" i="8"/>
  <c r="G63" i="8" s="1"/>
  <c r="E64" i="8"/>
  <c r="F64" i="8" s="1"/>
  <c r="E65" i="8"/>
  <c r="E66" i="8"/>
  <c r="G66" i="8" s="1"/>
  <c r="E67" i="8"/>
  <c r="F67" i="8" s="1"/>
  <c r="E68" i="8"/>
  <c r="F68" i="8" s="1"/>
  <c r="E69" i="8"/>
  <c r="E70" i="8"/>
  <c r="G70" i="8" s="1"/>
  <c r="E71" i="8"/>
  <c r="G71" i="8" s="1"/>
  <c r="E72" i="8"/>
  <c r="F72" i="8" s="1"/>
  <c r="E73" i="8"/>
  <c r="E74" i="8"/>
  <c r="G74" i="8" s="1"/>
  <c r="E75" i="8"/>
  <c r="G75" i="8" s="1"/>
  <c r="E76" i="8"/>
  <c r="F76" i="8" s="1"/>
  <c r="E77" i="8"/>
  <c r="E78" i="8"/>
  <c r="G78" i="8" s="1"/>
  <c r="E79" i="8"/>
  <c r="G79" i="8" s="1"/>
  <c r="E80" i="8"/>
  <c r="F80" i="8" s="1"/>
  <c r="E81" i="8"/>
  <c r="E82" i="8"/>
  <c r="G82" i="8" s="1"/>
  <c r="E83" i="8"/>
  <c r="F83" i="8" s="1"/>
  <c r="E84" i="8"/>
  <c r="F84" i="8" s="1"/>
  <c r="E85" i="8"/>
  <c r="E86" i="8"/>
  <c r="G86" i="8" s="1"/>
  <c r="E87" i="8"/>
  <c r="G87" i="8" s="1"/>
  <c r="E88" i="8"/>
  <c r="F88" i="8" s="1"/>
  <c r="E89" i="8"/>
  <c r="E90" i="8"/>
  <c r="G90" i="8" s="1"/>
  <c r="E91" i="8"/>
  <c r="F91" i="8" s="1"/>
  <c r="E92" i="8"/>
  <c r="F92" i="8" s="1"/>
  <c r="E93" i="8"/>
  <c r="E94" i="8"/>
  <c r="G94" i="8" s="1"/>
  <c r="E95" i="8"/>
  <c r="G95" i="8" s="1"/>
  <c r="E96" i="8"/>
  <c r="F96" i="8" s="1"/>
  <c r="E97" i="8"/>
  <c r="E98" i="8"/>
  <c r="G98" i="8" s="1"/>
  <c r="E99" i="8"/>
  <c r="F99" i="8" s="1"/>
  <c r="E100" i="8"/>
  <c r="F100" i="8" s="1"/>
  <c r="E101" i="8"/>
  <c r="E102" i="8"/>
  <c r="G102" i="8" s="1"/>
  <c r="E103" i="8"/>
  <c r="G103" i="8" s="1"/>
  <c r="E104" i="8"/>
  <c r="F104" i="8" s="1"/>
  <c r="E105" i="8"/>
  <c r="E106" i="8"/>
  <c r="G106" i="8" s="1"/>
  <c r="E107" i="8"/>
  <c r="G107" i="8" s="1"/>
  <c r="E108" i="8"/>
  <c r="F108" i="8" s="1"/>
  <c r="E109" i="8"/>
  <c r="E110" i="8"/>
  <c r="G110" i="8" s="1"/>
  <c r="E111" i="8"/>
  <c r="G111" i="8" s="1"/>
  <c r="I111" i="8" s="1"/>
  <c r="E112" i="8"/>
  <c r="F112" i="8" s="1"/>
  <c r="E113" i="8"/>
  <c r="E114" i="8"/>
  <c r="G114" i="8" s="1"/>
  <c r="E115" i="8"/>
  <c r="F115" i="8" s="1"/>
  <c r="E116" i="8"/>
  <c r="F116" i="8" s="1"/>
  <c r="E117" i="8"/>
  <c r="E118" i="8"/>
  <c r="G118" i="8" s="1"/>
  <c r="E119" i="8"/>
  <c r="G119" i="8" s="1"/>
  <c r="I119" i="8" s="1"/>
  <c r="E120" i="8"/>
  <c r="F120" i="8" s="1"/>
  <c r="E121" i="8"/>
  <c r="E4" i="8"/>
  <c r="F4" i="8" s="1"/>
  <c r="E13" i="8"/>
  <c r="E14" i="8"/>
  <c r="G14" i="8" s="1"/>
  <c r="E15" i="8"/>
  <c r="G15" i="8" s="1"/>
  <c r="E16" i="8"/>
  <c r="F16" i="8" s="1"/>
  <c r="F2" i="7"/>
  <c r="H2" i="7"/>
  <c r="I94" i="8" l="1"/>
  <c r="I78" i="8"/>
  <c r="I66" i="8"/>
  <c r="I42" i="8"/>
  <c r="F3" i="8"/>
  <c r="F6" i="8"/>
  <c r="G10" i="8"/>
  <c r="F11" i="8"/>
  <c r="F7" i="8"/>
  <c r="F9" i="8"/>
  <c r="F5" i="8"/>
  <c r="F12" i="8"/>
  <c r="F8" i="8"/>
  <c r="F19" i="8"/>
  <c r="G2" i="8"/>
  <c r="I2" i="8" s="1"/>
  <c r="F107" i="8"/>
  <c r="F75" i="8"/>
  <c r="F51" i="8"/>
  <c r="F35" i="8"/>
  <c r="G99" i="8"/>
  <c r="G67" i="8"/>
  <c r="F50" i="8"/>
  <c r="F34" i="8"/>
  <c r="F18" i="8"/>
  <c r="G91" i="8"/>
  <c r="I91" i="8" s="1"/>
  <c r="G59" i="8"/>
  <c r="I59" i="8" s="1"/>
  <c r="G27" i="8"/>
  <c r="F43" i="8"/>
  <c r="G115" i="8"/>
  <c r="G83" i="8"/>
  <c r="F58" i="8"/>
  <c r="F42" i="8"/>
  <c r="F26" i="8"/>
  <c r="G13" i="8"/>
  <c r="F13" i="8"/>
  <c r="F114" i="8"/>
  <c r="F106" i="8"/>
  <c r="F98" i="8"/>
  <c r="F90" i="8"/>
  <c r="F82" i="8"/>
  <c r="F74" i="8"/>
  <c r="F66" i="8"/>
  <c r="F119" i="8"/>
  <c r="F111" i="8"/>
  <c r="F103" i="8"/>
  <c r="F95" i="8"/>
  <c r="F87" i="8"/>
  <c r="F79" i="8"/>
  <c r="F71" i="8"/>
  <c r="F63" i="8"/>
  <c r="F55" i="8"/>
  <c r="F47" i="8"/>
  <c r="F39" i="8"/>
  <c r="F31" i="8"/>
  <c r="F23" i="8"/>
  <c r="F15" i="8"/>
  <c r="G120" i="8"/>
  <c r="I120" i="8" s="1"/>
  <c r="G112" i="8"/>
  <c r="G104" i="8"/>
  <c r="G96" i="8"/>
  <c r="G88" i="8"/>
  <c r="G80" i="8"/>
  <c r="G72" i="8"/>
  <c r="G64" i="8"/>
  <c r="G56" i="8"/>
  <c r="G48" i="8"/>
  <c r="G40" i="8"/>
  <c r="G32" i="8"/>
  <c r="G24" i="8"/>
  <c r="G16" i="8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G121" i="8"/>
  <c r="F121" i="8"/>
  <c r="G117" i="8"/>
  <c r="F117" i="8"/>
  <c r="G113" i="8"/>
  <c r="F113" i="8"/>
  <c r="G109" i="8"/>
  <c r="F109" i="8"/>
  <c r="G105" i="8"/>
  <c r="F105" i="8"/>
  <c r="G101" i="8"/>
  <c r="F101" i="8"/>
  <c r="G97" i="8"/>
  <c r="F97" i="8"/>
  <c r="G93" i="8"/>
  <c r="F93" i="8"/>
  <c r="G89" i="8"/>
  <c r="F89" i="8"/>
  <c r="G85" i="8"/>
  <c r="F85" i="8"/>
  <c r="G81" i="8"/>
  <c r="F81" i="8"/>
  <c r="G77" i="8"/>
  <c r="F77" i="8"/>
  <c r="G73" i="8"/>
  <c r="F73" i="8"/>
  <c r="G69" i="8"/>
  <c r="F69" i="8"/>
  <c r="G65" i="8"/>
  <c r="F65" i="8"/>
  <c r="G61" i="8"/>
  <c r="F61" i="8"/>
  <c r="G57" i="8"/>
  <c r="F57" i="8"/>
  <c r="G53" i="8"/>
  <c r="F53" i="8"/>
  <c r="G49" i="8"/>
  <c r="F49" i="8"/>
  <c r="G45" i="8"/>
  <c r="F45" i="8"/>
  <c r="G41" i="8"/>
  <c r="F41" i="8"/>
  <c r="G37" i="8"/>
  <c r="F37" i="8"/>
  <c r="G33" i="8"/>
  <c r="F33" i="8"/>
  <c r="G29" i="8"/>
  <c r="F29" i="8"/>
  <c r="G25" i="8"/>
  <c r="F25" i="8"/>
  <c r="G21" i="8"/>
  <c r="F21" i="8"/>
  <c r="G17" i="8"/>
  <c r="F17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4" i="8"/>
  <c r="I4" i="8" s="1"/>
  <c r="A121" i="8" l="1"/>
  <c r="B121" i="8"/>
  <c r="I121" i="8" s="1"/>
  <c r="A95" i="8"/>
  <c r="A96" i="8" s="1"/>
  <c r="B95" i="8"/>
  <c r="A92" i="8"/>
  <c r="A93" i="8" s="1"/>
  <c r="B92" i="8"/>
  <c r="B93" i="8" s="1"/>
  <c r="I93" i="8" s="1"/>
  <c r="I92" i="8" l="1"/>
  <c r="B96" i="8"/>
  <c r="I96" i="8" s="1"/>
  <c r="I95" i="8"/>
  <c r="A97" i="8"/>
  <c r="A98" i="8" s="1"/>
  <c r="A99" i="8" s="1"/>
  <c r="A100" i="8" s="1"/>
  <c r="A101" i="8" s="1"/>
  <c r="A105" i="8" s="1"/>
  <c r="A107" i="8" s="1"/>
  <c r="A108" i="8" s="1"/>
  <c r="A109" i="8" s="1"/>
  <c r="A110" i="8" s="1"/>
  <c r="A112" i="8" s="1"/>
  <c r="A113" i="8" s="1"/>
  <c r="A114" i="8" s="1"/>
  <c r="A115" i="8" s="1"/>
  <c r="A116" i="8" s="1"/>
  <c r="A117" i="8" s="1"/>
  <c r="A118" i="8" s="1"/>
  <c r="A67" i="8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9" i="8" s="1"/>
  <c r="B43" i="8"/>
  <c r="A43" i="8"/>
  <c r="A44" i="8" s="1"/>
  <c r="A45" i="8" s="1"/>
  <c r="A46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60" i="8" s="1"/>
  <c r="A61" i="8" s="1"/>
  <c r="A62" i="8" s="1"/>
  <c r="A63" i="8" s="1"/>
  <c r="A64" i="8" s="1"/>
  <c r="A65" i="8" s="1"/>
  <c r="B196" i="4"/>
  <c r="B97" i="8" l="1"/>
  <c r="I97" i="8" s="1"/>
  <c r="B44" i="8"/>
  <c r="I43" i="8"/>
  <c r="B14" i="8"/>
  <c r="B98" i="8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R2" i="3" s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B15" i="8" l="1"/>
  <c r="B99" i="8"/>
  <c r="I98" i="8"/>
  <c r="B45" i="8"/>
  <c r="I44" i="8"/>
  <c r="F862" i="7"/>
  <c r="G862" i="7" s="1"/>
  <c r="H862" i="7" s="1"/>
  <c r="L862" i="7" s="1"/>
  <c r="F79" i="7"/>
  <c r="F84" i="7"/>
  <c r="F122" i="7"/>
  <c r="F156" i="7"/>
  <c r="F185" i="7"/>
  <c r="F219" i="7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B100" i="8" l="1"/>
  <c r="I99" i="8"/>
  <c r="B46" i="8"/>
  <c r="I45" i="8"/>
  <c r="B16" i="8"/>
  <c r="G122" i="7"/>
  <c r="H122" i="7" s="1"/>
  <c r="L122" i="7" s="1"/>
  <c r="G219" i="7"/>
  <c r="H219" i="7" s="1"/>
  <c r="L219" i="7" s="1"/>
  <c r="G84" i="7"/>
  <c r="H84" i="7" s="1"/>
  <c r="L84" i="7" s="1"/>
  <c r="G185" i="7"/>
  <c r="H185" i="7" s="1"/>
  <c r="L185" i="7" s="1"/>
  <c r="G79" i="7"/>
  <c r="H79" i="7" s="1"/>
  <c r="L79" i="7" s="1"/>
  <c r="G156" i="7"/>
  <c r="H156" i="7" s="1"/>
  <c r="L156" i="7" s="1"/>
  <c r="C4" i="4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B48" i="8" l="1"/>
  <c r="I46" i="8"/>
  <c r="B17" i="8"/>
  <c r="B101" i="8"/>
  <c r="I100" i="8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B18" i="8" l="1"/>
  <c r="B19" i="8" s="1"/>
  <c r="I19" i="8" s="1"/>
  <c r="I17" i="8"/>
  <c r="B102" i="8"/>
  <c r="I101" i="8"/>
  <c r="B49" i="8"/>
  <c r="I48" i="8"/>
  <c r="H130" i="6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B103" i="8" l="1"/>
  <c r="I102" i="8"/>
  <c r="B50" i="8"/>
  <c r="I49" i="8"/>
  <c r="I18" i="8"/>
  <c r="G114" i="6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302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B51" i="8" l="1"/>
  <c r="I50" i="8"/>
  <c r="B20" i="8"/>
  <c r="I103" i="8"/>
  <c r="B104" i="8"/>
  <c r="M116" i="6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6" i="3"/>
  <c r="L317" i="3"/>
  <c r="F133" i="7"/>
  <c r="L266" i="3"/>
  <c r="F180" i="7"/>
  <c r="L94" i="3"/>
  <c r="F549" i="7"/>
  <c r="G549" i="7" s="1"/>
  <c r="H549" i="7" s="1"/>
  <c r="L549" i="7" s="1"/>
  <c r="F866" i="7"/>
  <c r="G866" i="7" s="1"/>
  <c r="H866" i="7" s="1"/>
  <c r="L866" i="7" s="1"/>
  <c r="L267" i="3"/>
  <c r="F816" i="7"/>
  <c r="G816" i="7" s="1"/>
  <c r="H816" i="7" s="1"/>
  <c r="L816" i="7" s="1"/>
  <c r="F178" i="7"/>
  <c r="L305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L79" i="3"/>
  <c r="F868" i="7"/>
  <c r="G868" i="7" s="1"/>
  <c r="H868" i="7" s="1"/>
  <c r="L868" i="7" s="1"/>
  <c r="L253" i="3"/>
  <c r="F29" i="7"/>
  <c r="L64" i="3"/>
  <c r="F227" i="7"/>
  <c r="G227" i="7" s="1"/>
  <c r="H227" i="7" s="1"/>
  <c r="L227" i="7" s="1"/>
  <c r="L241" i="3"/>
  <c r="L65" i="3"/>
  <c r="F60" i="7"/>
  <c r="F869" i="7"/>
  <c r="G869" i="7" s="1"/>
  <c r="H869" i="7" s="1"/>
  <c r="L869" i="7" s="1"/>
  <c r="L339" i="3"/>
  <c r="F58" i="7"/>
  <c r="L185" i="3"/>
  <c r="L338" i="3"/>
  <c r="F71" i="7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7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5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303" i="3"/>
  <c r="F108" i="7"/>
  <c r="F617" i="7"/>
  <c r="G617" i="7" s="1"/>
  <c r="H617" i="7" s="1"/>
  <c r="L617" i="7" s="1"/>
  <c r="F475" i="7"/>
  <c r="G475" i="7" s="1"/>
  <c r="H475" i="7" s="1"/>
  <c r="L475" i="7" s="1"/>
  <c r="F177" i="7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4" i="3"/>
  <c r="F107" i="7"/>
  <c r="F470" i="7"/>
  <c r="G470" i="7" s="1"/>
  <c r="H470" i="7" s="1"/>
  <c r="L470" i="7" s="1"/>
  <c r="L136" i="3"/>
  <c r="F473" i="7"/>
  <c r="G473" i="7" s="1"/>
  <c r="H473" i="7" s="1"/>
  <c r="L473" i="7" s="1"/>
  <c r="L438" i="3"/>
  <c r="L2" i="7"/>
  <c r="C209" i="4"/>
  <c r="L440" i="3"/>
  <c r="F80" i="7"/>
  <c r="F182" i="7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80" i="3"/>
  <c r="L114" i="3"/>
  <c r="F527" i="7"/>
  <c r="G527" i="7" s="1"/>
  <c r="H527" i="7" s="1"/>
  <c r="L527" i="7" s="1"/>
  <c r="L294" i="3"/>
  <c r="F530" i="7"/>
  <c r="G530" i="7" s="1"/>
  <c r="H530" i="7" s="1"/>
  <c r="L530" i="7" s="1"/>
  <c r="L295" i="3"/>
  <c r="L122" i="3"/>
  <c r="L146" i="3"/>
  <c r="L145" i="3"/>
  <c r="F91" i="7"/>
  <c r="L310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11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L7" i="3"/>
  <c r="M7" i="3" s="1"/>
  <c r="L6" i="3"/>
  <c r="M6" i="3" s="1"/>
  <c r="L227" i="3"/>
  <c r="M227" i="3" s="1"/>
  <c r="L164" i="3"/>
  <c r="L165" i="3"/>
  <c r="F132" i="7"/>
  <c r="M3" i="6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B21" i="8" l="1"/>
  <c r="I20" i="8"/>
  <c r="B105" i="8"/>
  <c r="I104" i="8"/>
  <c r="B52" i="8"/>
  <c r="I51" i="8"/>
  <c r="G182" i="7"/>
  <c r="H182" i="7" s="1"/>
  <c r="L182" i="7" s="1"/>
  <c r="G71" i="7"/>
  <c r="H71" i="7" s="1"/>
  <c r="L71" i="7" s="1"/>
  <c r="G180" i="7"/>
  <c r="H180" i="7" s="1"/>
  <c r="L180" i="7" s="1"/>
  <c r="G132" i="7"/>
  <c r="H132" i="7" s="1"/>
  <c r="L132" i="7" s="1"/>
  <c r="G188" i="7"/>
  <c r="H188" i="7" s="1"/>
  <c r="L188" i="7" s="1"/>
  <c r="G80" i="7"/>
  <c r="H80" i="7" s="1"/>
  <c r="L80" i="7" s="1"/>
  <c r="G107" i="7"/>
  <c r="H107" i="7" s="1"/>
  <c r="L107" i="7" s="1"/>
  <c r="G91" i="7"/>
  <c r="H91" i="7" s="1"/>
  <c r="L91" i="7" s="1"/>
  <c r="G108" i="7"/>
  <c r="H108" i="7" s="1"/>
  <c r="L108" i="7" s="1"/>
  <c r="G60" i="7"/>
  <c r="H60" i="7" s="1"/>
  <c r="L60" i="7" s="1"/>
  <c r="G178" i="7"/>
  <c r="H178" i="7" s="1"/>
  <c r="L178" i="7" s="1"/>
  <c r="G133" i="7"/>
  <c r="H133" i="7" s="1"/>
  <c r="L133" i="7" s="1"/>
  <c r="G39" i="7"/>
  <c r="H39" i="7" s="1"/>
  <c r="L39" i="7" s="1"/>
  <c r="G177" i="7"/>
  <c r="H177" i="7" s="1"/>
  <c r="L177" i="7" s="1"/>
  <c r="G40" i="7"/>
  <c r="H40" i="7" s="1"/>
  <c r="L40" i="7" s="1"/>
  <c r="G58" i="7"/>
  <c r="H58" i="7" s="1"/>
  <c r="L58" i="7" s="1"/>
  <c r="G29" i="7"/>
  <c r="H29" i="7" s="1"/>
  <c r="L29" i="7" s="1"/>
  <c r="G59" i="7"/>
  <c r="H59" i="7" s="1"/>
  <c r="L59" i="7" s="1"/>
  <c r="K132" i="6"/>
  <c r="B131" i="4"/>
  <c r="C131" i="4" s="1"/>
  <c r="F169" i="7"/>
  <c r="F27" i="7"/>
  <c r="F128" i="7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F345" i="7"/>
  <c r="G345" i="7" s="1"/>
  <c r="H345" i="7" s="1"/>
  <c r="L345" i="7" s="1"/>
  <c r="F516" i="7"/>
  <c r="G516" i="7" s="1"/>
  <c r="H516" i="7" s="1"/>
  <c r="L516" i="7" s="1"/>
  <c r="L281" i="3"/>
  <c r="L116" i="3"/>
  <c r="F246" i="7"/>
  <c r="G246" i="7" s="1"/>
  <c r="H246" i="7" s="1"/>
  <c r="L246" i="7" s="1"/>
  <c r="F543" i="7"/>
  <c r="G543" i="7" s="1"/>
  <c r="H543" i="7" s="1"/>
  <c r="L543" i="7" s="1"/>
  <c r="F201" i="7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F471" i="7"/>
  <c r="G471" i="7" s="1"/>
  <c r="H471" i="7" s="1"/>
  <c r="L471" i="7" s="1"/>
  <c r="F835" i="7"/>
  <c r="G835" i="7" s="1"/>
  <c r="H835" i="7" s="1"/>
  <c r="L835" i="7" s="1"/>
  <c r="L168" i="3"/>
  <c r="F89" i="7"/>
  <c r="F61" i="7"/>
  <c r="F301" i="7"/>
  <c r="G301" i="7" s="1"/>
  <c r="H301" i="7" s="1"/>
  <c r="L301" i="7" s="1"/>
  <c r="F432" i="7"/>
  <c r="G432" i="7" s="1"/>
  <c r="H432" i="7" s="1"/>
  <c r="L432" i="7" s="1"/>
  <c r="C158" i="4"/>
  <c r="F86" i="7"/>
  <c r="F739" i="7"/>
  <c r="G739" i="7" s="1"/>
  <c r="H739" i="7" s="1"/>
  <c r="L739" i="7" s="1"/>
  <c r="L318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4" i="3"/>
  <c r="C71" i="4"/>
  <c r="F179" i="7"/>
  <c r="F714" i="7"/>
  <c r="G714" i="7" s="1"/>
  <c r="H714" i="7" s="1"/>
  <c r="L714" i="7" s="1"/>
  <c r="L83" i="3"/>
  <c r="F375" i="7"/>
  <c r="G375" i="7" s="1"/>
  <c r="H375" i="7" s="1"/>
  <c r="L375" i="7" s="1"/>
  <c r="F41" i="7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6" i="3"/>
  <c r="F93" i="7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F19" i="7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L296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43" i="3"/>
  <c r="L242" i="3"/>
  <c r="F163" i="7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L441" i="3"/>
  <c r="L442" i="3"/>
  <c r="F123" i="7"/>
  <c r="C210" i="4"/>
  <c r="F157" i="7"/>
  <c r="O205" i="6"/>
  <c r="Q205" i="6" s="1"/>
  <c r="S205" i="6" s="1"/>
  <c r="M206" i="6"/>
  <c r="L237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L268" i="3"/>
  <c r="N227" i="3"/>
  <c r="R227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I105" i="8" l="1"/>
  <c r="B53" i="8"/>
  <c r="I52" i="8"/>
  <c r="B22" i="8"/>
  <c r="I21" i="8"/>
  <c r="G163" i="7"/>
  <c r="H163" i="7" s="1"/>
  <c r="L163" i="7" s="1"/>
  <c r="G27" i="7"/>
  <c r="H27" i="7" s="1"/>
  <c r="L27" i="7" s="1"/>
  <c r="G67" i="7"/>
  <c r="H67" i="7" s="1"/>
  <c r="L67" i="7" s="1"/>
  <c r="G157" i="7"/>
  <c r="H157" i="7" s="1"/>
  <c r="L157" i="7" s="1"/>
  <c r="G183" i="7"/>
  <c r="H183" i="7" s="1"/>
  <c r="L183" i="7" s="1"/>
  <c r="G134" i="7"/>
  <c r="H134" i="7" s="1"/>
  <c r="L134" i="7" s="1"/>
  <c r="G19" i="7"/>
  <c r="H19" i="7" s="1"/>
  <c r="L19" i="7" s="1"/>
  <c r="G175" i="7"/>
  <c r="H175" i="7" s="1"/>
  <c r="L175" i="7" s="1"/>
  <c r="G169" i="7"/>
  <c r="H169" i="7" s="1"/>
  <c r="L169" i="7" s="1"/>
  <c r="G66" i="7"/>
  <c r="H66" i="7" s="1"/>
  <c r="L66" i="7" s="1"/>
  <c r="G139" i="7"/>
  <c r="H139" i="7" s="1"/>
  <c r="L139" i="7" s="1"/>
  <c r="G86" i="7"/>
  <c r="H86" i="7" s="1"/>
  <c r="L86" i="7" s="1"/>
  <c r="G61" i="7"/>
  <c r="H61" i="7" s="1"/>
  <c r="L61" i="7" s="1"/>
  <c r="G201" i="7"/>
  <c r="H201" i="7" s="1"/>
  <c r="L201" i="7" s="1"/>
  <c r="G25" i="7"/>
  <c r="H25" i="7" s="1"/>
  <c r="L25" i="7" s="1"/>
  <c r="G123" i="7"/>
  <c r="H123" i="7" s="1"/>
  <c r="L123" i="7" s="1"/>
  <c r="G149" i="7"/>
  <c r="H149" i="7" s="1"/>
  <c r="L149" i="7" s="1"/>
  <c r="G93" i="7"/>
  <c r="H93" i="7" s="1"/>
  <c r="L93" i="7" s="1"/>
  <c r="G41" i="7"/>
  <c r="H41" i="7" s="1"/>
  <c r="L41" i="7" s="1"/>
  <c r="G179" i="7"/>
  <c r="H179" i="7" s="1"/>
  <c r="L179" i="7" s="1"/>
  <c r="G89" i="7"/>
  <c r="H89" i="7" s="1"/>
  <c r="L89" i="7" s="1"/>
  <c r="G96" i="7"/>
  <c r="H96" i="7" s="1"/>
  <c r="L96" i="7" s="1"/>
  <c r="G128" i="7"/>
  <c r="H128" i="7" s="1"/>
  <c r="L128" i="7" s="1"/>
  <c r="L30" i="3"/>
  <c r="F197" i="7"/>
  <c r="F526" i="7"/>
  <c r="G526" i="7" s="1"/>
  <c r="H526" i="7" s="1"/>
  <c r="L526" i="7" s="1"/>
  <c r="F820" i="7"/>
  <c r="G820" i="7" s="1"/>
  <c r="H820" i="7" s="1"/>
  <c r="L820" i="7" s="1"/>
  <c r="L125" i="3"/>
  <c r="F170" i="7"/>
  <c r="F606" i="7"/>
  <c r="G606" i="7" s="1"/>
  <c r="H606" i="7" s="1"/>
  <c r="L606" i="7" s="1"/>
  <c r="F55" i="7"/>
  <c r="F613" i="7"/>
  <c r="G613" i="7" s="1"/>
  <c r="H613" i="7" s="1"/>
  <c r="L613" i="7" s="1"/>
  <c r="F638" i="7"/>
  <c r="G638" i="7" s="1"/>
  <c r="H638" i="7" s="1"/>
  <c r="L638" i="7" s="1"/>
  <c r="L297" i="3"/>
  <c r="F99" i="7"/>
  <c r="F614" i="7"/>
  <c r="G614" i="7" s="1"/>
  <c r="H614" i="7" s="1"/>
  <c r="L614" i="7" s="1"/>
  <c r="L124" i="3"/>
  <c r="F105" i="7"/>
  <c r="F692" i="7"/>
  <c r="G692" i="7" s="1"/>
  <c r="H692" i="7" s="1"/>
  <c r="L692" i="7" s="1"/>
  <c r="F56" i="7"/>
  <c r="F415" i="7"/>
  <c r="G415" i="7" s="1"/>
  <c r="H415" i="7" s="1"/>
  <c r="L415" i="7" s="1"/>
  <c r="F63" i="7"/>
  <c r="F102" i="7"/>
  <c r="F550" i="7"/>
  <c r="G550" i="7" s="1"/>
  <c r="H550" i="7" s="1"/>
  <c r="L550" i="7" s="1"/>
  <c r="F48" i="7"/>
  <c r="F834" i="7"/>
  <c r="G834" i="7" s="1"/>
  <c r="H834" i="7" s="1"/>
  <c r="L834" i="7" s="1"/>
  <c r="L67" i="3"/>
  <c r="L244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L140" i="3"/>
  <c r="L306" i="3"/>
  <c r="F312" i="7"/>
  <c r="G312" i="7" s="1"/>
  <c r="H312" i="7" s="1"/>
  <c r="L312" i="7" s="1"/>
  <c r="L139" i="3"/>
  <c r="L307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L443" i="3"/>
  <c r="F220" i="7"/>
  <c r="L444" i="3"/>
  <c r="F653" i="7"/>
  <c r="G653" i="7" s="1"/>
  <c r="H653" i="7" s="1"/>
  <c r="L653" i="7" s="1"/>
  <c r="L10" i="3"/>
  <c r="F817" i="7"/>
  <c r="G817" i="7" s="1"/>
  <c r="H817" i="7" s="1"/>
  <c r="L817" i="7" s="1"/>
  <c r="L229" i="3"/>
  <c r="L228" i="3"/>
  <c r="F426" i="7"/>
  <c r="G426" i="7" s="1"/>
  <c r="H426" i="7" s="1"/>
  <c r="L426" i="7" s="1"/>
  <c r="L149" i="3"/>
  <c r="L312" i="3"/>
  <c r="F351" i="7"/>
  <c r="G351" i="7" s="1"/>
  <c r="H351" i="7" s="1"/>
  <c r="L351" i="7" s="1"/>
  <c r="L150" i="3"/>
  <c r="L313" i="3"/>
  <c r="O178" i="6"/>
  <c r="Q178" i="6" s="1"/>
  <c r="S178" i="6" s="1"/>
  <c r="M179" i="6"/>
  <c r="L320" i="3"/>
  <c r="F322" i="7"/>
  <c r="G322" i="7" s="1"/>
  <c r="H322" i="7" s="1"/>
  <c r="L322" i="7" s="1"/>
  <c r="F37" i="7"/>
  <c r="L319" i="3"/>
  <c r="F750" i="7"/>
  <c r="G750" i="7" s="1"/>
  <c r="H750" i="7" s="1"/>
  <c r="L750" i="7" s="1"/>
  <c r="L222" i="3"/>
  <c r="F35" i="7"/>
  <c r="L223" i="3"/>
  <c r="F553" i="7"/>
  <c r="G553" i="7" s="1"/>
  <c r="H553" i="7" s="1"/>
  <c r="L553" i="7" s="1"/>
  <c r="L355" i="3"/>
  <c r="L224" i="3"/>
  <c r="F33" i="7"/>
  <c r="F853" i="7"/>
  <c r="G853" i="7" s="1"/>
  <c r="H853" i="7" s="1"/>
  <c r="L853" i="7" s="1"/>
  <c r="L188" i="3"/>
  <c r="F815" i="7"/>
  <c r="G815" i="7" s="1"/>
  <c r="H815" i="7" s="1"/>
  <c r="L815" i="7" s="1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5" i="3"/>
  <c r="F659" i="7"/>
  <c r="G659" i="7" s="1"/>
  <c r="H659" i="7" s="1"/>
  <c r="L659" i="7" s="1"/>
  <c r="L256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B54" i="8" l="1"/>
  <c r="I53" i="8"/>
  <c r="B23" i="8"/>
  <c r="I22" i="8"/>
  <c r="B107" i="8"/>
  <c r="I106" i="8"/>
  <c r="G35" i="7"/>
  <c r="H35" i="7" s="1"/>
  <c r="L35" i="7" s="1"/>
  <c r="G48" i="7"/>
  <c r="H48" i="7" s="1"/>
  <c r="L48" i="7" s="1"/>
  <c r="G170" i="7"/>
  <c r="H170" i="7" s="1"/>
  <c r="L170" i="7" s="1"/>
  <c r="G197" i="7"/>
  <c r="H197" i="7" s="1"/>
  <c r="L197" i="7" s="1"/>
  <c r="G37" i="7"/>
  <c r="H37" i="7" s="1"/>
  <c r="L37" i="7" s="1"/>
  <c r="G220" i="7"/>
  <c r="H220" i="7" s="1"/>
  <c r="L220" i="7" s="1"/>
  <c r="G56" i="7"/>
  <c r="H56" i="7" s="1"/>
  <c r="L56" i="7" s="1"/>
  <c r="G102" i="7"/>
  <c r="H102" i="7" s="1"/>
  <c r="L102" i="7" s="1"/>
  <c r="G99" i="7"/>
  <c r="H99" i="7" s="1"/>
  <c r="L99" i="7" s="1"/>
  <c r="G55" i="7"/>
  <c r="H55" i="7" s="1"/>
  <c r="L55" i="7" s="1"/>
  <c r="G85" i="7"/>
  <c r="H85" i="7" s="1"/>
  <c r="L85" i="7" s="1"/>
  <c r="G33" i="7"/>
  <c r="H33" i="7" s="1"/>
  <c r="L33" i="7" s="1"/>
  <c r="G186" i="7"/>
  <c r="H186" i="7" s="1"/>
  <c r="L186" i="7" s="1"/>
  <c r="G47" i="7"/>
  <c r="H47" i="7" s="1"/>
  <c r="L47" i="7" s="1"/>
  <c r="G63" i="7"/>
  <c r="H63" i="7" s="1"/>
  <c r="L63" i="7" s="1"/>
  <c r="G105" i="7"/>
  <c r="H105" i="7" s="1"/>
  <c r="L105" i="7" s="1"/>
  <c r="F649" i="7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F463" i="7"/>
  <c r="G463" i="7" s="1"/>
  <c r="H463" i="7" s="1"/>
  <c r="L463" i="7" s="1"/>
  <c r="C101" i="4"/>
  <c r="F665" i="7"/>
  <c r="G665" i="7" s="1"/>
  <c r="H665" i="7" s="1"/>
  <c r="L665" i="7" s="1"/>
  <c r="L282" i="3"/>
  <c r="F7" i="7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9" i="3"/>
  <c r="F633" i="7"/>
  <c r="G633" i="7" s="1"/>
  <c r="H633" i="7" s="1"/>
  <c r="L633" i="7" s="1"/>
  <c r="L270" i="3"/>
  <c r="F696" i="7"/>
  <c r="G696" i="7" s="1"/>
  <c r="H696" i="7" s="1"/>
  <c r="L696" i="7" s="1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230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L245" i="3"/>
  <c r="F519" i="7"/>
  <c r="G519" i="7" s="1"/>
  <c r="H519" i="7" s="1"/>
  <c r="L519" i="7" s="1"/>
  <c r="F843" i="7"/>
  <c r="G843" i="7" s="1"/>
  <c r="H843" i="7" s="1"/>
  <c r="L843" i="7" s="1"/>
  <c r="F42" i="7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F710" i="7"/>
  <c r="G710" i="7" s="1"/>
  <c r="H710" i="7" s="1"/>
  <c r="L710" i="7" s="1"/>
  <c r="L257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21" i="3"/>
  <c r="F145" i="7"/>
  <c r="F208" i="7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B24" i="8" l="1"/>
  <c r="I23" i="8"/>
  <c r="B108" i="8"/>
  <c r="I107" i="8"/>
  <c r="B55" i="8"/>
  <c r="I54" i="8"/>
  <c r="G42" i="7"/>
  <c r="H42" i="7" s="1"/>
  <c r="L42" i="7" s="1"/>
  <c r="G45" i="7"/>
  <c r="H45" i="7" s="1"/>
  <c r="L45" i="7" s="1"/>
  <c r="G7" i="7"/>
  <c r="H7" i="7" s="1"/>
  <c r="L7" i="7" s="1"/>
  <c r="G121" i="7"/>
  <c r="H121" i="7" s="1"/>
  <c r="L121" i="7" s="1"/>
  <c r="G208" i="7"/>
  <c r="H208" i="7" s="1"/>
  <c r="L208" i="7" s="1"/>
  <c r="G52" i="7"/>
  <c r="H52" i="7" s="1"/>
  <c r="L52" i="7" s="1"/>
  <c r="G145" i="7"/>
  <c r="H145" i="7" s="1"/>
  <c r="L145" i="7" s="1"/>
  <c r="G195" i="7"/>
  <c r="H195" i="7" s="1"/>
  <c r="L195" i="7" s="1"/>
  <c r="K163" i="6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8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F600" i="7"/>
  <c r="G600" i="7" s="1"/>
  <c r="H600" i="7" s="1"/>
  <c r="L600" i="7" s="1"/>
  <c r="F103" i="7"/>
  <c r="F438" i="7"/>
  <c r="G438" i="7" s="1"/>
  <c r="H438" i="7" s="1"/>
  <c r="L438" i="7" s="1"/>
  <c r="L98" i="3"/>
  <c r="F114" i="7"/>
  <c r="F349" i="7"/>
  <c r="G349" i="7" s="1"/>
  <c r="H349" i="7" s="1"/>
  <c r="L349" i="7" s="1"/>
  <c r="L271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L151" i="3"/>
  <c r="F193" i="7"/>
  <c r="F592" i="7"/>
  <c r="G592" i="7" s="1"/>
  <c r="H592" i="7" s="1"/>
  <c r="L592" i="7" s="1"/>
  <c r="L352" i="3"/>
  <c r="F202" i="7"/>
  <c r="F701" i="7"/>
  <c r="G701" i="7" s="1"/>
  <c r="H701" i="7" s="1"/>
  <c r="L701" i="7" s="1"/>
  <c r="F632" i="7"/>
  <c r="G632" i="7" s="1"/>
  <c r="H632" i="7" s="1"/>
  <c r="L632" i="7" s="1"/>
  <c r="L216" i="3"/>
  <c r="F212" i="7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O180" i="6"/>
  <c r="Q180" i="6" s="1"/>
  <c r="S180" i="6" s="1"/>
  <c r="M181" i="6"/>
  <c r="F374" i="7"/>
  <c r="G374" i="7" s="1"/>
  <c r="H374" i="7" s="1"/>
  <c r="L374" i="7" s="1"/>
  <c r="F126" i="7"/>
  <c r="F455" i="7"/>
  <c r="G455" i="7" s="1"/>
  <c r="H455" i="7" s="1"/>
  <c r="L455" i="7" s="1"/>
  <c r="L298" i="3"/>
  <c r="F372" i="7"/>
  <c r="G372" i="7" s="1"/>
  <c r="H372" i="7" s="1"/>
  <c r="L372" i="7" s="1"/>
  <c r="F821" i="7"/>
  <c r="G821" i="7" s="1"/>
  <c r="H821" i="7" s="1"/>
  <c r="L821" i="7" s="1"/>
  <c r="L126" i="3"/>
  <c r="F101" i="7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L322" i="3"/>
  <c r="F176" i="7"/>
  <c r="L323" i="3"/>
  <c r="F15" i="7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83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L436" i="3"/>
  <c r="C206" i="4"/>
  <c r="O24" i="6"/>
  <c r="M228" i="3"/>
  <c r="M10" i="3"/>
  <c r="M229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B109" i="8" l="1"/>
  <c r="I108" i="8"/>
  <c r="B56" i="8"/>
  <c r="I55" i="8"/>
  <c r="B25" i="8"/>
  <c r="I24" i="8"/>
  <c r="G176" i="7"/>
  <c r="H176" i="7" s="1"/>
  <c r="L176" i="7" s="1"/>
  <c r="G101" i="7"/>
  <c r="H101" i="7" s="1"/>
  <c r="L101" i="7" s="1"/>
  <c r="G212" i="7"/>
  <c r="H212" i="7" s="1"/>
  <c r="L212" i="7" s="1"/>
  <c r="G202" i="7"/>
  <c r="H202" i="7" s="1"/>
  <c r="L202" i="7" s="1"/>
  <c r="G111" i="7"/>
  <c r="H111" i="7" s="1"/>
  <c r="L111" i="7" s="1"/>
  <c r="G74" i="7"/>
  <c r="H74" i="7" s="1"/>
  <c r="L74" i="7" s="1"/>
  <c r="G103" i="7"/>
  <c r="H103" i="7" s="1"/>
  <c r="L103" i="7" s="1"/>
  <c r="G187" i="7"/>
  <c r="H187" i="7" s="1"/>
  <c r="L187" i="7" s="1"/>
  <c r="G64" i="7"/>
  <c r="H64" i="7" s="1"/>
  <c r="L64" i="7" s="1"/>
  <c r="G15" i="7"/>
  <c r="H15" i="7" s="1"/>
  <c r="L15" i="7" s="1"/>
  <c r="G174" i="7"/>
  <c r="H174" i="7" s="1"/>
  <c r="L174" i="7" s="1"/>
  <c r="G126" i="7"/>
  <c r="H126" i="7" s="1"/>
  <c r="L126" i="7" s="1"/>
  <c r="G189" i="7"/>
  <c r="H189" i="7" s="1"/>
  <c r="L189" i="7" s="1"/>
  <c r="G114" i="7"/>
  <c r="H114" i="7" s="1"/>
  <c r="L114" i="7" s="1"/>
  <c r="G193" i="7"/>
  <c r="H193" i="7" s="1"/>
  <c r="L193" i="7" s="1"/>
  <c r="G209" i="7"/>
  <c r="H209" i="7" s="1"/>
  <c r="L209" i="7" s="1"/>
  <c r="K34" i="6"/>
  <c r="B40" i="4"/>
  <c r="C40" i="4" s="1"/>
  <c r="F418" i="7"/>
  <c r="G418" i="7" s="1"/>
  <c r="H418" i="7" s="1"/>
  <c r="L418" i="7" s="1"/>
  <c r="C134" i="4"/>
  <c r="F83" i="7"/>
  <c r="L308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73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72" i="3"/>
  <c r="L238" i="3"/>
  <c r="L33" i="3"/>
  <c r="F21" i="7"/>
  <c r="F523" i="7"/>
  <c r="G523" i="7" s="1"/>
  <c r="H523" i="7" s="1"/>
  <c r="L523" i="7" s="1"/>
  <c r="C39" i="4"/>
  <c r="M217" i="6"/>
  <c r="O216" i="6"/>
  <c r="Q216" i="6" s="1"/>
  <c r="S216" i="6" s="1"/>
  <c r="F160" i="7"/>
  <c r="F36" i="7"/>
  <c r="F443" i="7"/>
  <c r="G443" i="7" s="1"/>
  <c r="H443" i="7" s="1"/>
  <c r="L443" i="7" s="1"/>
  <c r="F73" i="7"/>
  <c r="F231" i="7"/>
  <c r="G231" i="7" s="1"/>
  <c r="H231" i="7" s="1"/>
  <c r="L231" i="7" s="1"/>
  <c r="F850" i="7"/>
  <c r="G850" i="7" s="1"/>
  <c r="H850" i="7" s="1"/>
  <c r="L850" i="7" s="1"/>
  <c r="L86" i="3"/>
  <c r="F22" i="7"/>
  <c r="L85" i="3"/>
  <c r="F572" i="7"/>
  <c r="G572" i="7" s="1"/>
  <c r="H572" i="7" s="1"/>
  <c r="L572" i="7" s="1"/>
  <c r="L324" i="3"/>
  <c r="F34" i="7"/>
  <c r="L171" i="3"/>
  <c r="F32" i="7"/>
  <c r="F247" i="7"/>
  <c r="G247" i="7" s="1"/>
  <c r="H247" i="7" s="1"/>
  <c r="L247" i="7" s="1"/>
  <c r="L172" i="3"/>
  <c r="F749" i="7"/>
  <c r="G749" i="7" s="1"/>
  <c r="H749" i="7" s="1"/>
  <c r="L749" i="7" s="1"/>
  <c r="L325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F809" i="7"/>
  <c r="G809" i="7" s="1"/>
  <c r="H809" i="7" s="1"/>
  <c r="L809" i="7" s="1"/>
  <c r="L300" i="3"/>
  <c r="L299" i="3"/>
  <c r="O181" i="6"/>
  <c r="Q181" i="6" s="1"/>
  <c r="S181" i="6" s="1"/>
  <c r="M182" i="6"/>
  <c r="F679" i="7"/>
  <c r="G679" i="7" s="1"/>
  <c r="H679" i="7" s="1"/>
  <c r="L679" i="7" s="1"/>
  <c r="L246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F216" i="7"/>
  <c r="L200" i="3"/>
  <c r="F686" i="7"/>
  <c r="G686" i="7" s="1"/>
  <c r="H686" i="7" s="1"/>
  <c r="L686" i="7" s="1"/>
  <c r="L201" i="3"/>
  <c r="L199" i="3"/>
  <c r="L426" i="3"/>
  <c r="F131" i="7"/>
  <c r="F337" i="7"/>
  <c r="G337" i="7" s="1"/>
  <c r="H337" i="7" s="1"/>
  <c r="L337" i="7" s="1"/>
  <c r="L274" i="3"/>
  <c r="F135" i="7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L104" i="3"/>
  <c r="L284" i="3"/>
  <c r="C103" i="4"/>
  <c r="F538" i="7"/>
  <c r="G538" i="7" s="1"/>
  <c r="H538" i="7" s="1"/>
  <c r="L538" i="7" s="1"/>
  <c r="F17" i="7"/>
  <c r="N229" i="3"/>
  <c r="R229" i="3" s="1"/>
  <c r="N10" i="3"/>
  <c r="R10" i="3" s="1"/>
  <c r="N228" i="3"/>
  <c r="R228" i="3" s="1"/>
  <c r="M11" i="3"/>
  <c r="M230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B57" i="8" l="1"/>
  <c r="I56" i="8"/>
  <c r="B26" i="8"/>
  <c r="I25" i="8"/>
  <c r="B110" i="8"/>
  <c r="I109" i="8"/>
  <c r="G43" i="7"/>
  <c r="H43" i="7" s="1"/>
  <c r="L43" i="7" s="1"/>
  <c r="G18" i="7"/>
  <c r="H18" i="7" s="1"/>
  <c r="L18" i="7" s="1"/>
  <c r="G17" i="7"/>
  <c r="H17" i="7" s="1"/>
  <c r="L17" i="7" s="1"/>
  <c r="G131" i="7"/>
  <c r="H131" i="7" s="1"/>
  <c r="L131" i="7" s="1"/>
  <c r="G32" i="7"/>
  <c r="H32" i="7" s="1"/>
  <c r="L32" i="7" s="1"/>
  <c r="G36" i="7"/>
  <c r="H36" i="7" s="1"/>
  <c r="L36" i="7" s="1"/>
  <c r="G135" i="7"/>
  <c r="H135" i="7" s="1"/>
  <c r="L135" i="7" s="1"/>
  <c r="G160" i="7"/>
  <c r="H160" i="7" s="1"/>
  <c r="L160" i="7" s="1"/>
  <c r="G165" i="7"/>
  <c r="H165" i="7" s="1"/>
  <c r="L165" i="7" s="1"/>
  <c r="G216" i="7"/>
  <c r="H216" i="7" s="1"/>
  <c r="L216" i="7" s="1"/>
  <c r="G34" i="7"/>
  <c r="H34" i="7" s="1"/>
  <c r="L34" i="7" s="1"/>
  <c r="G22" i="7"/>
  <c r="H22" i="7" s="1"/>
  <c r="L22" i="7" s="1"/>
  <c r="G73" i="7"/>
  <c r="H73" i="7" s="1"/>
  <c r="L73" i="7" s="1"/>
  <c r="G21" i="7"/>
  <c r="H21" i="7" s="1"/>
  <c r="L21" i="7" s="1"/>
  <c r="G83" i="7"/>
  <c r="H83" i="7" s="1"/>
  <c r="L83" i="7" s="1"/>
  <c r="K14" i="6"/>
  <c r="B22" i="4"/>
  <c r="C22" i="4" s="1"/>
  <c r="F228" i="7"/>
  <c r="G228" i="7" s="1"/>
  <c r="H228" i="7" s="1"/>
  <c r="L228" i="7" s="1"/>
  <c r="F13" i="7"/>
  <c r="F390" i="7"/>
  <c r="G390" i="7" s="1"/>
  <c r="H390" i="7" s="1"/>
  <c r="L390" i="7" s="1"/>
  <c r="F482" i="7"/>
  <c r="G482" i="7" s="1"/>
  <c r="H482" i="7" s="1"/>
  <c r="L482" i="7" s="1"/>
  <c r="L71" i="3"/>
  <c r="F211" i="7"/>
  <c r="F23" i="7"/>
  <c r="L72" i="3"/>
  <c r="F410" i="7"/>
  <c r="G410" i="7" s="1"/>
  <c r="H410" i="7" s="1"/>
  <c r="L410" i="7" s="1"/>
  <c r="L247" i="3"/>
  <c r="F30" i="7"/>
  <c r="F566" i="7"/>
  <c r="G566" i="7" s="1"/>
  <c r="H566" i="7" s="1"/>
  <c r="L566" i="7" s="1"/>
  <c r="L276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C196" i="4"/>
  <c r="L275" i="3"/>
  <c r="F153" i="7"/>
  <c r="F257" i="7"/>
  <c r="G257" i="7" s="1"/>
  <c r="H257" i="7" s="1"/>
  <c r="L257" i="7" s="1"/>
  <c r="F789" i="7"/>
  <c r="G789" i="7" s="1"/>
  <c r="H789" i="7" s="1"/>
  <c r="L789" i="7" s="1"/>
  <c r="F154" i="7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F118" i="7"/>
  <c r="F634" i="7"/>
  <c r="G634" i="7" s="1"/>
  <c r="H634" i="7" s="1"/>
  <c r="L634" i="7" s="1"/>
  <c r="C200" i="4"/>
  <c r="F115" i="7"/>
  <c r="F837" i="7"/>
  <c r="G837" i="7" s="1"/>
  <c r="H837" i="7" s="1"/>
  <c r="L837" i="7" s="1"/>
  <c r="F116" i="7"/>
  <c r="F9" i="7"/>
  <c r="F106" i="7"/>
  <c r="F244" i="7"/>
  <c r="G244" i="7" s="1"/>
  <c r="H244" i="7" s="1"/>
  <c r="L244" i="7" s="1"/>
  <c r="L431" i="3"/>
  <c r="F203" i="7"/>
  <c r="L384" i="3"/>
  <c r="F621" i="7"/>
  <c r="G621" i="7" s="1"/>
  <c r="H621" i="7" s="1"/>
  <c r="L621" i="7" s="1"/>
  <c r="L309" i="3"/>
  <c r="F162" i="7"/>
  <c r="F644" i="7"/>
  <c r="G644" i="7" s="1"/>
  <c r="H644" i="7" s="1"/>
  <c r="L644" i="7" s="1"/>
  <c r="C135" i="4"/>
  <c r="F155" i="7"/>
  <c r="L385" i="3"/>
  <c r="F524" i="7"/>
  <c r="G524" i="7" s="1"/>
  <c r="H524" i="7" s="1"/>
  <c r="L524" i="7" s="1"/>
  <c r="L239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G798" i="7" s="1"/>
  <c r="H798" i="7" s="1"/>
  <c r="L798" i="7" s="1"/>
  <c r="F264" i="7"/>
  <c r="G264" i="7" s="1"/>
  <c r="H264" i="7" s="1"/>
  <c r="L264" i="7" s="1"/>
  <c r="L286" i="3"/>
  <c r="F469" i="7"/>
  <c r="G469" i="7" s="1"/>
  <c r="H469" i="7" s="1"/>
  <c r="L469" i="7" s="1"/>
  <c r="L285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7" i="3"/>
  <c r="F360" i="7"/>
  <c r="G360" i="7" s="1"/>
  <c r="H360" i="7" s="1"/>
  <c r="L360" i="7" s="1"/>
  <c r="N11" i="3"/>
  <c r="R11" i="3" s="1"/>
  <c r="N230" i="3"/>
  <c r="R230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B27" i="8" l="1"/>
  <c r="I26" i="8"/>
  <c r="B112" i="8"/>
  <c r="I110" i="8"/>
  <c r="B58" i="8"/>
  <c r="I57" i="8"/>
  <c r="G100" i="7"/>
  <c r="H100" i="7" s="1"/>
  <c r="L100" i="7" s="1"/>
  <c r="G162" i="7"/>
  <c r="H162" i="7" s="1"/>
  <c r="L162" i="7" s="1"/>
  <c r="G203" i="7"/>
  <c r="H203" i="7" s="1"/>
  <c r="L203" i="7" s="1"/>
  <c r="G9" i="7"/>
  <c r="H9" i="7" s="1"/>
  <c r="L9" i="7" s="1"/>
  <c r="G155" i="7"/>
  <c r="H155" i="7" s="1"/>
  <c r="L155" i="7" s="1"/>
  <c r="G116" i="7"/>
  <c r="H116" i="7" s="1"/>
  <c r="L116" i="7" s="1"/>
  <c r="G30" i="7"/>
  <c r="H30" i="7" s="1"/>
  <c r="L30" i="7" s="1"/>
  <c r="G23" i="7"/>
  <c r="H23" i="7" s="1"/>
  <c r="L23" i="7" s="1"/>
  <c r="G118" i="7"/>
  <c r="H118" i="7" s="1"/>
  <c r="L118" i="7" s="1"/>
  <c r="G153" i="7"/>
  <c r="H153" i="7" s="1"/>
  <c r="L153" i="7" s="1"/>
  <c r="G211" i="7"/>
  <c r="H211" i="7" s="1"/>
  <c r="L211" i="7" s="1"/>
  <c r="G13" i="7"/>
  <c r="H13" i="7" s="1"/>
  <c r="L13" i="7" s="1"/>
  <c r="G106" i="7"/>
  <c r="H106" i="7" s="1"/>
  <c r="L106" i="7" s="1"/>
  <c r="G115" i="7"/>
  <c r="H115" i="7" s="1"/>
  <c r="L115" i="7" s="1"/>
  <c r="G192" i="7"/>
  <c r="H192" i="7" s="1"/>
  <c r="L192" i="7" s="1"/>
  <c r="G154" i="7"/>
  <c r="H154" i="7" s="1"/>
  <c r="L154" i="7" s="1"/>
  <c r="G95" i="7"/>
  <c r="H95" i="7" s="1"/>
  <c r="L95" i="7" s="1"/>
  <c r="G206" i="7"/>
  <c r="H206" i="7" s="1"/>
  <c r="L206" i="7" s="1"/>
  <c r="K101" i="6"/>
  <c r="B95" i="4"/>
  <c r="C95" i="4" s="1"/>
  <c r="F214" i="7"/>
  <c r="F813" i="7"/>
  <c r="G813" i="7" s="1"/>
  <c r="H813" i="7" s="1"/>
  <c r="L813" i="7" s="1"/>
  <c r="L213" i="3"/>
  <c r="F191" i="7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F20" i="7"/>
  <c r="L154" i="3"/>
  <c r="L155" i="3"/>
  <c r="F365" i="7"/>
  <c r="G365" i="7" s="1"/>
  <c r="H365" i="7" s="1"/>
  <c r="L365" i="7" s="1"/>
  <c r="F574" i="7"/>
  <c r="G574" i="7" s="1"/>
  <c r="H574" i="7" s="1"/>
  <c r="L574" i="7" s="1"/>
  <c r="L301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F814" i="7"/>
  <c r="G814" i="7" s="1"/>
  <c r="H814" i="7" s="1"/>
  <c r="L814" i="7" s="1"/>
  <c r="L259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32" i="3"/>
  <c r="L231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F293" i="7"/>
  <c r="G293" i="7" s="1"/>
  <c r="H293" i="7" s="1"/>
  <c r="L293" i="7" s="1"/>
  <c r="F76" i="7"/>
  <c r="F200" i="7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B113" i="8" l="1"/>
  <c r="I112" i="8"/>
  <c r="B60" i="8"/>
  <c r="I58" i="8"/>
  <c r="B28" i="8"/>
  <c r="I27" i="8"/>
  <c r="G146" i="7"/>
  <c r="H146" i="7" s="1"/>
  <c r="L146" i="7" s="1"/>
  <c r="G194" i="7"/>
  <c r="H194" i="7" s="1"/>
  <c r="L194" i="7" s="1"/>
  <c r="G90" i="7"/>
  <c r="H90" i="7" s="1"/>
  <c r="L90" i="7" s="1"/>
  <c r="G214" i="7"/>
  <c r="H214" i="7" s="1"/>
  <c r="L214" i="7" s="1"/>
  <c r="G69" i="7"/>
  <c r="H69" i="7" s="1"/>
  <c r="L69" i="7" s="1"/>
  <c r="G20" i="7"/>
  <c r="H20" i="7" s="1"/>
  <c r="L20" i="7" s="1"/>
  <c r="G191" i="7"/>
  <c r="H191" i="7" s="1"/>
  <c r="L191" i="7" s="1"/>
  <c r="G76" i="7"/>
  <c r="H76" i="7" s="1"/>
  <c r="L76" i="7" s="1"/>
  <c r="G200" i="7"/>
  <c r="H200" i="7" s="1"/>
  <c r="L200" i="7" s="1"/>
  <c r="G168" i="7"/>
  <c r="H168" i="7" s="1"/>
  <c r="L168" i="7" s="1"/>
  <c r="K75" i="6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F734" i="7"/>
  <c r="G734" i="7" s="1"/>
  <c r="H734" i="7" s="1"/>
  <c r="L734" i="7" s="1"/>
  <c r="F766" i="7"/>
  <c r="G766" i="7" s="1"/>
  <c r="H766" i="7" s="1"/>
  <c r="L766" i="7" s="1"/>
  <c r="F190" i="7"/>
  <c r="F687" i="7"/>
  <c r="G687" i="7" s="1"/>
  <c r="H687" i="7" s="1"/>
  <c r="L687" i="7" s="1"/>
  <c r="L433" i="3"/>
  <c r="F109" i="7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7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9" i="3"/>
  <c r="F110" i="7"/>
  <c r="F483" i="7"/>
  <c r="G483" i="7" s="1"/>
  <c r="H483" i="7" s="1"/>
  <c r="L483" i="7" s="1"/>
  <c r="F359" i="7"/>
  <c r="G359" i="7" s="1"/>
  <c r="H359" i="7" s="1"/>
  <c r="L359" i="7" s="1"/>
  <c r="L73" i="3"/>
  <c r="F223" i="7"/>
  <c r="L248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L388" i="3"/>
  <c r="L387" i="3"/>
  <c r="F50" i="7"/>
  <c r="F8" i="7"/>
  <c r="F311" i="7"/>
  <c r="G311" i="7" s="1"/>
  <c r="H311" i="7" s="1"/>
  <c r="L311" i="7" s="1"/>
  <c r="L425" i="3"/>
  <c r="F173" i="7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B61" i="8" l="1"/>
  <c r="I60" i="8"/>
  <c r="B29" i="8"/>
  <c r="I28" i="8"/>
  <c r="B114" i="8"/>
  <c r="I113" i="8"/>
  <c r="G173" i="7"/>
  <c r="H173" i="7" s="1"/>
  <c r="L173" i="7" s="1"/>
  <c r="G109" i="7"/>
  <c r="H109" i="7" s="1"/>
  <c r="L109" i="7" s="1"/>
  <c r="G50" i="7"/>
  <c r="H50" i="7" s="1"/>
  <c r="L50" i="7" s="1"/>
  <c r="G113" i="7"/>
  <c r="H113" i="7" s="1"/>
  <c r="L113" i="7" s="1"/>
  <c r="G207" i="7"/>
  <c r="H207" i="7" s="1"/>
  <c r="L207" i="7" s="1"/>
  <c r="G150" i="7"/>
  <c r="H150" i="7" s="1"/>
  <c r="L150" i="7" s="1"/>
  <c r="G130" i="7"/>
  <c r="H130" i="7" s="1"/>
  <c r="L130" i="7" s="1"/>
  <c r="G8" i="7"/>
  <c r="H8" i="7" s="1"/>
  <c r="L8" i="7" s="1"/>
  <c r="G26" i="7"/>
  <c r="H26" i="7" s="1"/>
  <c r="L26" i="7" s="1"/>
  <c r="G223" i="7"/>
  <c r="H223" i="7" s="1"/>
  <c r="L223" i="7" s="1"/>
  <c r="G110" i="7"/>
  <c r="H110" i="7" s="1"/>
  <c r="L110" i="7" s="1"/>
  <c r="G190" i="7"/>
  <c r="H190" i="7" s="1"/>
  <c r="L190" i="7" s="1"/>
  <c r="M33" i="3"/>
  <c r="N33" i="3" s="1"/>
  <c r="R33" i="3" s="1"/>
  <c r="L363" i="3"/>
  <c r="L260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G713" i="7" s="1"/>
  <c r="H713" i="7" s="1"/>
  <c r="L713" i="7" s="1"/>
  <c r="L278" i="3"/>
  <c r="F800" i="7"/>
  <c r="G800" i="7" s="1"/>
  <c r="H800" i="7" s="1"/>
  <c r="L800" i="7" s="1"/>
  <c r="C97" i="4"/>
  <c r="F840" i="7"/>
  <c r="G840" i="7" s="1"/>
  <c r="H840" i="7" s="1"/>
  <c r="L840" i="7" s="1"/>
  <c r="M237" i="3"/>
  <c r="N237" i="3" s="1"/>
  <c r="R237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F152" i="7"/>
  <c r="F559" i="7"/>
  <c r="G559" i="7" s="1"/>
  <c r="H559" i="7" s="1"/>
  <c r="L559" i="7" s="1"/>
  <c r="L75" i="3"/>
  <c r="F159" i="7"/>
  <c r="F213" i="7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50" i="3"/>
  <c r="K114" i="6"/>
  <c r="B114" i="4"/>
  <c r="C114" i="4" s="1"/>
  <c r="M238" i="3"/>
  <c r="N238" i="3" s="1"/>
  <c r="R238" i="3" s="1"/>
  <c r="M32" i="3"/>
  <c r="N32" i="3" s="1"/>
  <c r="R32" i="3" s="1"/>
  <c r="F6" i="7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6" i="3"/>
  <c r="N236" i="3" s="1"/>
  <c r="R236" i="3" s="1"/>
  <c r="M21" i="3"/>
  <c r="N21" i="3" s="1"/>
  <c r="R21" i="3" s="1"/>
  <c r="M27" i="3"/>
  <c r="N27" i="3" s="1"/>
  <c r="R27" i="3" s="1"/>
  <c r="M34" i="3"/>
  <c r="M239" i="3"/>
  <c r="M15" i="3"/>
  <c r="M232" i="3"/>
  <c r="M231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B30" i="8" l="1"/>
  <c r="I29" i="8"/>
  <c r="B115" i="8"/>
  <c r="I114" i="8"/>
  <c r="B62" i="8"/>
  <c r="I61" i="8"/>
  <c r="G70" i="7"/>
  <c r="H70" i="7" s="1"/>
  <c r="L70" i="7" s="1"/>
  <c r="G159" i="7"/>
  <c r="H159" i="7" s="1"/>
  <c r="L159" i="7" s="1"/>
  <c r="G138" i="7"/>
  <c r="H138" i="7" s="1"/>
  <c r="L138" i="7" s="1"/>
  <c r="G6" i="7"/>
  <c r="H6" i="7" s="1"/>
  <c r="L6" i="7" s="1"/>
  <c r="G112" i="7"/>
  <c r="H112" i="7" s="1"/>
  <c r="L112" i="7" s="1"/>
  <c r="G172" i="7"/>
  <c r="H172" i="7" s="1"/>
  <c r="L172" i="7" s="1"/>
  <c r="G213" i="7"/>
  <c r="H213" i="7" s="1"/>
  <c r="L213" i="7" s="1"/>
  <c r="G152" i="7"/>
  <c r="H152" i="7" s="1"/>
  <c r="L152" i="7" s="1"/>
  <c r="G142" i="7"/>
  <c r="H142" i="7" s="1"/>
  <c r="L142" i="7" s="1"/>
  <c r="K149" i="6"/>
  <c r="B146" i="4"/>
  <c r="C146" i="4" s="1"/>
  <c r="L326" i="3"/>
  <c r="L177" i="3"/>
  <c r="L176" i="3"/>
  <c r="O196" i="6"/>
  <c r="Q196" i="6" s="1"/>
  <c r="S196" i="6" s="1"/>
  <c r="M197" i="6"/>
  <c r="K39" i="6"/>
  <c r="B45" i="4"/>
  <c r="C45" i="4" s="1"/>
  <c r="M35" i="3"/>
  <c r="N35" i="3" s="1"/>
  <c r="R35" i="3" s="1"/>
  <c r="Q35" i="6"/>
  <c r="S35" i="6" s="1"/>
  <c r="F137" i="7"/>
  <c r="F762" i="7"/>
  <c r="G762" i="7" s="1"/>
  <c r="H762" i="7" s="1"/>
  <c r="L762" i="7" s="1"/>
  <c r="F466" i="7"/>
  <c r="G466" i="7" s="1"/>
  <c r="H466" i="7" s="1"/>
  <c r="L466" i="7" s="1"/>
  <c r="L288" i="3"/>
  <c r="F587" i="7"/>
  <c r="G587" i="7" s="1"/>
  <c r="H587" i="7" s="1"/>
  <c r="L587" i="7" s="1"/>
  <c r="L373" i="3"/>
  <c r="F124" i="7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92" i="3"/>
  <c r="C145" i="4"/>
  <c r="L314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L293" i="3"/>
  <c r="F125" i="7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33" i="3"/>
  <c r="L19" i="3"/>
  <c r="F661" i="7"/>
  <c r="G661" i="7" s="1"/>
  <c r="H661" i="7" s="1"/>
  <c r="L661" i="7" s="1"/>
  <c r="F94" i="7"/>
  <c r="L279" i="3"/>
  <c r="F601" i="7"/>
  <c r="G601" i="7" s="1"/>
  <c r="H601" i="7" s="1"/>
  <c r="L601" i="7" s="1"/>
  <c r="F641" i="7"/>
  <c r="G641" i="7" s="1"/>
  <c r="H641" i="7" s="1"/>
  <c r="L641" i="7" s="1"/>
  <c r="N231" i="3"/>
  <c r="R231" i="3" s="1"/>
  <c r="N15" i="3"/>
  <c r="R15" i="3" s="1"/>
  <c r="N239" i="3"/>
  <c r="R239" i="3" s="1"/>
  <c r="N34" i="3"/>
  <c r="R34" i="3" s="1"/>
  <c r="N232" i="3"/>
  <c r="R232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B116" i="8" l="1"/>
  <c r="I115" i="8"/>
  <c r="B63" i="8"/>
  <c r="I62" i="8"/>
  <c r="B31" i="8"/>
  <c r="I30" i="8"/>
  <c r="G94" i="7"/>
  <c r="H94" i="7" s="1"/>
  <c r="L94" i="7" s="1"/>
  <c r="G124" i="7"/>
  <c r="H124" i="7" s="1"/>
  <c r="L124" i="7" s="1"/>
  <c r="G198" i="7"/>
  <c r="H198" i="7" s="1"/>
  <c r="L198" i="7" s="1"/>
  <c r="G218" i="7"/>
  <c r="H218" i="7" s="1"/>
  <c r="L218" i="7" s="1"/>
  <c r="G125" i="7"/>
  <c r="H125" i="7" s="1"/>
  <c r="L125" i="7" s="1"/>
  <c r="G137" i="7"/>
  <c r="H137" i="7" s="1"/>
  <c r="L137" i="7" s="1"/>
  <c r="K40" i="6"/>
  <c r="B46" i="4"/>
  <c r="C46" i="4" s="1"/>
  <c r="K78" i="6"/>
  <c r="B66" i="4"/>
  <c r="C66" i="4" s="1"/>
  <c r="F97" i="7"/>
  <c r="L235" i="3"/>
  <c r="F737" i="7"/>
  <c r="G737" i="7" s="1"/>
  <c r="H737" i="7" s="1"/>
  <c r="L737" i="7" s="1"/>
  <c r="F793" i="7"/>
  <c r="G793" i="7" s="1"/>
  <c r="H793" i="7" s="1"/>
  <c r="L793" i="7" s="1"/>
  <c r="F184" i="7"/>
  <c r="L234" i="3"/>
  <c r="L374" i="3"/>
  <c r="L109" i="3"/>
  <c r="L289" i="3"/>
  <c r="F65" i="7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L393" i="3"/>
  <c r="F204" i="7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40" i="3"/>
  <c r="F222" i="7"/>
  <c r="F196" i="7"/>
  <c r="F654" i="7"/>
  <c r="G654" i="7" s="1"/>
  <c r="H654" i="7" s="1"/>
  <c r="L654" i="7" s="1"/>
  <c r="F844" i="7"/>
  <c r="G844" i="7" s="1"/>
  <c r="H844" i="7" s="1"/>
  <c r="L844" i="7" s="1"/>
  <c r="F77" i="7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L39" i="3"/>
  <c r="F588" i="7"/>
  <c r="G588" i="7" s="1"/>
  <c r="H588" i="7" s="1"/>
  <c r="L588" i="7" s="1"/>
  <c r="F210" i="7"/>
  <c r="F28" i="7"/>
  <c r="F104" i="7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B64" i="8" l="1"/>
  <c r="I63" i="8"/>
  <c r="B32" i="8"/>
  <c r="I31" i="8"/>
  <c r="B117" i="8"/>
  <c r="I116" i="8"/>
  <c r="G210" i="7"/>
  <c r="H210" i="7" s="1"/>
  <c r="L210" i="7" s="1"/>
  <c r="G127" i="7"/>
  <c r="H127" i="7" s="1"/>
  <c r="L127" i="7" s="1"/>
  <c r="G82" i="7"/>
  <c r="H82" i="7" s="1"/>
  <c r="L82" i="7" s="1"/>
  <c r="G65" i="7"/>
  <c r="H65" i="7" s="1"/>
  <c r="L65" i="7" s="1"/>
  <c r="G28" i="7"/>
  <c r="H28" i="7" s="1"/>
  <c r="L28" i="7" s="1"/>
  <c r="G31" i="7"/>
  <c r="H31" i="7" s="1"/>
  <c r="L31" i="7" s="1"/>
  <c r="G77" i="7"/>
  <c r="H77" i="7" s="1"/>
  <c r="L77" i="7" s="1"/>
  <c r="G222" i="7"/>
  <c r="H222" i="7" s="1"/>
  <c r="L222" i="7" s="1"/>
  <c r="G104" i="7"/>
  <c r="H104" i="7" s="1"/>
  <c r="L104" i="7" s="1"/>
  <c r="G196" i="7"/>
  <c r="H196" i="7" s="1"/>
  <c r="L196" i="7" s="1"/>
  <c r="G204" i="7"/>
  <c r="H204" i="7" s="1"/>
  <c r="L204" i="7" s="1"/>
  <c r="G184" i="7"/>
  <c r="H184" i="7" s="1"/>
  <c r="L184" i="7" s="1"/>
  <c r="G97" i="7"/>
  <c r="H97" i="7" s="1"/>
  <c r="L97" i="7" s="1"/>
  <c r="C82" i="4"/>
  <c r="L262" i="3"/>
  <c r="L261" i="3"/>
  <c r="K151" i="6"/>
  <c r="B149" i="4"/>
  <c r="C149" i="4" s="1"/>
  <c r="F181" i="7"/>
  <c r="F68" i="7"/>
  <c r="L78" i="3"/>
  <c r="F88" i="7"/>
  <c r="F841" i="7"/>
  <c r="G841" i="7" s="1"/>
  <c r="H841" i="7" s="1"/>
  <c r="L841" i="7" s="1"/>
  <c r="F281" i="7"/>
  <c r="G281" i="7" s="1"/>
  <c r="H281" i="7" s="1"/>
  <c r="L281" i="7" s="1"/>
  <c r="L327" i="3"/>
  <c r="F547" i="7"/>
  <c r="G547" i="7" s="1"/>
  <c r="H547" i="7" s="1"/>
  <c r="L547" i="7" s="1"/>
  <c r="L178" i="3"/>
  <c r="L328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F642" i="7"/>
  <c r="G642" i="7" s="1"/>
  <c r="H642" i="7" s="1"/>
  <c r="L642" i="7" s="1"/>
  <c r="F46" i="7"/>
  <c r="L40" i="3"/>
  <c r="F98" i="7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F616" i="7"/>
  <c r="G616" i="7" s="1"/>
  <c r="H616" i="7" s="1"/>
  <c r="L616" i="7" s="1"/>
  <c r="L396" i="3"/>
  <c r="F205" i="7"/>
  <c r="F24" i="7"/>
  <c r="F117" i="7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B33" i="8" l="1"/>
  <c r="I32" i="8"/>
  <c r="B118" i="8"/>
  <c r="I118" i="8" s="1"/>
  <c r="I117" i="8"/>
  <c r="B65" i="8"/>
  <c r="I64" i="8"/>
  <c r="G24" i="7"/>
  <c r="H24" i="7" s="1"/>
  <c r="L24" i="7" s="1"/>
  <c r="G151" i="7"/>
  <c r="H151" i="7" s="1"/>
  <c r="L151" i="7" s="1"/>
  <c r="G215" i="7"/>
  <c r="H215" i="7" s="1"/>
  <c r="L215" i="7" s="1"/>
  <c r="G12" i="7"/>
  <c r="H12" i="7" s="1"/>
  <c r="L12" i="7" s="1"/>
  <c r="G181" i="7"/>
  <c r="H181" i="7" s="1"/>
  <c r="L181" i="7" s="1"/>
  <c r="G205" i="7"/>
  <c r="H205" i="7" s="1"/>
  <c r="L205" i="7" s="1"/>
  <c r="G46" i="7"/>
  <c r="H46" i="7" s="1"/>
  <c r="L46" i="7" s="1"/>
  <c r="G158" i="7"/>
  <c r="H158" i="7" s="1"/>
  <c r="L158" i="7" s="1"/>
  <c r="G88" i="7"/>
  <c r="H88" i="7" s="1"/>
  <c r="L88" i="7" s="1"/>
  <c r="G117" i="7"/>
  <c r="H117" i="7" s="1"/>
  <c r="L117" i="7" s="1"/>
  <c r="G98" i="7"/>
  <c r="H98" i="7" s="1"/>
  <c r="L98" i="7" s="1"/>
  <c r="G144" i="7"/>
  <c r="H144" i="7" s="1"/>
  <c r="L144" i="7" s="1"/>
  <c r="G68" i="7"/>
  <c r="H68" i="7" s="1"/>
  <c r="L68" i="7" s="1"/>
  <c r="K42" i="6"/>
  <c r="L251" i="3"/>
  <c r="L252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90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63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9" i="3"/>
  <c r="F266" i="7"/>
  <c r="G266" i="7" s="1"/>
  <c r="H266" i="7" s="1"/>
  <c r="L266" i="7" s="1"/>
  <c r="L179" i="3"/>
  <c r="F704" i="7"/>
  <c r="G704" i="7" s="1"/>
  <c r="H704" i="7" s="1"/>
  <c r="L704" i="7" s="1"/>
  <c r="F16" i="7"/>
  <c r="M233" i="3"/>
  <c r="M234" i="3"/>
  <c r="M19" i="3"/>
  <c r="M235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B67" i="8" l="1"/>
  <c r="I65" i="8"/>
  <c r="B34" i="8"/>
  <c r="I33" i="8"/>
  <c r="G53" i="7"/>
  <c r="H53" i="7" s="1"/>
  <c r="L53" i="7" s="1"/>
  <c r="G16" i="7"/>
  <c r="H16" i="7" s="1"/>
  <c r="L16" i="7" s="1"/>
  <c r="L315" i="3"/>
  <c r="L399" i="3"/>
  <c r="C151" i="4"/>
  <c r="F148" i="7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F143" i="7"/>
  <c r="L409" i="3"/>
  <c r="F395" i="7"/>
  <c r="G395" i="7" s="1"/>
  <c r="H395" i="7" s="1"/>
  <c r="L395" i="7" s="1"/>
  <c r="L330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F54" i="7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L264" i="3"/>
  <c r="K153" i="6"/>
  <c r="B152" i="4"/>
  <c r="C152" i="4" s="1"/>
  <c r="K43" i="6"/>
  <c r="B47" i="4"/>
  <c r="C47" i="4" s="1"/>
  <c r="N235" i="3"/>
  <c r="R235" i="3" s="1"/>
  <c r="N19" i="3"/>
  <c r="R19" i="3" s="1"/>
  <c r="N234" i="3"/>
  <c r="R234" i="3" s="1"/>
  <c r="N233" i="3"/>
  <c r="R233" i="3" s="1"/>
  <c r="O79" i="6"/>
  <c r="Q79" i="6" s="1"/>
  <c r="S79" i="6" s="1"/>
  <c r="M39" i="3"/>
  <c r="M240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B35" i="8" l="1"/>
  <c r="I34" i="8"/>
  <c r="B68" i="8"/>
  <c r="I67" i="8"/>
  <c r="G147" i="7"/>
  <c r="H147" i="7" s="1"/>
  <c r="L147" i="7" s="1"/>
  <c r="G148" i="7"/>
  <c r="H148" i="7" s="1"/>
  <c r="L148" i="7" s="1"/>
  <c r="G143" i="7"/>
  <c r="H143" i="7" s="1"/>
  <c r="L143" i="7" s="1"/>
  <c r="G54" i="7"/>
  <c r="H54" i="7" s="1"/>
  <c r="L54" i="7" s="1"/>
  <c r="G141" i="7"/>
  <c r="H141" i="7" s="1"/>
  <c r="L141" i="7" s="1"/>
  <c r="G51" i="7"/>
  <c r="H51" i="7" s="1"/>
  <c r="L51" i="7" s="1"/>
  <c r="G136" i="7"/>
  <c r="H136" i="7" s="1"/>
  <c r="L136" i="7" s="1"/>
  <c r="C168" i="4"/>
  <c r="L181" i="3"/>
  <c r="L331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91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40" i="3"/>
  <c r="R240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B69" i="8" l="1"/>
  <c r="I68" i="8"/>
  <c r="I35" i="8"/>
  <c r="B36" i="8"/>
  <c r="G140" i="7"/>
  <c r="H140" i="7" s="1"/>
  <c r="L140" i="7" s="1"/>
  <c r="G120" i="7"/>
  <c r="H120" i="7" s="1"/>
  <c r="L120" i="7" s="1"/>
  <c r="G129" i="7"/>
  <c r="H129" i="7" s="1"/>
  <c r="L129" i="7" s="1"/>
  <c r="F499" i="7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L183" i="3"/>
  <c r="F81" i="7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C171" i="4"/>
  <c r="F256" i="7"/>
  <c r="G256" i="7" s="1"/>
  <c r="H256" i="7" s="1"/>
  <c r="L256" i="7" s="1"/>
  <c r="F699" i="7"/>
  <c r="G699" i="7" s="1"/>
  <c r="H699" i="7" s="1"/>
  <c r="L699" i="7" s="1"/>
  <c r="F72" i="7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F237" i="7"/>
  <c r="G237" i="7" s="1"/>
  <c r="H237" i="7" s="1"/>
  <c r="L237" i="7" s="1"/>
  <c r="F62" i="7"/>
  <c r="L408" i="3"/>
  <c r="F282" i="7"/>
  <c r="G282" i="7" s="1"/>
  <c r="H282" i="7" s="1"/>
  <c r="L282" i="7" s="1"/>
  <c r="F241" i="7"/>
  <c r="G241" i="7" s="1"/>
  <c r="H241" i="7" s="1"/>
  <c r="L241" i="7" s="1"/>
  <c r="F11" i="7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B37" i="8" l="1"/>
  <c r="I36" i="8"/>
  <c r="B70" i="8"/>
  <c r="I69" i="8"/>
  <c r="G11" i="7"/>
  <c r="H11" i="7" s="1"/>
  <c r="L11" i="7" s="1"/>
  <c r="G62" i="7"/>
  <c r="H62" i="7" s="1"/>
  <c r="L62" i="7" s="1"/>
  <c r="G10" i="7"/>
  <c r="H10" i="7" s="1"/>
  <c r="L10" i="7" s="1"/>
  <c r="G72" i="7"/>
  <c r="H72" i="7" s="1"/>
  <c r="L72" i="7" s="1"/>
  <c r="G75" i="7"/>
  <c r="H75" i="7" s="1"/>
  <c r="L75" i="7" s="1"/>
  <c r="G44" i="7"/>
  <c r="H44" i="7" s="1"/>
  <c r="L44" i="7" s="1"/>
  <c r="G166" i="7"/>
  <c r="H166" i="7" s="1"/>
  <c r="L166" i="7" s="1"/>
  <c r="G81" i="7"/>
  <c r="H81" i="7" s="1"/>
  <c r="L81" i="7" s="1"/>
  <c r="F221" i="7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F571" i="7"/>
  <c r="G571" i="7" s="1"/>
  <c r="H571" i="7" s="1"/>
  <c r="L571" i="7" s="1"/>
  <c r="L332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B71" i="8" l="1"/>
  <c r="I70" i="8"/>
  <c r="B38" i="8"/>
  <c r="I37" i="8"/>
  <c r="G161" i="7"/>
  <c r="H161" i="7" s="1"/>
  <c r="L161" i="7" s="1"/>
  <c r="G167" i="7"/>
  <c r="H167" i="7" s="1"/>
  <c r="L167" i="7" s="1"/>
  <c r="G221" i="7"/>
  <c r="H221" i="7" s="1"/>
  <c r="L221" i="7" s="1"/>
  <c r="C173" i="4"/>
  <c r="L414" i="3"/>
  <c r="L333" i="3"/>
  <c r="L334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C178" i="4"/>
  <c r="L336" i="3" s="1"/>
  <c r="F342" i="7"/>
  <c r="G342" i="7" s="1"/>
  <c r="H342" i="7" s="1"/>
  <c r="L342" i="7" s="1"/>
  <c r="F49" i="7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B39" i="8" l="1"/>
  <c r="I38" i="8"/>
  <c r="B72" i="8"/>
  <c r="I71" i="8"/>
  <c r="G38" i="7"/>
  <c r="H38" i="7" s="1"/>
  <c r="L38" i="7" s="1"/>
  <c r="G49" i="7"/>
  <c r="H49" i="7" s="1"/>
  <c r="L49" i="7" s="1"/>
  <c r="F709" i="7"/>
  <c r="G709" i="7" s="1"/>
  <c r="H709" i="7" s="1"/>
  <c r="L709" i="7" s="1"/>
  <c r="L47" i="3"/>
  <c r="F171" i="7"/>
  <c r="F666" i="7"/>
  <c r="G666" i="7" s="1"/>
  <c r="H666" i="7" s="1"/>
  <c r="L666" i="7" s="1"/>
  <c r="L48" i="3"/>
  <c r="F589" i="7"/>
  <c r="G589" i="7" s="1"/>
  <c r="H589" i="7" s="1"/>
  <c r="L589" i="7" s="1"/>
  <c r="F78" i="7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5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B73" i="8" l="1"/>
  <c r="I72" i="8"/>
  <c r="B40" i="8"/>
  <c r="I39" i="8"/>
  <c r="G78" i="7"/>
  <c r="H78" i="7" s="1"/>
  <c r="L78" i="7" s="1"/>
  <c r="G171" i="7"/>
  <c r="H171" i="7" s="1"/>
  <c r="L171" i="7" s="1"/>
  <c r="Q175" i="6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F57" i="7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B41" i="8" l="1"/>
  <c r="I41" i="8" s="1"/>
  <c r="I40" i="8"/>
  <c r="B74" i="8"/>
  <c r="I73" i="8"/>
  <c r="G92" i="7"/>
  <c r="H92" i="7" s="1"/>
  <c r="L92" i="7" s="1"/>
  <c r="G57" i="7"/>
  <c r="H57" i="7" s="1"/>
  <c r="L57" i="7" s="1"/>
  <c r="K50" i="6"/>
  <c r="B49" i="4"/>
  <c r="C49" i="4" s="1"/>
  <c r="M48" i="6"/>
  <c r="O48" i="6" s="1"/>
  <c r="Q47" i="6"/>
  <c r="S47" i="6" s="1"/>
  <c r="E52" i="6"/>
  <c r="J51" i="6"/>
  <c r="J49" i="2"/>
  <c r="K49" i="2" s="1"/>
  <c r="E50" i="2"/>
  <c r="B75" i="8" l="1"/>
  <c r="I74" i="8"/>
  <c r="K51" i="6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B76" i="8" l="1"/>
  <c r="I75" i="8"/>
  <c r="K52" i="6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B77" i="8" l="1"/>
  <c r="I76" i="8"/>
  <c r="F528" i="7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B79" i="8" l="1"/>
  <c r="I77" i="8"/>
  <c r="K54" i="6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I79" i="8" l="1"/>
  <c r="B80" i="8"/>
  <c r="G217" i="7"/>
  <c r="H217" i="7" s="1"/>
  <c r="L217" i="7" s="1"/>
  <c r="N51" i="3"/>
  <c r="R51" i="3" s="1"/>
  <c r="N50" i="3"/>
  <c r="R50" i="3" s="1"/>
  <c r="M53" i="6"/>
  <c r="O53" i="6" s="1"/>
  <c r="E57" i="6"/>
  <c r="J56" i="6"/>
  <c r="E55" i="2"/>
  <c r="J54" i="2"/>
  <c r="K54" i="2" s="1"/>
  <c r="B81" i="8" l="1"/>
  <c r="I80" i="8"/>
  <c r="K56" i="6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B82" i="8" l="1"/>
  <c r="I81" i="8"/>
  <c r="F199" i="7"/>
  <c r="F580" i="7"/>
  <c r="G580" i="7" s="1"/>
  <c r="H580" i="7" s="1"/>
  <c r="L580" i="7" s="1"/>
  <c r="L56" i="3"/>
  <c r="F119" i="7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B83" i="8" l="1"/>
  <c r="I82" i="8"/>
  <c r="G119" i="7"/>
  <c r="H119" i="7" s="1"/>
  <c r="L119" i="7" s="1"/>
  <c r="G199" i="7"/>
  <c r="H199" i="7" s="1"/>
  <c r="L199" i="7" s="1"/>
  <c r="K58" i="6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B84" i="8" l="1"/>
  <c r="I83" i="8"/>
  <c r="F683" i="7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B85" i="8" l="1"/>
  <c r="I84" i="8"/>
  <c r="G87" i="7"/>
  <c r="H87" i="7" s="1"/>
  <c r="L87" i="7" s="1"/>
  <c r="F164" i="7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B86" i="8" l="1"/>
  <c r="I85" i="8"/>
  <c r="G164" i="7"/>
  <c r="H164" i="7" s="1"/>
  <c r="L164" i="7" s="1"/>
  <c r="K61" i="6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B87" i="8" l="1"/>
  <c r="I86" i="8"/>
  <c r="F596" i="7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N58" i="3" s="1"/>
  <c r="R58" i="3" s="1"/>
  <c r="Q58" i="6"/>
  <c r="S58" i="6" s="1"/>
  <c r="M60" i="6"/>
  <c r="O60" i="6" s="1"/>
  <c r="Q59" i="6"/>
  <c r="S59" i="6" s="1"/>
  <c r="E62" i="2"/>
  <c r="J61" i="2"/>
  <c r="K61" i="2" s="1"/>
  <c r="B88" i="8" l="1"/>
  <c r="I87" i="8"/>
  <c r="L63" i="3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B89" i="8" l="1"/>
  <c r="I88" i="8"/>
  <c r="G14" i="7"/>
  <c r="H14" i="7" s="1"/>
  <c r="L14" i="7" s="1"/>
  <c r="N60" i="3"/>
  <c r="R60" i="3" s="1"/>
  <c r="N59" i="3"/>
  <c r="R59" i="3" s="1"/>
  <c r="M62" i="6"/>
  <c r="O62" i="6" s="1"/>
  <c r="Q61" i="6"/>
  <c r="S61" i="6" s="1"/>
  <c r="B90" i="8" l="1"/>
  <c r="I90" i="8" s="1"/>
  <c r="I89" i="8"/>
  <c r="M61" i="3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91" i="3"/>
  <c r="N291" i="3" s="1"/>
  <c r="R291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7" i="3"/>
  <c r="N327" i="3" s="1"/>
  <c r="R327" i="3" s="1"/>
  <c r="M178" i="3"/>
  <c r="N178" i="3" s="1"/>
  <c r="R178" i="3" s="1"/>
  <c r="M400" i="3"/>
  <c r="N400" i="3" s="1"/>
  <c r="R400" i="3" s="1"/>
  <c r="M279" i="3"/>
  <c r="N279" i="3" s="1"/>
  <c r="R279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22" i="3"/>
  <c r="N322" i="3" s="1"/>
  <c r="R322" i="3" s="1"/>
  <c r="M242" i="3"/>
  <c r="N242" i="3" s="1"/>
  <c r="R242" i="3" s="1"/>
  <c r="M368" i="3"/>
  <c r="N368" i="3" s="1"/>
  <c r="R368" i="3" s="1"/>
  <c r="M310" i="3"/>
  <c r="N310" i="3" s="1"/>
  <c r="R310" i="3" s="1"/>
  <c r="M154" i="3"/>
  <c r="N154" i="3" s="1"/>
  <c r="R154" i="3" s="1"/>
  <c r="M127" i="3"/>
  <c r="N127" i="3" s="1"/>
  <c r="R127" i="3" s="1"/>
  <c r="M266" i="3"/>
  <c r="N266" i="3" s="1"/>
  <c r="R266" i="3" s="1"/>
  <c r="M304" i="3"/>
  <c r="N304" i="3" s="1"/>
  <c r="R304" i="3" s="1"/>
  <c r="M70" i="3"/>
  <c r="N70" i="3" s="1"/>
  <c r="R70" i="3" s="1"/>
  <c r="M460" i="3"/>
  <c r="N460" i="3" s="1"/>
  <c r="R460" i="3" s="1"/>
  <c r="M169" i="3"/>
  <c r="N169" i="3" s="1"/>
  <c r="R169" i="3" s="1"/>
  <c r="M307" i="3"/>
  <c r="N307" i="3" s="1"/>
  <c r="R307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6" i="3"/>
  <c r="N306" i="3" s="1"/>
  <c r="R306" i="3" s="1"/>
  <c r="M346" i="3"/>
  <c r="N346" i="3" s="1"/>
  <c r="R346" i="3" s="1"/>
  <c r="M282" i="3"/>
  <c r="N282" i="3" s="1"/>
  <c r="R282" i="3" s="1"/>
  <c r="M129" i="3"/>
  <c r="N129" i="3" s="1"/>
  <c r="R129" i="3" s="1"/>
  <c r="M245" i="3"/>
  <c r="N245" i="3" s="1"/>
  <c r="R245" i="3" s="1"/>
  <c r="M132" i="3"/>
  <c r="N132" i="3" s="1"/>
  <c r="R132" i="3" s="1"/>
  <c r="M218" i="3"/>
  <c r="N218" i="3" s="1"/>
  <c r="R218" i="3" s="1"/>
  <c r="M268" i="3"/>
  <c r="N268" i="3" s="1"/>
  <c r="R268" i="3" s="1"/>
  <c r="M284" i="3"/>
  <c r="N284" i="3" s="1"/>
  <c r="R284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7" i="3"/>
  <c r="N287" i="3" s="1"/>
  <c r="R287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71" i="3"/>
  <c r="N271" i="3" s="1"/>
  <c r="R271" i="3" s="1"/>
  <c r="M447" i="3"/>
  <c r="N447" i="3" s="1"/>
  <c r="R447" i="3" s="1"/>
  <c r="M440" i="3"/>
  <c r="N440" i="3" s="1"/>
  <c r="R440" i="3" s="1"/>
  <c r="M313" i="3"/>
  <c r="N313" i="3" s="1"/>
  <c r="R313" i="3" s="1"/>
  <c r="M247" i="3"/>
  <c r="N247" i="3" s="1"/>
  <c r="R247" i="3" s="1"/>
  <c r="M269" i="3"/>
  <c r="N269" i="3" s="1"/>
  <c r="R269" i="3" s="1"/>
  <c r="M456" i="3"/>
  <c r="N456" i="3" s="1"/>
  <c r="R456" i="3" s="1"/>
  <c r="M68" i="3"/>
  <c r="N68" i="3" s="1"/>
  <c r="R68" i="3" s="1"/>
  <c r="M275" i="3"/>
  <c r="N275" i="3" s="1"/>
  <c r="R275" i="3" s="1"/>
  <c r="M67" i="3"/>
  <c r="N67" i="3" s="1"/>
  <c r="R67" i="3" s="1"/>
  <c r="M339" i="3"/>
  <c r="N339" i="3" s="1"/>
  <c r="R339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41" i="3"/>
  <c r="N241" i="3" s="1"/>
  <c r="R241" i="3" s="1"/>
  <c r="M246" i="3"/>
  <c r="N246" i="3" s="1"/>
  <c r="R246" i="3" s="1"/>
  <c r="M286" i="3"/>
  <c r="N286" i="3" s="1"/>
  <c r="R286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8" i="3"/>
  <c r="N308" i="3" s="1"/>
  <c r="R308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6" i="3"/>
  <c r="N296" i="3" s="1"/>
  <c r="R296" i="3" s="1"/>
  <c r="M135" i="3"/>
  <c r="N135" i="3" s="1"/>
  <c r="R135" i="3" s="1"/>
  <c r="M95" i="3"/>
  <c r="N95" i="3" s="1"/>
  <c r="R95" i="3" s="1"/>
  <c r="M321" i="3"/>
  <c r="N321" i="3" s="1"/>
  <c r="R321" i="3" s="1"/>
  <c r="M253" i="3"/>
  <c r="N253" i="3" s="1"/>
  <c r="R253" i="3" s="1"/>
  <c r="M328" i="3"/>
  <c r="N328" i="3" s="1"/>
  <c r="R328" i="3" s="1"/>
  <c r="M457" i="3"/>
  <c r="N457" i="3" s="1"/>
  <c r="R457" i="3" s="1"/>
  <c r="M311" i="3"/>
  <c r="N311" i="3" s="1"/>
  <c r="R311" i="3" s="1"/>
  <c r="M356" i="3"/>
  <c r="N356" i="3" s="1"/>
  <c r="R356" i="3" s="1"/>
  <c r="M255" i="3"/>
  <c r="N255" i="3" s="1"/>
  <c r="R255" i="3" s="1"/>
  <c r="M315" i="3"/>
  <c r="N315" i="3" s="1"/>
  <c r="R315" i="3" s="1"/>
  <c r="M259" i="3"/>
  <c r="N259" i="3" s="1"/>
  <c r="R259" i="3" s="1"/>
  <c r="M338" i="3"/>
  <c r="N338" i="3" s="1"/>
  <c r="R338" i="3" s="1"/>
  <c r="M272" i="3"/>
  <c r="N272" i="3" s="1"/>
  <c r="R272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7" i="3"/>
  <c r="N257" i="3" s="1"/>
  <c r="R257" i="3" s="1"/>
  <c r="M119" i="3"/>
  <c r="N119" i="3" s="1"/>
  <c r="R119" i="3" s="1"/>
  <c r="M378" i="3"/>
  <c r="N378" i="3" s="1"/>
  <c r="R378" i="3" s="1"/>
  <c r="M302" i="3"/>
  <c r="N302" i="3" s="1"/>
  <c r="R302" i="3" s="1"/>
  <c r="M299" i="3"/>
  <c r="N299" i="3" s="1"/>
  <c r="R299" i="3" s="1"/>
  <c r="M295" i="3"/>
  <c r="N295" i="3" s="1"/>
  <c r="R295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5" i="3"/>
  <c r="N305" i="3" s="1"/>
  <c r="R305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81" i="3"/>
  <c r="N281" i="3" s="1"/>
  <c r="R281" i="3" s="1"/>
  <c r="M73" i="3"/>
  <c r="N73" i="3" s="1"/>
  <c r="R73" i="3" s="1"/>
  <c r="M432" i="3"/>
  <c r="N432" i="3" s="1"/>
  <c r="R432" i="3" s="1"/>
  <c r="M283" i="3"/>
  <c r="N283" i="3" s="1"/>
  <c r="R283" i="3" s="1"/>
  <c r="M137" i="3"/>
  <c r="N137" i="3" s="1"/>
  <c r="R137" i="3" s="1"/>
  <c r="M301" i="3"/>
  <c r="N301" i="3" s="1"/>
  <c r="R301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9" i="3"/>
  <c r="N319" i="3" s="1"/>
  <c r="R319" i="3" s="1"/>
  <c r="M134" i="3"/>
  <c r="N134" i="3" s="1"/>
  <c r="R134" i="3" s="1"/>
  <c r="M360" i="3"/>
  <c r="N360" i="3" s="1"/>
  <c r="R360" i="3" s="1"/>
  <c r="M423" i="3"/>
  <c r="N423" i="3" s="1"/>
  <c r="R423" i="3" s="1"/>
  <c r="M280" i="3"/>
  <c r="N280" i="3" s="1"/>
  <c r="R280" i="3" s="1"/>
  <c r="M258" i="3"/>
  <c r="N258" i="3" s="1"/>
  <c r="R258" i="3" s="1"/>
  <c r="M107" i="3"/>
  <c r="N107" i="3" s="1"/>
  <c r="R107" i="3" s="1"/>
  <c r="M80" i="3"/>
  <c r="N80" i="3" s="1"/>
  <c r="R80" i="3" s="1"/>
  <c r="M260" i="3"/>
  <c r="N260" i="3" s="1"/>
  <c r="R260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8" i="3"/>
  <c r="N288" i="3" s="1"/>
  <c r="R288" i="3" s="1"/>
  <c r="M443" i="3"/>
  <c r="N443" i="3" s="1"/>
  <c r="R443" i="3" s="1"/>
  <c r="M316" i="3"/>
  <c r="N316" i="3" s="1"/>
  <c r="R316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6" i="3"/>
  <c r="N276" i="3" s="1"/>
  <c r="R276" i="3" s="1"/>
  <c r="M340" i="3"/>
  <c r="N340" i="3" s="1"/>
  <c r="R340" i="3" s="1"/>
  <c r="M214" i="3"/>
  <c r="N214" i="3" s="1"/>
  <c r="R214" i="3" s="1"/>
  <c r="M317" i="3"/>
  <c r="N317" i="3" s="1"/>
  <c r="R317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43" i="3"/>
  <c r="N243" i="3" s="1"/>
  <c r="R243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73" i="3"/>
  <c r="N273" i="3" s="1"/>
  <c r="R273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303" i="3"/>
  <c r="N303" i="3" s="1"/>
  <c r="R303" i="3" s="1"/>
  <c r="M300" i="3"/>
  <c r="N300" i="3" s="1"/>
  <c r="R300" i="3" s="1"/>
  <c r="M131" i="3"/>
  <c r="N131" i="3" s="1"/>
  <c r="R131" i="3" s="1"/>
  <c r="M285" i="3"/>
  <c r="N285" i="3" s="1"/>
  <c r="R285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4" i="3"/>
  <c r="N244" i="3" s="1"/>
  <c r="R244" i="3" s="1"/>
  <c r="M81" i="3"/>
  <c r="N81" i="3" s="1"/>
  <c r="R81" i="3" s="1"/>
  <c r="M380" i="3"/>
  <c r="N380" i="3" s="1"/>
  <c r="R380" i="3" s="1"/>
  <c r="M325" i="3"/>
  <c r="N325" i="3" s="1"/>
  <c r="R325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12" i="3"/>
  <c r="N312" i="3" s="1"/>
  <c r="R312" i="3" s="1"/>
  <c r="M329" i="3"/>
  <c r="N329" i="3" s="1"/>
  <c r="R329" i="3" s="1"/>
  <c r="M444" i="3"/>
  <c r="N444" i="3" s="1"/>
  <c r="R444" i="3" s="1"/>
  <c r="M99" i="3"/>
  <c r="N99" i="3" s="1"/>
  <c r="R99" i="3" s="1"/>
  <c r="M294" i="3"/>
  <c r="N294" i="3" s="1"/>
  <c r="R294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8" i="3"/>
  <c r="N298" i="3" s="1"/>
  <c r="R298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6" i="3"/>
  <c r="N256" i="3" s="1"/>
  <c r="R256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9" i="3"/>
  <c r="N289" i="3" s="1"/>
  <c r="R289" i="3" s="1"/>
  <c r="M297" i="3"/>
  <c r="N297" i="3" s="1"/>
  <c r="R297" i="3" s="1"/>
  <c r="M324" i="3"/>
  <c r="N324" i="3" s="1"/>
  <c r="R324" i="3" s="1"/>
  <c r="M323" i="3"/>
  <c r="N323" i="3" s="1"/>
  <c r="R323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7" i="3"/>
  <c r="N277" i="3" s="1"/>
  <c r="R277" i="3" s="1"/>
  <c r="M309" i="3"/>
  <c r="N309" i="3" s="1"/>
  <c r="R309" i="3" s="1"/>
  <c r="M204" i="3"/>
  <c r="N204" i="3" s="1"/>
  <c r="R204" i="3" s="1"/>
  <c r="M320" i="3"/>
  <c r="N320" i="3" s="1"/>
  <c r="R320" i="3" s="1"/>
  <c r="M354" i="3"/>
  <c r="N354" i="3" s="1"/>
  <c r="R354" i="3" s="1"/>
  <c r="M191" i="3"/>
  <c r="N191" i="3" s="1"/>
  <c r="R191" i="3" s="1"/>
  <c r="M270" i="3"/>
  <c r="N270" i="3" s="1"/>
  <c r="R270" i="3" s="1"/>
  <c r="M318" i="3"/>
  <c r="N318" i="3" s="1"/>
  <c r="R318" i="3" s="1"/>
  <c r="M66" i="3"/>
  <c r="N66" i="3" s="1"/>
  <c r="R66" i="3" s="1"/>
  <c r="M337" i="3"/>
  <c r="N337" i="3" s="1"/>
  <c r="R337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7" i="3"/>
  <c r="N267" i="3" s="1"/>
  <c r="R267" i="3" s="1"/>
  <c r="M431" i="3"/>
  <c r="N431" i="3" s="1"/>
  <c r="R431" i="3" s="1"/>
  <c r="M265" i="3"/>
  <c r="N265" i="3" s="1"/>
  <c r="R265" i="3" s="1"/>
  <c r="M248" i="3"/>
  <c r="N248" i="3" s="1"/>
  <c r="R248" i="3" s="1"/>
  <c r="M249" i="3"/>
  <c r="N249" i="3" s="1"/>
  <c r="R249" i="3" s="1"/>
  <c r="M254" i="3"/>
  <c r="N254" i="3" s="1"/>
  <c r="R254" i="3" s="1"/>
  <c r="M274" i="3"/>
  <c r="N274" i="3" s="1"/>
  <c r="R274" i="3" s="1"/>
  <c r="M445" i="3"/>
  <c r="N445" i="3" s="1"/>
  <c r="R445" i="3" s="1"/>
  <c r="M201" i="3"/>
  <c r="N201" i="3" s="1"/>
  <c r="R201" i="3" s="1"/>
  <c r="M433" i="3"/>
  <c r="N433" i="3" s="1"/>
  <c r="R433" i="3" s="1"/>
  <c r="M330" i="3"/>
  <c r="N330" i="3" s="1"/>
  <c r="R330" i="3" s="1"/>
  <c r="M404" i="3"/>
  <c r="N404" i="3" s="1"/>
  <c r="R404" i="3" s="1"/>
  <c r="M331" i="3"/>
  <c r="N331" i="3" s="1"/>
  <c r="R331" i="3" s="1"/>
  <c r="M407" i="3"/>
  <c r="N407" i="3" s="1"/>
  <c r="R407" i="3" s="1"/>
  <c r="M261" i="3"/>
  <c r="N261" i="3" s="1"/>
  <c r="R261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4" i="3"/>
  <c r="N264" i="3" s="1"/>
  <c r="R264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3" i="3"/>
  <c r="N333" i="3" s="1"/>
  <c r="R333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52" i="3"/>
  <c r="N252" i="3" s="1"/>
  <c r="R252" i="3" s="1"/>
  <c r="M417" i="3"/>
  <c r="N417" i="3" s="1"/>
  <c r="R417" i="3" s="1"/>
  <c r="M278" i="3"/>
  <c r="N278" i="3" s="1"/>
  <c r="R278" i="3" s="1"/>
  <c r="M314" i="3"/>
  <c r="N314" i="3" s="1"/>
  <c r="R314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90" i="3"/>
  <c r="N290" i="3" s="1"/>
  <c r="R290" i="3" s="1"/>
  <c r="M412" i="3"/>
  <c r="N412" i="3" s="1"/>
  <c r="R412" i="3" s="1"/>
  <c r="M250" i="3"/>
  <c r="N250" i="3" s="1"/>
  <c r="R250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4" i="3"/>
  <c r="N334" i="3" s="1"/>
  <c r="R334" i="3" s="1"/>
  <c r="M183" i="3"/>
  <c r="N183" i="3" s="1"/>
  <c r="R183" i="3" s="1"/>
  <c r="M408" i="3"/>
  <c r="N408" i="3" s="1"/>
  <c r="R408" i="3" s="1"/>
  <c r="M405" i="3"/>
  <c r="N405" i="3" s="1"/>
  <c r="R405" i="3" s="1"/>
  <c r="M263" i="3"/>
  <c r="N263" i="3" s="1"/>
  <c r="R263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6" i="3"/>
  <c r="N326" i="3" s="1"/>
  <c r="R326" i="3" s="1"/>
  <c r="M393" i="3"/>
  <c r="N393" i="3" s="1"/>
  <c r="R393" i="3" s="1"/>
  <c r="M162" i="3"/>
  <c r="N162" i="3" s="1"/>
  <c r="R162" i="3" s="1"/>
  <c r="M158" i="3"/>
  <c r="N158" i="3" s="1"/>
  <c r="R158" i="3" s="1"/>
  <c r="M293" i="3"/>
  <c r="N293" i="3" s="1"/>
  <c r="R293" i="3" s="1"/>
  <c r="M413" i="3"/>
  <c r="N413" i="3" s="1"/>
  <c r="R413" i="3" s="1"/>
  <c r="M332" i="3"/>
  <c r="N332" i="3" s="1"/>
  <c r="R332" i="3" s="1"/>
  <c r="M180" i="3"/>
  <c r="N180" i="3" s="1"/>
  <c r="R180" i="3" s="1"/>
  <c r="M110" i="3"/>
  <c r="N110" i="3" s="1"/>
  <c r="R110" i="3" s="1"/>
  <c r="M292" i="3"/>
  <c r="N292" i="3" s="1"/>
  <c r="R292" i="3" s="1"/>
  <c r="M358" i="3"/>
  <c r="N358" i="3" s="1"/>
  <c r="R358" i="3" s="1"/>
  <c r="M75" i="3"/>
  <c r="N75" i="3" s="1"/>
  <c r="R75" i="3" s="1"/>
  <c r="M209" i="3"/>
  <c r="N209" i="3" s="1"/>
  <c r="R209" i="3" s="1"/>
  <c r="M251" i="3"/>
  <c r="N251" i="3" s="1"/>
  <c r="R251" i="3" s="1"/>
  <c r="M414" i="3"/>
  <c r="N414" i="3" s="1"/>
  <c r="R414" i="3" s="1"/>
  <c r="M389" i="3"/>
  <c r="N389" i="3" s="1"/>
  <c r="R389" i="3" s="1"/>
  <c r="M207" i="3"/>
  <c r="N207" i="3" s="1"/>
  <c r="R207" i="3" s="1"/>
  <c r="M335" i="3"/>
  <c r="N335" i="3" s="1"/>
  <c r="R335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62" i="3"/>
  <c r="N262" i="3" s="1"/>
  <c r="R262" i="3" s="1"/>
  <c r="M421" i="3"/>
  <c r="N421" i="3" s="1"/>
  <c r="R421" i="3" s="1"/>
  <c r="M336" i="3"/>
  <c r="N336" i="3" s="1"/>
  <c r="R336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<sst xmlns="http://schemas.openxmlformats.org/spreadsheetml/2006/main" count="4550" uniqueCount="2452">
  <si>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</si>
  <si>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</si>
  <si>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</si>
  <si>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</si>
  <si>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</si>
  <si>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</si>
  <si>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</si>
  <si>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</si>
  <si>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</si>
  <si>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</si>
  <si>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</si>
  <si>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</si>
  <si>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</si>
  <si>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</si>
  <si>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</si>
  <si>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</si>
  <si>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</si>
  <si>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</si>
  <si>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</si>
  <si>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</si>
  <si>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</si>
  <si>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</si>
  <si>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</si>
  <si>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</si>
  <si>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</si>
  <si>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</si>
  <si>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</si>
  <si>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</si>
  <si>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</si>
  <si>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</si>
  <si>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</si>
  <si>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</si>
  <si>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</si>
  <si>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</si>
  <si>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</si>
  <si>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</si>
  <si>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</si>
  <si>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</si>
  <si>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</si>
  <si>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</si>
  <si>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</si>
  <si>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</si>
  <si>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</si>
  <si>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</si>
  <si>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</si>
  <si>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</si>
  <si>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</si>
  <si>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</si>
  <si>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</si>
  <si>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</si>
  <si>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</si>
  <si>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</si>
  <si>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</si>
  <si>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</si>
  <si>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</si>
  <si>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</si>
  <si>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</si>
  <si>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</si>
  <si>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</si>
  <si>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</si>
  <si>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</si>
  <si>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</si>
  <si>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</si>
  <si>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</si>
  <si>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</si>
  <si>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</si>
  <si>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</si>
  <si>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</si>
  <si>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</si>
  <si>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</si>
  <si>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</si>
  <si>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</si>
  <si>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</si>
  <si>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</si>
  <si>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</si>
  <si>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</si>
  <si>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</si>
  <si>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</si>
  <si>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</si>
  <si>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</si>
  <si>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</si>
  <si>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</si>
  <si>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</si>
  <si>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</si>
  <si>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</si>
  <si>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</si>
  <si>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</si>
  <si>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</si>
  <si>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</si>
  <si>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</si>
  <si>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</si>
  <si>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</si>
  <si>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</si>
  <si>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</si>
  <si>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</si>
  <si>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</si>
  <si>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</si>
  <si>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</si>
  <si>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</si>
  <si>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</si>
  <si>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</si>
  <si>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</si>
  <si>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</si>
  <si>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</si>
  <si>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</si>
  <si>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</si>
  <si>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</si>
  <si>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</si>
  <si>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</si>
  <si>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</si>
  <si>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</si>
  <si>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</si>
  <si>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</si>
  <si>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</si>
  <si>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</si>
  <si>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</si>
  <si>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</si>
  <si>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</si>
  <si>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</si>
  <si>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</si>
  <si>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</si>
  <si>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</si>
  <si>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</si>
  <si>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</si>
  <si>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</si>
  <si>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</si>
  <si>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</si>
  <si>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</si>
  <si>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</si>
  <si>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</si>
  <si>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</si>
  <si>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</si>
  <si>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</si>
  <si>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</si>
  <si>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</si>
  <si>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</si>
  <si>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</si>
  <si>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</si>
  <si>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</si>
  <si>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</si>
  <si>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</si>
  <si>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</si>
  <si>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</si>
  <si>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</si>
  <si>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</si>
  <si>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</si>
  <si>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</si>
  <si>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</si>
  <si>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</si>
  <si>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</si>
  <si>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</si>
  <si>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</si>
  <si>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</si>
  <si>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</si>
  <si>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</si>
  <si>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</si>
  <si>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</si>
  <si>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</si>
  <si>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</si>
  <si>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</si>
  <si>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</si>
  <si>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</si>
  <si>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</si>
  <si>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</si>
  <si>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</si>
  <si>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</si>
  <si>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</si>
  <si>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</si>
  <si>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</si>
  <si>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</si>
  <si>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</si>
  <si>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</si>
  <si>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</si>
  <si>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</si>
  <si>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</si>
  <si>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</si>
  <si>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</si>
  <si>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</si>
  <si>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</si>
  <si>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</si>
  <si>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</si>
  <si>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</si>
  <si>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</si>
  <si>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</si>
  <si>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</si>
  <si>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</si>
  <si>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</si>
  <si>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</si>
  <si>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</si>
  <si>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</si>
  <si>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</si>
  <si>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</si>
  <si>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</si>
  <si>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</si>
  <si>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</si>
  <si>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</si>
  <si>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</si>
  <si>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</si>
  <si>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</si>
  <si>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</si>
  <si>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</si>
  <si>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</si>
  <si>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</si>
  <si>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</si>
  <si>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</si>
  <si>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</si>
  <si>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</si>
  <si>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</si>
  <si>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</si>
  <si>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</si>
  <si>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</si>
  <si>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</si>
  <si>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</si>
  <si>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</si>
  <si>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</si>
  <si>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</si>
  <si>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</si>
  <si>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</si>
  <si>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</si>
  <si>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</si>
  <si>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</si>
  <si>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</si>
  <si>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</si>
  <si>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</si>
  <si>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</si>
  <si>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</si>
  <si>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</si>
  <si>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</si>
  <si>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</si>
  <si>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</si>
  <si>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</si>
  <si>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</si>
  <si>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</si>
  <si>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</si>
  <si>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</si>
  <si>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</si>
  <si>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</si>
  <si>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</si>
  <si>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</si>
  <si>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</si>
  <si>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</si>
  <si>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</si>
  <si>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</si>
  <si>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</si>
  <si>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</si>
  <si>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</si>
  <si>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</si>
  <si>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</si>
  <si>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</si>
  <si>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</si>
  <si>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</si>
  <si>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</si>
  <si>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</si>
  <si>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</si>
  <si>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</si>
  <si>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</si>
  <si>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</si>
  <si>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</si>
  <si>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</si>
  <si>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</si>
  <si>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</si>
  <si>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</si>
  <si>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</si>
  <si>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</si>
  <si>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</si>
  <si>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</si>
  <si>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</si>
  <si>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</si>
  <si>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</si>
  <si>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</si>
  <si>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</si>
  <si>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</si>
  <si>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</si>
  <si>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</si>
  <si>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</si>
  <si>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</si>
  <si>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</si>
  <si>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</si>
  <si>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</si>
  <si>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</si>
  <si>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</si>
  <si>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</si>
  <si>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</si>
  <si>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</si>
  <si>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</si>
  <si>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</si>
  <si>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</si>
  <si>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</si>
  <si>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</si>
  <si>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</si>
  <si>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</si>
  <si>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</si>
  <si>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</si>
  <si>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</si>
  <si>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</si>
  <si>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</si>
  <si>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</si>
  <si>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</si>
  <si>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</si>
  <si>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</si>
  <si>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</si>
  <si>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</si>
  <si>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</si>
  <si>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</si>
  <si>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</si>
  <si>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</si>
  <si>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</si>
  <si>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</si>
  <si>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</si>
  <si>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</si>
  <si>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</si>
  <si>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</si>
  <si>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</si>
  <si>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</si>
  <si>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</si>
  <si>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</si>
  <si>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</si>
  <si>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</si>
  <si>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</si>
  <si>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</si>
  <si>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</si>
  <si>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</si>
  <si>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</si>
  <si>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</si>
  <si>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</si>
  <si>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</si>
  <si>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</si>
  <si>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</si>
  <si>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</si>
  <si>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</si>
  <si>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</si>
  <si>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</si>
  <si>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</si>
  <si>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</si>
  <si>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</si>
  <si>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</si>
  <si>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</si>
  <si>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</si>
  <si>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</si>
  <si>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</si>
  <si>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</si>
  <si>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</si>
  <si>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</si>
  <si>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</si>
  <si>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</si>
  <si>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</si>
  <si>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</si>
  <si>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</si>
  <si>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</si>
  <si>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</si>
  <si>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</si>
  <si>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</si>
  <si>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</si>
  <si>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</si>
  <si>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</si>
  <si>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</si>
  <si>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</si>
  <si>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</si>
  <si>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</si>
  <si>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</si>
  <si>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</si>
  <si>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</si>
  <si>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</si>
  <si>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</si>
  <si>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</si>
  <si>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</si>
  <si>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</si>
  <si>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</si>
  <si>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</si>
  <si>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</si>
  <si>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</si>
  <si>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</si>
  <si>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</si>
  <si>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</si>
  <si>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</si>
  <si>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</si>
  <si>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</si>
  <si>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</si>
  <si>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</si>
  <si>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</si>
  <si>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</si>
  <si>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</si>
  <si>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</si>
  <si>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</si>
  <si>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</si>
  <si>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</si>
  <si>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</si>
  <si>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</si>
  <si>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</si>
  <si>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</si>
  <si>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</si>
  <si>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</si>
  <si>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</si>
  <si>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</si>
  <si>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</si>
  <si>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</si>
  <si>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</si>
  <si>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</si>
  <si>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</si>
  <si>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</si>
  <si>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</si>
  <si>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</si>
  <si>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</si>
  <si>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</si>
  <si>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</si>
  <si>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</si>
  <si>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</si>
  <si>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</si>
  <si>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</si>
  <si>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</si>
  <si>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</si>
  <si>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</si>
  <si>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</si>
  <si>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</si>
  <si>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</si>
  <si>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</si>
  <si>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</si>
  <si>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</si>
  <si>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</si>
  <si>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</si>
  <si>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</si>
  <si>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</si>
  <si>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</si>
  <si>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</si>
  <si>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</si>
  <si>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</si>
  <si>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</si>
  <si>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</si>
  <si>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</si>
  <si>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</si>
  <si>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</si>
  <si>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</si>
  <si>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</si>
  <si>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</si>
  <si>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</si>
  <si>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</si>
  <si>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</si>
  <si>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</si>
  <si>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</si>
  <si>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</si>
  <si>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</si>
  <si>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</si>
  <si>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</si>
  <si>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</si>
  <si>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</si>
  <si>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</si>
  <si>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</si>
  <si>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</si>
  <si>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</si>
  <si>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</si>
  <si>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</si>
  <si>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</si>
  <si>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</si>
  <si>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</si>
  <si>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</si>
  <si>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</si>
  <si>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</si>
  <si>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</si>
  <si>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</si>
  <si>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</si>
  <si>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</si>
  <si>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</si>
  <si>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</si>
  <si>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</si>
  <si>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</si>
  <si>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</si>
  <si>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</si>
  <si>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</si>
  <si>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</si>
  <si>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</si>
  <si>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</si>
  <si>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</si>
  <si>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</si>
  <si>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</si>
  <si>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</si>
  <si>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</si>
  <si>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</si>
  <si>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</si>
  <si>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</si>
  <si>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</si>
  <si>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</si>
  <si>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</si>
  <si>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</si>
  <si>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</si>
  <si>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</si>
  <si>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</si>
  <si>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</si>
  <si>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</si>
  <si>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</si>
  <si>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</si>
  <si>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</si>
  <si>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</si>
  <si>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</si>
  <si>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</si>
  <si>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</si>
  <si>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</si>
  <si>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</si>
  <si>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</si>
  <si>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</si>
  <si>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</si>
  <si>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</si>
  <si>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</si>
  <si>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</si>
  <si>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</si>
  <si>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</si>
  <si>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</si>
  <si>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</si>
  <si>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</si>
  <si>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</si>
  <si>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</si>
  <si>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</si>
  <si>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</si>
  <si>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</si>
  <si>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</si>
  <si>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</si>
  <si>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</si>
  <si>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</si>
  <si>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</si>
  <si>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</si>
  <si>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</si>
  <si>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</si>
  <si>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</si>
  <si>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</si>
  <si>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</si>
  <si>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</si>
  <si>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</si>
  <si>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</si>
  <si>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</si>
  <si>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</si>
  <si>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</si>
  <si>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</si>
  <si>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</si>
  <si>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</si>
  <si>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</si>
  <si>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</si>
  <si>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</si>
  <si>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</si>
  <si>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</si>
  <si>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</si>
  <si>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</si>
  <si>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</si>
  <si>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</si>
  <si>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</si>
  <si>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</si>
  <si>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</si>
  <si>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</si>
  <si>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</si>
  <si>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</si>
  <si>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</si>
  <si>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</si>
  <si>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</si>
  <si>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</si>
  <si>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</si>
  <si>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</si>
  <si>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</si>
  <si>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</si>
  <si>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</si>
  <si>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</si>
  <si>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</si>
  <si>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</si>
  <si>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</si>
  <si>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</si>
  <si>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</si>
  <si>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</si>
  <si>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</si>
  <si>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</si>
  <si>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</si>
  <si>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</si>
  <si>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</si>
  <si>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</si>
  <si>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</si>
  <si>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</si>
  <si>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</si>
  <si>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</si>
  <si>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</si>
  <si>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</si>
  <si>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</si>
  <si>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</si>
  <si>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</si>
  <si>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</si>
  <si>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</si>
  <si>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</si>
  <si>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</si>
  <si>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</si>
  <si>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</si>
  <si>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</si>
  <si>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</si>
  <si>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</si>
  <si>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</si>
  <si>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</si>
  <si>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</si>
  <si>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</si>
  <si>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</si>
  <si>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</si>
  <si>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</si>
  <si>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</si>
  <si>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</si>
  <si>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</si>
  <si>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</si>
  <si>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</si>
  <si>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</si>
  <si>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</si>
  <si>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</si>
  <si>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</si>
  <si>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</si>
  <si>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</si>
  <si>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</si>
  <si>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</si>
  <si>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</si>
  <si>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</si>
  <si>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</si>
  <si>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</si>
  <si>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</si>
  <si>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</si>
  <si>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</si>
  <si>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</si>
  <si>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</si>
  <si>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</si>
  <si>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</si>
  <si>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</si>
  <si>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</si>
  <si>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</si>
  <si>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</si>
  <si>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</si>
  <si>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</si>
  <si>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</si>
  <si>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</si>
  <si>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</si>
  <si>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</si>
  <si>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</si>
  <si>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</si>
  <si>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</si>
  <si>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</si>
  <si>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</si>
  <si>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</si>
  <si>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</si>
  <si>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</si>
  <si>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</si>
  <si>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</si>
  <si>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</si>
  <si>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</si>
  <si>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</si>
  <si>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</si>
  <si>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</si>
  <si>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</si>
  <si>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</si>
  <si>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</si>
  <si>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</si>
  <si>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</si>
  <si>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</si>
  <si>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</si>
  <si>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</si>
  <si>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</si>
  <si>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</si>
  <si>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</si>
  <si>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</si>
  <si>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</si>
  <si>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</si>
  <si>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</si>
  <si>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</si>
  <si>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</si>
  <si>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</si>
  <si>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</si>
  <si>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</si>
  <si>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</si>
  <si>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</si>
  <si>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</si>
  <si>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</si>
  <si>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</si>
  <si>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</si>
  <si>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</si>
  <si>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</si>
  <si>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</si>
  <si>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</si>
  <si>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</si>
  <si>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</si>
  <si>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</si>
  <si>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</si>
  <si>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</si>
  <si>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</si>
  <si>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</si>
  <si>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</si>
  <si>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</si>
  <si>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</si>
  <si>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</si>
  <si>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</si>
  <si>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</si>
  <si>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</si>
  <si>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</si>
  <si>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</si>
  <si>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</si>
  <si>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</si>
  <si>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</si>
  <si>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</si>
  <si>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</si>
  <si>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</si>
  <si>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</si>
  <si>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</si>
  <si>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</si>
  <si>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</si>
  <si>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</si>
  <si>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</si>
  <si>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</si>
  <si>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</si>
  <si>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</si>
  <si>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</si>
  <si>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</si>
  <si>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</si>
  <si>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</si>
  <si>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</si>
  <si>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</si>
  <si>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</si>
  <si>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</si>
  <si>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</si>
  <si>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</si>
  <si>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</si>
  <si>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</si>
  <si>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</si>
  <si>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</si>
  <si>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</si>
  <si>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</si>
  <si>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</si>
  <si>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</si>
  <si>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</si>
  <si>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</si>
  <si>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</si>
  <si>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</si>
  <si>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</si>
  <si>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</si>
  <si>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</si>
  <si>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</si>
  <si>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</si>
  <si>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</si>
  <si>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</si>
  <si>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</si>
  <si>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</si>
  <si>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</si>
  <si>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</si>
  <si>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</si>
  <si>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</si>
  <si>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</si>
  <si>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</si>
  <si>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</si>
  <si>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</si>
  <si>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</si>
  <si>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</si>
  <si>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</si>
  <si>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</si>
  <si>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</si>
  <si>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</si>
  <si>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</si>
  <si>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</si>
  <si>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</si>
  <si>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</si>
  <si>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</si>
  <si>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</si>
  <si>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</si>
  <si>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</si>
  <si>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</si>
  <si>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</si>
  <si>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</si>
  <si>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</si>
  <si>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</si>
  <si>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</si>
  <si>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</si>
  <si>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</si>
  <si>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</si>
  <si>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</si>
  <si>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</si>
  <si>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</si>
  <si>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</si>
  <si>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</si>
  <si>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</si>
  <si>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</si>
  <si>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</si>
  <si>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</si>
  <si>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</si>
  <si>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</si>
  <si>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</si>
  <si>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</si>
  <si>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</si>
  <si>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</si>
  <si>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</si>
  <si>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</si>
  <si>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</si>
  <si>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</si>
  <si>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</si>
  <si>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</si>
  <si>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</si>
  <si>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</si>
  <si>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</si>
  <si>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</si>
  <si>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</si>
  <si>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</si>
  <si>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</si>
  <si>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</si>
  <si>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</si>
  <si>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</si>
  <si>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</si>
  <si>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</si>
  <si>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</si>
  <si>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</si>
  <si>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</si>
  <si>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</si>
  <si>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</si>
  <si>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</si>
  <si>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</si>
  <si>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</si>
  <si>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</si>
  <si>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</si>
  <si>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</si>
  <si>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</si>
  <si>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</si>
  <si>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</si>
  <si>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</si>
  <si>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</si>
  <si>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</si>
  <si>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</si>
  <si>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</si>
  <si>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</si>
  <si>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</si>
  <si>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</si>
  <si>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</si>
  <si>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</si>
  <si>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</si>
  <si>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</si>
  <si>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</si>
  <si>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</si>
  <si>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</si>
  <si>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</si>
  <si>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</si>
  <si>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</si>
  <si>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</si>
  <si>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</si>
  <si>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</si>
  <si>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</si>
  <si>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</si>
  <si>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</si>
  <si>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</si>
  <si>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</si>
  <si>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</si>
  <si>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</si>
  <si>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</si>
  <si>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</si>
  <si>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</si>
  <si>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</si>
  <si>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</si>
  <si>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</si>
  <si>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</si>
  <si>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</si>
  <si>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</si>
  <si>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</si>
  <si>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</si>
  <si>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</si>
  <si>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</si>
  <si>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</si>
  <si>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</si>
  <si>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</si>
  <si>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</si>
  <si>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</si>
  <si>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</si>
  <si>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</si>
  <si>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</si>
  <si>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</si>
  <si>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</si>
  <si>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</si>
  <si>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</si>
  <si>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</si>
  <si>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</si>
  <si>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</si>
  <si>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</si>
  <si>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</si>
  <si>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</si>
  <si>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</si>
  <si>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</si>
  <si>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</si>
  <si>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</si>
  <si>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</si>
  <si>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</si>
  <si>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</si>
  <si>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</si>
  <si>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</si>
  <si>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</si>
  <si>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</si>
  <si>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</si>
  <si>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</si>
  <si>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</si>
  <si>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</si>
  <si>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</si>
  <si>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</si>
  <si>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</si>
  <si>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</si>
  <si>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</si>
  <si>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</si>
  <si>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</si>
  <si>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</si>
  <si>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</si>
  <si>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</si>
  <si>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</si>
  <si>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</si>
  <si>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</si>
  <si>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</si>
  <si>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</si>
  <si>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</si>
  <si>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</si>
  <si>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</si>
  <si>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</si>
  <si>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</si>
  <si>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</si>
  <si>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</si>
  <si>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</si>
  <si>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</si>
  <si>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</si>
  <si>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</si>
  <si>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</si>
  <si>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</si>
  <si>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</si>
  <si>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</si>
  <si>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</si>
  <si>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</si>
  <si>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</si>
  <si>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</si>
  <si>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</si>
  <si>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</si>
  <si>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</si>
  <si>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</si>
  <si>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</si>
  <si>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</si>
  <si>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</si>
  <si>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</si>
  <si>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</si>
  <si>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</si>
  <si>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</si>
  <si>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</si>
  <si>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</si>
  <si>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</si>
  <si>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</si>
  <si>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</si>
  <si>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</si>
  <si>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</si>
  <si>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</si>
  <si>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</si>
  <si>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</si>
  <si>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</si>
  <si>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</si>
  <si>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</si>
  <si>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</si>
  <si>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</si>
  <si>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</si>
  <si>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</si>
  <si>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</si>
  <si>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</si>
  <si>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</si>
  <si>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</si>
  <si>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</si>
  <si>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</si>
  <si>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</si>
  <si>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</si>
  <si>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</si>
  <si>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</si>
  <si>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</si>
  <si>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</si>
  <si>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</si>
  <si>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</si>
  <si>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</si>
  <si>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</si>
  <si>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</si>
  <si>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</si>
  <si>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</si>
  <si>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</si>
  <si>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</si>
  <si>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</si>
  <si>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</si>
  <si>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</si>
  <si>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</si>
  <si>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</si>
  <si>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</si>
  <si>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</si>
  <si>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</si>
  <si>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</si>
  <si>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</si>
  <si>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</si>
  <si>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</si>
  <si>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</si>
  <si>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</si>
  <si>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</si>
  <si>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</si>
  <si>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</si>
  <si>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</si>
  <si>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</si>
  <si>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</si>
  <si>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</si>
  <si>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</si>
  <si>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</si>
  <si>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</si>
  <si>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</si>
  <si>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</si>
  <si>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</si>
  <si>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</si>
  <si>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</si>
  <si>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</si>
  <si>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</si>
  <si>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</si>
  <si>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</si>
  <si>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</si>
  <si>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</si>
  <si>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</si>
  <si>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</si>
  <si>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</si>
  <si>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</si>
  <si>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</si>
  <si>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</si>
  <si>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</si>
  <si>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</si>
  <si>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</si>
  <si>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</si>
  <si>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</si>
  <si>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</si>
  <si>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</si>
  <si>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</si>
  <si>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</si>
  <si>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</si>
  <si>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</si>
  <si>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</si>
  <si>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</si>
  <si>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</si>
  <si>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</si>
  <si>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</si>
  <si>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</si>
  <si>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</si>
  <si>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</si>
  <si>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</si>
  <si>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</si>
  <si>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</si>
  <si>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</si>
  <si>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</si>
  <si>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</si>
  <si>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</si>
  <si>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</si>
  <si>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</si>
  <si>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</si>
  <si>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</si>
  <si>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</si>
  <si>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</si>
  <si>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</si>
  <si>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</si>
  <si>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</si>
  <si>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</si>
  <si>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</si>
  <si>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</si>
  <si>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</si>
  <si>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</si>
  <si>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</si>
  <si>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</si>
  <si>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</si>
  <si>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</si>
  <si>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</si>
  <si>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</si>
  <si>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</si>
  <si>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</si>
  <si>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</si>
  <si>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</si>
  <si>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</si>
  <si>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</si>
  <si>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</si>
  <si>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</si>
  <si>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</si>
  <si>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</si>
  <si>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</si>
  <si>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</si>
  <si>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</si>
  <si>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</si>
  <si>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</si>
  <si>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</si>
  <si>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</si>
  <si>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</si>
  <si>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</si>
  <si>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</si>
  <si>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</si>
  <si>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</si>
  <si>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</si>
  <si>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</si>
  <si>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</si>
  <si>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</si>
  <si>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</si>
  <si>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</si>
  <si>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</si>
  <si>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</si>
  <si>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</si>
  <si>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</si>
  <si>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</si>
  <si>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</si>
  <si>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</si>
  <si>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</si>
  <si>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</si>
  <si>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</si>
  <si>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</si>
  <si>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</si>
  <si>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</si>
  <si>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</si>
  <si>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</si>
  <si>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</si>
  <si>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</si>
  <si>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</si>
  <si>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</si>
  <si>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</si>
  <si>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</si>
  <si>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</si>
  <si>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</si>
  <si>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</si>
  <si>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</si>
  <si>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</si>
  <si>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</si>
  <si>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</si>
  <si>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</si>
  <si>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</si>
  <si>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</si>
  <si>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</si>
  <si>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</si>
  <si>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</si>
  <si>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</si>
  <si>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</si>
  <si>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</si>
  <si>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</si>
  <si>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</si>
  <si>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</si>
  <si>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</si>
  <si>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</si>
  <si>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</si>
  <si>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</si>
  <si>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</si>
  <si>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</si>
  <si>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</si>
  <si>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</si>
  <si>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</si>
  <si>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</si>
  <si>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</si>
  <si>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</si>
  <si>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</si>
  <si>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</si>
  <si>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</si>
  <si>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</si>
  <si>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</si>
  <si>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</si>
  <si>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</si>
  <si>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</si>
  <si>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</si>
  <si>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</si>
  <si>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</si>
  <si>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</si>
  <si>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</si>
  <si>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</si>
  <si>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</si>
  <si>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</si>
  <si>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</si>
  <si>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</si>
  <si>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</si>
  <si>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</si>
  <si>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</si>
  <si>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</si>
  <si>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</si>
  <si>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</si>
  <si>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</si>
  <si>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</si>
  <si>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</si>
  <si>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</si>
  <si>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</si>
  <si>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</si>
  <si>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</si>
  <si>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</si>
  <si>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</si>
  <si>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</si>
  <si>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</si>
  <si>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</si>
  <si>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</si>
  <si>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</si>
  <si>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</si>
  <si>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</si>
  <si>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</si>
  <si>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</si>
  <si>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</si>
  <si>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</si>
  <si>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</si>
  <si>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</si>
  <si>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</si>
  <si>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</si>
  <si>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</si>
  <si>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</si>
  <si>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</si>
  <si>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</si>
  <si>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</si>
  <si>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</si>
  <si>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</si>
  <si>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</si>
  <si>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</si>
  <si>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</si>
  <si>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</si>
  <si>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</si>
  <si>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</si>
  <si>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</si>
  <si>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</si>
  <si>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</si>
  <si>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</si>
  <si>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</si>
  <si>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</si>
  <si>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</si>
  <si>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</si>
  <si>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</si>
  <si>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</si>
  <si>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</si>
  <si>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</si>
  <si>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</si>
  <si>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</si>
  <si>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</si>
  <si>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</si>
  <si>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</si>
  <si>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</si>
  <si>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</si>
  <si>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</si>
  <si>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</si>
  <si>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</si>
  <si>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</si>
  <si>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</si>
  <si>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</si>
  <si>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</si>
  <si>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</si>
  <si>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</si>
  <si>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</si>
  <si>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</si>
  <si>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</si>
  <si>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</si>
  <si>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</si>
  <si>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</si>
  <si>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</si>
  <si>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</si>
  <si>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</si>
  <si>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</si>
  <si>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</si>
  <si>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</si>
  <si>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</si>
  <si>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</si>
  <si>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</si>
  <si>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</si>
  <si>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</si>
  <si>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</si>
  <si>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</si>
  <si>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</si>
  <si>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</si>
  <si>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</si>
  <si>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</si>
  <si>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</si>
  <si>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</si>
  <si>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</si>
  <si>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</si>
  <si>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</si>
  <si>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</si>
  <si>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</si>
  <si>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</si>
  <si>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</si>
  <si>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</si>
  <si>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</si>
  <si>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</si>
  <si>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</si>
  <si>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</si>
  <si>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</si>
  <si>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</si>
  <si>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</si>
  <si>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</si>
  <si>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</si>
  <si>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</si>
  <si>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</si>
  <si>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</si>
  <si>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</si>
  <si>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</si>
  <si>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</si>
  <si>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</si>
  <si>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</si>
  <si>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</si>
  <si>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</si>
  <si>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</si>
  <si>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</si>
  <si>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</si>
  <si>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</si>
  <si>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</si>
  <si>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</si>
  <si>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</si>
  <si>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</si>
  <si>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</si>
  <si>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</si>
  <si>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</si>
  <si>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</si>
  <si>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</si>
  <si>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</si>
  <si>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</si>
  <si>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</si>
  <si>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</si>
  <si>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</si>
  <si>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</si>
  <si>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</si>
  <si>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</si>
  <si>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</si>
  <si>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</si>
  <si>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</si>
  <si>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</si>
  <si>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</si>
  <si>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</si>
  <si>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</si>
  <si>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</si>
  <si>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</si>
  <si>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</si>
  <si>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</si>
  <si>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</si>
  <si>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</si>
  <si>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</si>
  <si>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</si>
  <si>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</si>
  <si>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</si>
  <si>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</si>
  <si>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</si>
  <si>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</si>
  <si>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</si>
  <si>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</si>
  <si>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</si>
  <si>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</si>
  <si>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</si>
  <si>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</si>
  <si>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</si>
  <si>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</si>
  <si>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</si>
  <si>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</si>
  <si>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</si>
  <si>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</si>
  <si>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</si>
  <si>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</si>
  <si>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</si>
  <si>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</si>
  <si>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</si>
  <si>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</si>
  <si>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</si>
  <si>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</si>
  <si>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</si>
  <si>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</si>
  <si>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</si>
  <si>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</si>
  <si>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</si>
  <si>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</si>
  <si>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</si>
  <si>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</si>
  <si>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</si>
  <si>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</si>
  <si>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</si>
  <si>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</si>
  <si>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</si>
  <si>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</si>
  <si>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</si>
  <si>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</si>
  <si>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</si>
  <si>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</si>
  <si>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</si>
  <si>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</si>
  <si>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</si>
  <si>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</si>
  <si>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</si>
  <si>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</si>
  <si>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</si>
  <si>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</si>
  <si>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</si>
  <si>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</si>
  <si>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</si>
  <si>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</si>
  <si>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</si>
  <si>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</si>
  <si>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</si>
  <si>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</si>
  <si>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</si>
  <si>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</si>
  <si>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</si>
  <si>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</si>
  <si>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</si>
  <si>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</si>
  <si>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</si>
  <si>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</si>
  <si>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</si>
  <si>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</si>
  <si>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</si>
  <si>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</si>
  <si>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</si>
  <si>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</si>
  <si>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</si>
  <si>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</si>
  <si>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</si>
  <si>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</si>
  <si>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</si>
  <si>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</si>
  <si>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</si>
  <si>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</si>
  <si>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</si>
  <si>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</si>
  <si>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</si>
  <si>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</si>
  <si>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</si>
  <si>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</si>
  <si>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</si>
  <si>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</si>
  <si>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</si>
  <si>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</si>
  <si>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</si>
  <si>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</si>
  <si>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</si>
  <si>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</si>
  <si>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</si>
  <si>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</si>
  <si>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</si>
  <si>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</si>
  <si>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</si>
  <si>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</si>
  <si>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</si>
  <si>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</si>
  <si>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</si>
  <si>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</si>
  <si>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</si>
  <si>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</si>
  <si>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</si>
  <si>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</si>
  <si>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</si>
  <si>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</si>
  <si>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</si>
  <si>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</si>
  <si>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</si>
  <si>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</si>
  <si>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</si>
  <si>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</si>
  <si>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</si>
  <si>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</si>
  <si>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</si>
  <si>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</si>
  <si>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</si>
  <si>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</si>
  <si>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</si>
  <si>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</si>
  <si>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</si>
  <si>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</si>
  <si>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</si>
  <si>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</si>
  <si>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</si>
  <si>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</si>
  <si>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</si>
  <si>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</si>
  <si>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</si>
  <si>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</si>
  <si>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</si>
  <si>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</si>
  <si>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</si>
  <si>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</si>
  <si>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</si>
  <si>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</si>
  <si>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</si>
  <si>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</si>
  <si>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</si>
  <si>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</si>
  <si>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</si>
  <si>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</si>
  <si>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</si>
  <si>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</si>
  <si>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</si>
  <si>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</si>
  <si>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</si>
  <si>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</si>
  <si>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</si>
  <si>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</si>
  <si>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</si>
  <si>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</si>
  <si>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</si>
  <si>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</si>
  <si>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</si>
  <si>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</si>
  <si>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</si>
  <si>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</si>
  <si>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</si>
  <si>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</si>
  <si>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</si>
  <si>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</si>
  <si>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</si>
  <si>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</si>
  <si>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</si>
  <si>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</si>
  <si>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</si>
  <si>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</si>
  <si>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</si>
  <si>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</si>
  <si>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</si>
  <si>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</si>
  <si>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</si>
  <si>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</si>
  <si>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</si>
  <si>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</si>
  <si>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</si>
  <si>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</si>
  <si>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</si>
  <si>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</si>
  <si>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</si>
  <si>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</si>
  <si>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</si>
  <si>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</si>
  <si>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</si>
  <si>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</si>
  <si>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</si>
  <si>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</si>
  <si>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</si>
  <si>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</si>
  <si>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</si>
  <si>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</si>
  <si>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</si>
  <si>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</si>
  <si>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</si>
  <si>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</si>
  <si>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</si>
  <si>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</si>
  <si>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</si>
  <si>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</si>
  <si>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</si>
  <si>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</si>
  <si>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</si>
  <si>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</si>
  <si>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</si>
  <si>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</si>
  <si>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</si>
  <si>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</si>
  <si>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</si>
  <si>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</si>
  <si>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</si>
  <si>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</si>
  <si>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</si>
  <si>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</si>
  <si>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</si>
  <si>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</si>
  <si>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</si>
  <si>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</si>
  <si>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</si>
  <si>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</si>
  <si>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</si>
  <si>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</si>
  <si>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</si>
  <si>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</si>
  <si>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</si>
  <si>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</si>
  <si>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</si>
  <si>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</si>
  <si>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</si>
  <si>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</si>
  <si>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</si>
  <si>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</si>
  <si>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</si>
  <si>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</si>
  <si>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</si>
  <si>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</si>
  <si>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</si>
  <si>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</si>
  <si>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</si>
  <si>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</si>
  <si>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</si>
  <si>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</si>
  <si>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</si>
  <si>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</si>
  <si>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</si>
  <si>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</si>
  <si>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</si>
  <si>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</si>
  <si>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</si>
  <si>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</si>
  <si>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</si>
  <si>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</si>
  <si>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</si>
  <si>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</si>
  <si>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</si>
  <si>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</si>
  <si>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</si>
  <si>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</si>
  <si>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</si>
  <si>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</si>
  <si>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</si>
  <si>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</si>
  <si>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</si>
  <si>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</si>
  <si>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</si>
  <si>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</si>
  <si>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</si>
  <si>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</si>
  <si>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</si>
  <si>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</si>
  <si>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</si>
  <si>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</si>
  <si>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</si>
  <si>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</si>
  <si>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</si>
  <si>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</si>
  <si>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</si>
  <si>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</si>
  <si>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</si>
  <si>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</si>
  <si>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</si>
  <si>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</si>
  <si>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</si>
  <si>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</si>
  <si>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</si>
  <si>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</si>
  <si>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</si>
  <si>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</si>
  <si>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</si>
  <si>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</si>
  <si>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</si>
  <si>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</si>
  <si>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</si>
  <si>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</si>
  <si>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</si>
  <si>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</si>
  <si>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</si>
  <si>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</si>
  <si>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</si>
  <si>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</si>
  <si>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</si>
  <si>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</si>
  <si>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</si>
  <si>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</si>
  <si>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</si>
  <si>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</si>
  <si>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</si>
  <si>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</si>
  <si>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</si>
  <si>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</si>
  <si>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</si>
  <si>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</si>
  <si>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</si>
  <si>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</si>
  <si>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</si>
  <si>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</si>
  <si>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</si>
  <si>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</si>
  <si>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</si>
  <si>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</si>
  <si>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</si>
  <si>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</si>
  <si>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</si>
  <si>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</si>
  <si>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</si>
  <si>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</si>
  <si>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</si>
  <si>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</si>
  <si>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</si>
  <si>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</si>
  <si>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</si>
  <si>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</si>
  <si>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</si>
  <si>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</si>
  <si>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</si>
  <si>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</si>
  <si>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</si>
  <si>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</si>
  <si>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</si>
  <si>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</si>
  <si>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</si>
  <si>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</si>
  <si>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</si>
  <si>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</si>
  <si>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</si>
  <si>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</si>
  <si>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</si>
  <si>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</si>
  <si>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</si>
  <si>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</si>
  <si>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</si>
  <si>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</si>
  <si>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</si>
  <si>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</si>
  <si>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</si>
  <si>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</si>
  <si>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</si>
  <si>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</si>
  <si>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</si>
  <si>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</si>
  <si>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</si>
  <si>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</si>
  <si>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</si>
  <si>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</si>
  <si>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</si>
  <si>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</si>
  <si>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</si>
  <si>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</si>
  <si>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</si>
  <si>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</si>
  <si>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</si>
  <si>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</si>
  <si>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</si>
  <si>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</si>
  <si>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</si>
  <si>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</si>
  <si>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</si>
  <si>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</si>
  <si>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</si>
  <si>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</si>
  <si>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</si>
  <si>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</si>
  <si>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</si>
  <si>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</si>
  <si>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</si>
  <si>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</si>
  <si>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</si>
  <si>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</si>
  <si>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</si>
  <si>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</si>
  <si>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</si>
  <si>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</si>
  <si>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</si>
  <si>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</si>
  <si>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</si>
  <si>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</si>
  <si>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</si>
  <si>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</si>
  <si>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</si>
  <si>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</si>
  <si>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</si>
  <si>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</si>
  <si>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</si>
  <si>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</si>
  <si>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</si>
  <si>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</si>
  <si>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</si>
  <si>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</si>
  <si>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</si>
  <si>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</si>
  <si>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</si>
  <si>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</si>
  <si>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</si>
  <si>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</si>
  <si>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</si>
  <si>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</si>
  <si>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</si>
  <si>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</si>
  <si>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</si>
  <si>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</si>
  <si>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</si>
  <si>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</si>
  <si>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</si>
  <si>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</si>
  <si>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</si>
  <si>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</si>
  <si>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</si>
  <si>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</si>
  <si>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</si>
  <si>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</si>
  <si>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</si>
  <si>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</si>
  <si>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</si>
  <si>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</si>
  <si>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</si>
  <si>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</si>
  <si>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</si>
  <si>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</si>
  <si>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</si>
  <si>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</si>
  <si>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</si>
  <si>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</si>
  <si>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</si>
  <si>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</si>
  <si>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</si>
  <si>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</si>
  <si>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</si>
  <si>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</si>
  <si>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</si>
  <si>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</si>
  <si>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</si>
  <si>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</si>
  <si>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</si>
  <si>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</si>
  <si>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</si>
  <si>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</si>
  <si>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</si>
  <si>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</si>
  <si>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</si>
  <si>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</si>
  <si>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</si>
  <si>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</si>
  <si>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</si>
  <si>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</si>
  <si>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</si>
  <si>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</si>
  <si>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</si>
  <si>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</si>
  <si>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</si>
  <si>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</si>
  <si>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</si>
  <si>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</si>
  <si>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</si>
  <si>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</si>
  <si>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</si>
  <si>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</si>
  <si>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</si>
  <si>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</si>
  <si>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</si>
  <si>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</si>
  <si>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</si>
  <si>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</si>
  <si>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</si>
  <si>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</si>
  <si>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</si>
  <si>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</si>
  <si>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</si>
  <si>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</si>
  <si>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</si>
  <si>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</si>
  <si>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</si>
  <si>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</si>
  <si>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</si>
  <si>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</si>
  <si>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</si>
  <si>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</si>
  <si>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</si>
  <si>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</si>
  <si>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</si>
  <si>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</si>
  <si>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</si>
  <si>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</si>
  <si>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</si>
  <si>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</si>
  <si>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</si>
  <si>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</si>
  <si>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</si>
  <si>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</si>
  <si>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</si>
  <si>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</si>
  <si>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</si>
  <si>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</si>
  <si>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</si>
  <si>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</si>
  <si>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</si>
  <si>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</si>
  <si>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</si>
  <si>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</si>
  <si>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</si>
  <si>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</si>
  <si>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</si>
  <si>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</si>
  <si>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</si>
  <si>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</si>
  <si>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</si>
  <si>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</si>
  <si>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</si>
  <si>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</si>
  <si>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</si>
  <si>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</si>
  <si>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</si>
  <si>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</si>
  <si>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</si>
  <si>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</si>
  <si>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</si>
  <si>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</si>
  <si>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</si>
  <si>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</si>
  <si>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</si>
  <si>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</si>
  <si>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</si>
  <si>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</si>
  <si>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</si>
  <si>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</si>
  <si>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</si>
  <si>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</si>
  <si>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</si>
  <si>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</si>
  <si>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</si>
  <si>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</si>
  <si>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</si>
  <si>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</si>
  <si>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</si>
  <si>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</si>
  <si>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</si>
  <si>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</si>
  <si>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</si>
  <si>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</si>
  <si>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</si>
  <si>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</si>
  <si>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</si>
  <si>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</si>
  <si>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</si>
  <si>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</si>
  <si>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</si>
  <si>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</si>
  <si>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</si>
  <si>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</si>
  <si>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</si>
  <si>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</si>
  <si>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</si>
  <si>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</si>
  <si>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</si>
  <si>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</si>
  <si>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</si>
  <si>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</si>
  <si>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</si>
  <si>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</si>
  <si>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</si>
  <si>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</si>
  <si>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</si>
  <si>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</si>
  <si>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</si>
  <si>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</si>
  <si>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</si>
  <si>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</si>
  <si>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</si>
  <si>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</si>
  <si>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</si>
  <si>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</si>
  <si>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</si>
  <si>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</si>
  <si>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</si>
  <si>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</si>
  <si>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</si>
  <si>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</si>
  <si>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</si>
  <si>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</si>
  <si>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</si>
  <si>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</si>
  <si>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</si>
  <si>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</si>
  <si>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</si>
  <si>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</si>
  <si>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</si>
  <si>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</si>
  <si>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</si>
  <si>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</si>
  <si>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</si>
  <si>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</si>
  <si>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</si>
  <si>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</si>
  <si>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</si>
  <si>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</si>
  <si>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</si>
  <si>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</si>
  <si>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</si>
  <si>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</si>
  <si>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</si>
  <si>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</si>
  <si>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</si>
  <si>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</si>
  <si>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</si>
  <si>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</si>
  <si>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</si>
  <si>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</si>
  <si>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</si>
  <si>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</si>
  <si>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</si>
  <si>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</si>
  <si>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</si>
  <si>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</si>
  <si>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</si>
  <si>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</si>
  <si>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</si>
  <si>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</si>
  <si>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</si>
  <si>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</si>
  <si>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</si>
  <si>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</si>
  <si>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</si>
  <si>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</si>
  <si>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</si>
  <si>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</si>
  <si>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</si>
  <si>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</si>
  <si>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</si>
  <si>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</si>
  <si>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</si>
  <si>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</si>
  <si>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</si>
  <si>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</si>
  <si>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</si>
  <si>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</si>
  <si>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</si>
  <si>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</si>
  <si>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</si>
  <si>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</si>
  <si>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</si>
  <si>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</si>
  <si>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</si>
  <si>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</si>
  <si>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</si>
  <si>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</si>
  <si>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</si>
  <si>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</si>
  <si>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</si>
  <si>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</si>
  <si>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</si>
  <si>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</si>
  <si>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</si>
  <si>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</si>
  <si>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</si>
  <si>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</si>
  <si>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</si>
  <si>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</si>
  <si>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</si>
  <si>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</si>
  <si>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</si>
  <si>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</si>
  <si>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</si>
  <si>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</si>
  <si>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</si>
  <si>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</si>
  <si>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</si>
  <si>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</si>
  <si>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</si>
  <si>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</si>
  <si>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</si>
  <si>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</si>
  <si>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</si>
  <si>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</si>
  <si>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</si>
  <si>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</si>
  <si>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</si>
  <si>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</si>
  <si>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</si>
  <si>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</si>
  <si>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</si>
  <si>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</si>
  <si>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</si>
  <si>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</si>
  <si>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</si>
  <si>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</si>
  <si>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</si>
  <si>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</si>
  <si>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</si>
  <si>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</si>
  <si>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</si>
  <si>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</si>
  <si>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</si>
  <si>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</si>
  <si>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</si>
  <si>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</si>
  <si>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</si>
  <si>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</si>
  <si>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</si>
  <si>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</si>
  <si>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</si>
  <si>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</si>
  <si>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</si>
  <si>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</si>
  <si>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</si>
  <si>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</si>
  <si>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</si>
  <si>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</si>
  <si>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</si>
  <si>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</si>
  <si>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</si>
  <si>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</si>
  <si>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</si>
  <si>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</si>
  <si>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</si>
  <si>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</si>
  <si>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</si>
  <si>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</si>
  <si>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</si>
  <si>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</si>
  <si>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</si>
  <si>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</si>
  <si>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</si>
  <si>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</si>
  <si>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</si>
  <si>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</si>
  <si>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</si>
  <si>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</si>
  <si>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</si>
  <si>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</si>
  <si>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</si>
  <si>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</si>
  <si>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</si>
  <si>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</si>
  <si>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</si>
  <si>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</si>
  <si>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</si>
  <si>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</si>
  <si>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</si>
  <si>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</si>
  <si>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</si>
  <si>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</si>
  <si>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</si>
  <si>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</si>
  <si>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</si>
  <si>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</si>
  <si>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</si>
  <si>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</si>
  <si>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</si>
  <si>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</si>
  <si>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</si>
  <si>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</si>
  <si>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</si>
  <si>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</si>
  <si>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</si>
  <si>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</si>
  <si>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</si>
  <si>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</si>
  <si>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</si>
  <si>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</si>
  <si>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</si>
  <si>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</si>
  <si>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</si>
  <si>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</si>
  <si>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</si>
  <si>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</si>
  <si>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</si>
  <si>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</si>
  <si>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</si>
  <si>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</si>
  <si>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</si>
  <si>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</si>
  <si>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</si>
  <si>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</si>
  <si>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</si>
  <si>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</si>
  <si>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</si>
  <si>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</si>
  <si>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</si>
  <si>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</si>
  <si>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</si>
  <si>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</si>
  <si>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</si>
  <si>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</si>
  <si>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</si>
  <si>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</si>
  <si>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</si>
  <si>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</si>
  <si>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</si>
  <si>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</si>
  <si>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</si>
  <si>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</si>
  <si>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</si>
  <si>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</si>
  <si>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</si>
  <si>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</si>
  <si>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</si>
  <si>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</si>
  <si>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</si>
  <si>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</si>
  <si>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</si>
  <si>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</si>
  <si>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</si>
  <si>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</si>
  <si>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</si>
  <si>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</si>
  <si>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</si>
  <si>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</si>
  <si>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</si>
  <si>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</si>
  <si>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</si>
  <si>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</si>
  <si>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</si>
  <si>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</si>
  <si>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</si>
  <si>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</si>
  <si>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</si>
  <si>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</si>
  <si>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</si>
  <si>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</si>
  <si>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</si>
  <si>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</si>
  <si>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</si>
  <si>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</si>
  <si>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</si>
  <si>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</si>
  <si>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</si>
  <si>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</si>
  <si>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</si>
  <si>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</si>
  <si>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</si>
  <si>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</si>
  <si>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</si>
  <si>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</si>
  <si>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</si>
  <si>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</si>
  <si>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</si>
  <si>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</si>
  <si>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</si>
  <si>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</si>
  <si>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</si>
  <si>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</si>
  <si>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</si>
  <si>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</si>
  <si>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</si>
  <si>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</si>
  <si>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</si>
  <si>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</si>
  <si>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</si>
  <si>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</si>
  <si>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</si>
  <si>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</si>
  <si>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</si>
  <si>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</si>
  <si>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</si>
  <si>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</si>
  <si>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</si>
  <si>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</si>
  <si>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</si>
  <si>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</si>
  <si>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</si>
  <si>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</si>
  <si>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</si>
  <si>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</si>
  <si>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</si>
  <si>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</si>
  <si>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</si>
  <si>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</si>
  <si>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</si>
  <si>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</si>
  <si>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</si>
  <si>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</si>
  <si>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</si>
  <si>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</si>
  <si>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</si>
  <si>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</si>
  <si>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</si>
  <si>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</si>
  <si>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</si>
  <si>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</si>
  <si>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</si>
  <si>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</si>
  <si>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</si>
  <si>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</si>
  <si>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</si>
  <si>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</si>
  <si>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</si>
  <si>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</si>
  <si>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</si>
  <si>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</si>
  <si>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</si>
  <si>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</si>
  <si>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</si>
  <si>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</si>
  <si>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</si>
  <si>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</si>
  <si>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</si>
  <si>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</si>
  <si>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</si>
  <si>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</si>
  <si>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</si>
  <si>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</si>
  <si>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</si>
  <si>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</si>
  <si>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</si>
  <si>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</si>
  <si>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</si>
  <si>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</si>
  <si>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</si>
  <si>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</si>
  <si>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</si>
  <si>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</si>
  <si>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</si>
  <si>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</si>
  <si>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</si>
  <si>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</si>
  <si>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</si>
  <si>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</si>
  <si>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</si>
  <si>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</si>
  <si>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</si>
  <si>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</si>
  <si>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</si>
  <si>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</si>
  <si>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</si>
  <si>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</si>
  <si>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</si>
  <si>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</si>
  <si>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</si>
  <si>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</si>
  <si>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</si>
  <si>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</si>
  <si>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</si>
  <si>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</si>
  <si>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</si>
  <si>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</si>
  <si>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</si>
  <si>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</si>
  <si>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</si>
  <si>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</si>
  <si>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</si>
  <si>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</si>
  <si>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</si>
  <si>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</si>
  <si>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</si>
  <si>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</si>
  <si>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</si>
  <si>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</si>
  <si>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</si>
  <si>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</si>
  <si>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</si>
  <si>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</si>
  <si>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</si>
  <si>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</si>
  <si>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</si>
  <si>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</si>
  <si>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</si>
  <si>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</si>
  <si>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</si>
  <si>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</si>
  <si>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</si>
  <si>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</si>
  <si>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</si>
  <si>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</si>
  <si>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</si>
  <si>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</si>
  <si>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</si>
  <si>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</si>
  <si>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</si>
  <si>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</si>
  <si>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</si>
  <si>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</si>
  <si>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</si>
  <si>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</si>
  <si>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</si>
  <si>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</si>
  <si>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</si>
  <si>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</si>
  <si>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</si>
  <si>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</si>
  <si>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</si>
  <si>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</si>
  <si>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</si>
  <si>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</si>
  <si>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</si>
  <si>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</si>
  <si>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</si>
  <si>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</si>
  <si>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</si>
  <si>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</si>
  <si>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</si>
  <si>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</si>
  <si>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</si>
  <si>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</si>
  <si>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</si>
  <si>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</si>
  <si>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</si>
  <si>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</si>
  <si>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</si>
  <si>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</si>
  <si>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</si>
  <si>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</si>
  <si>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</si>
  <si>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</si>
  <si>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</si>
  <si>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</si>
  <si>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</si>
  <si>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</si>
  <si>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</si>
  <si>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</si>
  <si>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</si>
  <si>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</si>
  <si>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</si>
  <si>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</si>
  <si>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</si>
  <si>
    <t>Inspektion, Skjoldbruskkirtlen</t>
  </si>
  <si>
    <t>Palpation, Skjoldbruskkirtlen</t>
  </si>
  <si>
    <t>Inspektion, Bryster</t>
  </si>
  <si>
    <t>Palpation, Bryster</t>
  </si>
  <si>
    <t>c</t>
  </si>
  <si>
    <t>2_Sygehusjournalen</t>
  </si>
  <si>
    <t>(se kapitel 3)</t>
  </si>
  <si>
    <t>(se næste side)</t>
  </si>
  <si>
    <t>(se kapitel 14)</t>
  </si>
  <si>
    <t>(se kapitel 15)</t>
  </si>
  <si>
    <t>(se kapitel 13)</t>
  </si>
  <si>
    <t>(se kapitel 4)</t>
  </si>
  <si>
    <t>(se kapitel 11)</t>
  </si>
  <si>
    <t>(se s. 168)</t>
  </si>
  <si>
    <t>(se kapitel 6)</t>
  </si>
  <si>
    <t>(se kapitel 10)</t>
  </si>
  <si>
    <t>(se kapitel 5)</t>
  </si>
  <si>
    <t>(se kapitel 7)</t>
  </si>
  <si>
    <t>(se kapitel 12)</t>
  </si>
  <si>
    <t>(jf. side 46)</t>
  </si>
  <si>
    <t>(se kapitel 8)</t>
  </si>
  <si>
    <t>(se kapitel 9)</t>
  </si>
  <si>
    <t>(side 141)</t>
  </si>
  <si>
    <t>(se kapitel 11, side 164)</t>
  </si>
  <si>
    <t>(se kapitel 1)</t>
  </si>
  <si>
    <t>(se side 58)</t>
  </si>
  <si>
    <t>(se side 85)</t>
  </si>
  <si>
    <t>(se side 92)</t>
  </si>
  <si>
    <t>se kapitel 12)</t>
  </si>
  <si>
    <t>se kapitel 8)</t>
  </si>
  <si>
    <t>(se side 74)</t>
  </si>
  <si>
    <t>3_Indlæggelsesnotatet</t>
  </si>
  <si>
    <t>5_Hjertet</t>
  </si>
  <si>
    <t>6_Lunger_og_luftveje</t>
  </si>
  <si>
    <t>(se side 99)</t>
  </si>
  <si>
    <t>(se side 69-71)</t>
  </si>
  <si>
    <t>7_Mave-tarm-systemet</t>
  </si>
  <si>
    <t>(side 131)</t>
  </si>
  <si>
    <t>(side 122)</t>
  </si>
  <si>
    <t>(se side 141)</t>
  </si>
  <si>
    <t>side 111)</t>
  </si>
  <si>
    <t>(side 186)</t>
  </si>
  <si>
    <t>(kapitel 8, side 125)</t>
  </si>
  <si>
    <t>(side 93)</t>
  </si>
  <si>
    <t>(kapitel 4)</t>
  </si>
  <si>
    <t>(se side 131)</t>
  </si>
  <si>
    <t>8_Nyrer,_urinveje_og_mandlige_kønsorganer</t>
  </si>
  <si>
    <t>(kapitel 9)</t>
  </si>
  <si>
    <t>side 124)</t>
  </si>
  <si>
    <t>(se side 114)</t>
  </si>
  <si>
    <t>(se side 112)</t>
  </si>
  <si>
    <t>(s. 124)</t>
  </si>
  <si>
    <t>(se side 107)</t>
  </si>
  <si>
    <t>(s. 126)</t>
  </si>
  <si>
    <t>(s. 118)</t>
  </si>
  <si>
    <t>(se side 93)</t>
  </si>
  <si>
    <t>9_Kvindelige_kønsorganer</t>
  </si>
  <si>
    <t>10_Bevægeapparatet</t>
  </si>
  <si>
    <t>(se side 176)</t>
  </si>
  <si>
    <t>(se side 171)</t>
  </si>
  <si>
    <t>(se side 169)</t>
  </si>
  <si>
    <t>(se side 161)</t>
  </si>
  <si>
    <t xml:space="preserve">side 113) </t>
  </si>
  <si>
    <t>(se side 164)</t>
  </si>
  <si>
    <t>(se side 144)</t>
  </si>
  <si>
    <t>se side 185)</t>
  </si>
  <si>
    <t>12_Det_perifere_karsystem</t>
  </si>
  <si>
    <t>(jf. kapitel 7)</t>
  </si>
  <si>
    <t>(kapitel 5)</t>
  </si>
  <si>
    <t>(kapitel 11)</t>
  </si>
  <si>
    <t>(jf. side 63-64)</t>
  </si>
  <si>
    <t>(se side 76)</t>
  </si>
  <si>
    <t>13_Kirtler</t>
  </si>
  <si>
    <t>15_Sanseorganer</t>
  </si>
  <si>
    <t>(se kapitel 11, side 167)</t>
  </si>
  <si>
    <t>12)</t>
  </si>
  <si>
    <t>og 12)</t>
  </si>
  <si>
    <t>(se kapitel 11</t>
  </si>
  <si>
    <t>og 174)</t>
  </si>
  <si>
    <t>Anchor rst</t>
  </si>
  <si>
    <t>sed</t>
  </si>
  <si>
    <t>– 6)</t>
  </si>
  <si>
    <t xml:space="preserve">(se kapitel 5 </t>
  </si>
  <si>
    <t xml:space="preserve">(se kapitel 8 </t>
  </si>
  <si>
    <t>– 9)</t>
  </si>
  <si>
    <t xml:space="preserve">(se side 171 </t>
  </si>
  <si>
    <t>(se kapitel 10  +</t>
  </si>
  <si>
    <t>4_Almene_symptomer_og_fund</t>
  </si>
  <si>
    <t>11_Centralnervesystemet</t>
  </si>
  <si>
    <t>1_Mødet_mellem_læge_og_patient</t>
  </si>
  <si>
    <t>8_Nyrer_urinveje_og_mandlige_kønsorganer</t>
  </si>
  <si>
    <t>14_Hud</t>
  </si>
  <si>
    <t>16_Stikordsregister</t>
  </si>
  <si>
    <t>0_Forord</t>
  </si>
  <si>
    <t>Forside</t>
  </si>
  <si>
    <t>Google URL</t>
  </si>
  <si>
    <t>Text</t>
  </si>
  <si>
    <t>Google Translate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</si>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</sst>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203" workbookViewId="0">
      <selection activeCell="N220" sqref="N2:N220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2353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2354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2355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2356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workbookViewId="0">
      <selection activeCell="P122" sqref="P122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62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185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64" workbookViewId="0">
      <selection activeCell="B75" sqref="B75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14.1.2</v>
      </c>
      <c r="C196" t="str">
        <f t="shared" si="10"/>
        <v>14.1.2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opLeftCell="O1" workbookViewId="0">
      <pane ySplit="1" topLeftCell="A2" activePane="bottomLeft" state="frozen"/>
      <selection pane="bottomLeft" activeCell="P437" sqref="P437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P184" t="s">
        <v>2342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P185" t="s">
        <v>2342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P186" t="s">
        <v>2342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P187" t="s">
        <v>2342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P188" t="s">
        <v>2342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P189" t="s">
        <v>2342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P190" t="s">
        <v>2342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P191" t="s">
        <v>2342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P192" t="s">
        <v>2342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P193" t="s">
        <v>2342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P194" t="s">
        <v>2342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62" si="6">_xlfn.CONCAT("[[",M195,"|",L195,"]]")</f>
        <v>[[13_Kirtler#|13]]</v>
      </c>
      <c r="P195" t="s">
        <v>2342</v>
      </c>
      <c r="R195" t="str">
        <f t="shared" ref="R195:R262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P196" t="s">
        <v>2342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P197" t="s">
        <v>2342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P198" t="s">
        <v>2342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P199" t="s">
        <v>2342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P200" t="s">
        <v>2342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P201" t="s">
        <v>2342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P202" t="s">
        <v>2342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P203" t="s">
        <v>2342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P204" t="s">
        <v>2342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P205" t="s">
        <v>2342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P206" t="s">
        <v>2342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P207" t="s">
        <v>2342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P208" t="s">
        <v>2342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P209" t="s">
        <v>2342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P210" t="s">
        <v>2342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P211" t="s">
        <v>2342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P212" t="s">
        <v>2342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14.1.2</v>
      </c>
      <c r="M213" s="8" t="str">
        <f>VLOOKUP(L213,Sektioner_fuld!J$2:P$220,7,FALSE)</f>
        <v>14_Hud#Udslæt_(exanthema)</v>
      </c>
      <c r="N213" s="8" t="str">
        <f t="shared" si="6"/>
        <v>[[14_Hud#Udslæt_(exanthema)|14.1.2]]</v>
      </c>
      <c r="P213" t="s">
        <v>2342</v>
      </c>
      <c r="R213" t="str">
        <f t="shared" si="7"/>
        <v>| KAP14_195 || Kapitel || 14 ||  || 195 || [[14_Hud#Udslæt_(exanthema)|14.1.2]]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14.1.2</v>
      </c>
      <c r="M214" s="8" t="str">
        <f>VLOOKUP(L214,Sektioner_fuld!J$2:P$220,7,FALSE)</f>
        <v>14_Hud#Udslæt_(exanthema)</v>
      </c>
      <c r="N214" s="8" t="str">
        <f t="shared" si="6"/>
        <v>[[14_Hud#Udslæt_(exanthema)|14.1.2]]</v>
      </c>
      <c r="P214" t="s">
        <v>2342</v>
      </c>
      <c r="R214" t="str">
        <f t="shared" si="7"/>
        <v>| KAP14_195_2 || Kapitel || 14 || 2 || 195 || [[14_Hud#Udslæt_(exanthema)|14.1.2]]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14.1.2</v>
      </c>
      <c r="M215" s="8" t="str">
        <f>VLOOKUP(L215,Sektioner_fuld!J$2:P$220,7,FALSE)</f>
        <v>14_Hud#Udslæt_(exanthema)</v>
      </c>
      <c r="N215" s="8" t="str">
        <f t="shared" si="6"/>
        <v>[[14_Hud#Udslæt_(exanthema)|14.1.2]]</v>
      </c>
      <c r="P215" t="s">
        <v>2342</v>
      </c>
      <c r="R215" t="str">
        <f t="shared" si="7"/>
        <v>| KAP14_195_3 || Kapitel || 14 || 3 || 195 || [[14_Hud#Udslæt_(exanthema)|14.1.2]]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P216" t="s">
        <v>2342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P217" t="s">
        <v>2342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P218" t="s">
        <v>2342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P219" t="s">
        <v>2342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P220" t="s">
        <v>2342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P221" t="s">
        <v>2342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P222" t="s">
        <v>2342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P223" t="s">
        <v>2342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P224" t="s">
        <v>2342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P225" t="s">
        <v>2342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309</v>
      </c>
      <c r="B227" t="s">
        <v>1160</v>
      </c>
      <c r="C227" t="s">
        <v>1161</v>
      </c>
      <c r="D227" t="s">
        <v>943</v>
      </c>
      <c r="E227" t="s">
        <v>944</v>
      </c>
      <c r="F227" t="s">
        <v>215</v>
      </c>
      <c r="H227" s="8">
        <v>15</v>
      </c>
      <c r="K227" s="8">
        <v>15</v>
      </c>
      <c r="L227" s="7" t="str">
        <f>VLOOKUP(K227,Side_til_Sektion!A$2:C$217,3,FALSE)</f>
        <v>1</v>
      </c>
      <c r="M227" s="8" t="str">
        <f>VLOOKUP(L227,Sektioner_fuld!J$2:P$220,7,FALSE)</f>
        <v>1_Mødet_mellem_læge_og_patient#</v>
      </c>
      <c r="N227" s="8" t="str">
        <f>_xlfn.CONCAT("[[",M227,"|",L227,"]]")</f>
        <v>[[1_Mødet_mellem_læge_og_patient#|1]]</v>
      </c>
      <c r="P227" t="s">
        <v>2342</v>
      </c>
      <c r="R227" t="str">
        <f>_xlfn.CONCAT("| ", B227, " || ", D227, " || ", G227, " || ", I227, " || ", K227, " || ", N227, " || ", "&lt;html5media&gt;File:", C227, "&lt;/html5media&gt;")</f>
        <v>| BOKS15 || Bokse ||  ||  || 15 || [[1_Mødet_mellem_læge_og_patient#|1]] || &lt;html5media&gt;File:BOKS15.mp3&lt;/html5media&gt;</v>
      </c>
    </row>
    <row r="228" spans="1:18" x14ac:dyDescent="0.2">
      <c r="A228" s="6">
        <v>326</v>
      </c>
      <c r="B228" t="s">
        <v>1201</v>
      </c>
      <c r="C228" t="s">
        <v>1202</v>
      </c>
      <c r="D228" t="s">
        <v>943</v>
      </c>
      <c r="E228" t="s">
        <v>944</v>
      </c>
      <c r="F228" t="s">
        <v>228</v>
      </c>
      <c r="H228" s="8">
        <v>17</v>
      </c>
      <c r="K228" s="8">
        <v>17</v>
      </c>
      <c r="L228" s="7" t="str">
        <f>VLOOKUP(K228,Side_til_Sektion!A$2:C$217,3,FALSE)</f>
        <v>1.2.2</v>
      </c>
      <c r="M228" s="8" t="str">
        <f>VLOOKUP(L228,Sektioner_fuld!J$2:P$220,7,FALSE)</f>
        <v>1_Mødet_mellem_læge_og_patient#Omgivelser_og_remedier</v>
      </c>
      <c r="N228" s="8" t="str">
        <f>_xlfn.CONCAT("[[",M228,"|",L228,"]]")</f>
        <v>[[1_Mødet_mellem_læge_og_patient#Omgivelser_og_remedier|1.2.2]]</v>
      </c>
      <c r="P228" t="s">
        <v>2342</v>
      </c>
      <c r="R228" t="str">
        <f>_xlfn.CONCAT("| ", B228, " || ", D228, " || ", G228, " || ", I228, " || ", K228, " || ", N228, " || ", "&lt;html5media&gt;File:", C228, "&lt;/html5media&gt;")</f>
        <v>| BOKS17 || Bokse ||  ||  || 17 || [[1_Mødet_mellem_læge_og_patient#Omgivelser_og_remedier|1.2.2]] || &lt;html5media&gt;File:BOKS17.mp3&lt;/html5media&gt;</v>
      </c>
    </row>
    <row r="229" spans="1:18" x14ac:dyDescent="0.2">
      <c r="A229" s="6">
        <v>335</v>
      </c>
      <c r="B229" t="s">
        <v>1226</v>
      </c>
      <c r="C229" t="s">
        <v>1227</v>
      </c>
      <c r="D229" t="s">
        <v>943</v>
      </c>
      <c r="E229" t="s">
        <v>944</v>
      </c>
      <c r="F229" t="s">
        <v>1228</v>
      </c>
      <c r="H229" s="8">
        <v>17</v>
      </c>
      <c r="I229" t="s">
        <v>951</v>
      </c>
      <c r="K229" s="8">
        <v>17</v>
      </c>
      <c r="L229" s="7" t="str">
        <f>VLOOKUP(K229,Side_til_Sektion!A$2:C$217,3,FALSE)</f>
        <v>1.2.2</v>
      </c>
      <c r="M229" s="8" t="str">
        <f>VLOOKUP(L229,Sektioner_fuld!J$2:P$220,7,FALSE)</f>
        <v>1_Mødet_mellem_læge_og_patient#Omgivelser_og_remedier</v>
      </c>
      <c r="N229" s="8" t="str">
        <f>_xlfn.CONCAT("[[",M229,"|",L229,"]]")</f>
        <v>[[1_Mødet_mellem_læge_og_patient#Omgivelser_og_remedier|1.2.2]]</v>
      </c>
      <c r="P229" t="s">
        <v>2342</v>
      </c>
      <c r="R229" t="str">
        <f>_xlfn.CONCAT("| ", B229, " || ", D229, " || ", G229, " || ", I229, " || ", K229, " || ", N229, " || ", "&lt;html5media&gt;File:", C229, "&lt;/html5media&gt;")</f>
        <v>| BOKS17B || Bokse ||  || B || 17 || [[1_Mødet_mellem_læge_og_patient#Omgivelser_og_remedier|1.2.2]] || &lt;html5media&gt;File:BOKS17B.mp3&lt;/html5media&gt;</v>
      </c>
    </row>
    <row r="230" spans="1:18" x14ac:dyDescent="0.2">
      <c r="A230" s="6">
        <v>336</v>
      </c>
      <c r="B230" t="s">
        <v>1229</v>
      </c>
      <c r="C230" t="s">
        <v>1230</v>
      </c>
      <c r="D230" t="s">
        <v>943</v>
      </c>
      <c r="E230" t="s">
        <v>944</v>
      </c>
      <c r="F230" t="s">
        <v>232</v>
      </c>
      <c r="H230" s="8">
        <v>18</v>
      </c>
      <c r="K230" s="8">
        <v>18</v>
      </c>
      <c r="L230" s="7" t="str">
        <f>VLOOKUP(K230,Side_til_Sektion!A$2:C$217,3,FALSE)</f>
        <v>1.2.3</v>
      </c>
      <c r="M230" s="8" t="str">
        <f>VLOOKUP(L230,Sektioner_fuld!J$2:P$220,7,FALSE)</f>
        <v>1_Mødet_mellem_læge_og_patient#Selve_mødet</v>
      </c>
      <c r="N230" s="8" t="str">
        <f>_xlfn.CONCAT("[[",M230,"|",L230,"]]")</f>
        <v>[[1_Mødet_mellem_læge_og_patient#Selve_mødet|1.2.3]]</v>
      </c>
      <c r="P230" t="s">
        <v>2342</v>
      </c>
      <c r="R230" t="str">
        <f>_xlfn.CONCAT("| ", B230, " || ", D230, " || ", G230, " || ", I230, " || ", K230, " || ", N230, " || ", "&lt;html5media&gt;File:", C230, "&lt;/html5media&gt;")</f>
        <v>| BOKS18 || Bokse ||  ||  || 18 || [[1_Mødet_mellem_læge_og_patient#Selve_mødet|1.2.3]] || &lt;html5media&gt;File:BOKS18.mp3&lt;/html5media&gt;</v>
      </c>
    </row>
    <row r="231" spans="1:18" x14ac:dyDescent="0.2">
      <c r="A231" s="6">
        <v>224</v>
      </c>
      <c r="B231" t="s">
        <v>946</v>
      </c>
      <c r="C231" t="s">
        <v>947</v>
      </c>
      <c r="D231" t="s">
        <v>943</v>
      </c>
      <c r="E231" t="s">
        <v>944</v>
      </c>
      <c r="F231" t="s">
        <v>245</v>
      </c>
      <c r="H231" s="8">
        <v>21</v>
      </c>
      <c r="K231" s="8">
        <v>21</v>
      </c>
      <c r="L231" s="7" t="str">
        <f>VLOOKUP(K231,Side_til_Sektion!A$2:C$217,3,FALSE)</f>
        <v>1.3.3</v>
      </c>
      <c r="M231" s="8" t="str">
        <f>VLOOKUP(L231,Sektioner_fuld!J$2:P$220,7,FALSE)</f>
        <v>1_Mødet_mellem_læge_og_patient#Resumér_og_gentag</v>
      </c>
      <c r="N231" s="8" t="str">
        <f t="shared" si="6"/>
        <v>[[1_Mødet_mellem_læge_og_patient#Resumér_og_gentag|1.3.3]]</v>
      </c>
      <c r="P231" t="s">
        <v>2342</v>
      </c>
      <c r="R231" t="str">
        <f t="shared" si="7"/>
        <v>| BOKS21 || Bokse ||  ||  || 21 || [[1_Mødet_mellem_læge_og_patient#Resumér_og_gentag|1.3.3]] || &lt;html5media&gt;File:BOKS21.mp3&lt;/html5media&gt;</v>
      </c>
    </row>
    <row r="232" spans="1:18" x14ac:dyDescent="0.2">
      <c r="A232" s="6">
        <v>225</v>
      </c>
      <c r="B232" t="s">
        <v>948</v>
      </c>
      <c r="C232" t="s">
        <v>949</v>
      </c>
      <c r="D232" t="s">
        <v>943</v>
      </c>
      <c r="E232" t="s">
        <v>944</v>
      </c>
      <c r="F232" t="s">
        <v>950</v>
      </c>
      <c r="H232" s="8">
        <v>21</v>
      </c>
      <c r="I232" t="s">
        <v>951</v>
      </c>
      <c r="K232" s="8">
        <v>21</v>
      </c>
      <c r="L232" s="7" t="str">
        <f>VLOOKUP(K232,Side_til_Sektion!A$2:C$217,3,FALSE)</f>
        <v>1.3.3</v>
      </c>
      <c r="M232" s="8" t="str">
        <f>VLOOKUP(L232,Sektioner_fuld!J$2:P$220,7,FALSE)</f>
        <v>1_Mødet_mellem_læge_og_patient#Resumér_og_gentag</v>
      </c>
      <c r="N232" s="8" t="str">
        <f t="shared" si="6"/>
        <v>[[1_Mødet_mellem_læge_og_patient#Resumér_og_gentag|1.3.3]]</v>
      </c>
      <c r="P232" t="s">
        <v>2342</v>
      </c>
      <c r="R232" t="str">
        <f t="shared" si="7"/>
        <v>| BOKS21B || Bokse ||  || B || 21 || [[1_Mødet_mellem_læge_og_patient#Resumér_og_gentag|1.3.3]] || &lt;html5media&gt;File:BOKS21B.mp3&lt;/html5media&gt;</v>
      </c>
    </row>
    <row r="233" spans="1:18" x14ac:dyDescent="0.2">
      <c r="A233" s="6">
        <v>226</v>
      </c>
      <c r="B233" t="s">
        <v>952</v>
      </c>
      <c r="C233" t="s">
        <v>953</v>
      </c>
      <c r="D233" t="s">
        <v>943</v>
      </c>
      <c r="E233" t="s">
        <v>944</v>
      </c>
      <c r="F233" t="s">
        <v>258</v>
      </c>
      <c r="H233" s="8">
        <v>23</v>
      </c>
      <c r="K233" s="8">
        <v>23</v>
      </c>
      <c r="L233" s="7" t="str">
        <f>VLOOKUP(K233,Side_til_Sektion!A$2:C$217,3,FALSE)</f>
        <v>1.4</v>
      </c>
      <c r="M233" s="8" t="str">
        <f>VLOOKUP(L233,Sektioner_fuld!J$2:P$220,7,FALSE)</f>
        <v>1_Mødet_mellem_læge_og_patient#Specielle_forhold</v>
      </c>
      <c r="N233" s="8" t="str">
        <f t="shared" si="6"/>
        <v>[[1_Mødet_mellem_læge_og_patient#Specielle_forhold|1.4]]</v>
      </c>
      <c r="P233" t="s">
        <v>2342</v>
      </c>
      <c r="R233" t="str">
        <f t="shared" si="7"/>
        <v>| BOKS23 || Bokse ||  ||  || 23 || [[1_Mødet_mellem_læge_og_patient#Specielle_forhold|1.4]] || &lt;html5media&gt;File:BOKS23.mp3&lt;/html5media&gt;</v>
      </c>
    </row>
    <row r="234" spans="1:18" x14ac:dyDescent="0.2">
      <c r="A234" s="6">
        <v>227</v>
      </c>
      <c r="B234" t="s">
        <v>954</v>
      </c>
      <c r="C234" t="s">
        <v>955</v>
      </c>
      <c r="D234" t="s">
        <v>943</v>
      </c>
      <c r="E234" t="s">
        <v>944</v>
      </c>
      <c r="F234" t="s">
        <v>956</v>
      </c>
      <c r="H234" s="8">
        <v>24</v>
      </c>
      <c r="K234" s="8">
        <v>24</v>
      </c>
      <c r="L234" s="7" t="str">
        <f>VLOOKUP(K234,Side_til_Sektion!A$2:C$217,3,FALSE)</f>
        <v>1.4</v>
      </c>
      <c r="M234" s="8" t="str">
        <f>VLOOKUP(L234,Sektioner_fuld!J$2:P$220,7,FALSE)</f>
        <v>1_Mødet_mellem_læge_og_patient#Specielle_forhold</v>
      </c>
      <c r="N234" s="8" t="str">
        <f t="shared" si="6"/>
        <v>[[1_Mødet_mellem_læge_og_patient#Specielle_forhold|1.4]]</v>
      </c>
      <c r="P234" t="s">
        <v>2342</v>
      </c>
      <c r="R234" t="str">
        <f t="shared" si="7"/>
        <v>| BOKS24 || Bokse ||  ||  || 24 || [[1_Mødet_mellem_læge_og_patient#Specielle_forhold|1.4]] || &lt;html5media&gt;File:BOKS24.mp3&lt;/html5media&gt;</v>
      </c>
    </row>
    <row r="235" spans="1:18" x14ac:dyDescent="0.2">
      <c r="A235" s="6">
        <v>228</v>
      </c>
      <c r="B235" t="s">
        <v>957</v>
      </c>
      <c r="C235" t="s">
        <v>958</v>
      </c>
      <c r="D235" t="s">
        <v>943</v>
      </c>
      <c r="E235" t="s">
        <v>944</v>
      </c>
      <c r="F235" t="s">
        <v>959</v>
      </c>
      <c r="H235" s="8">
        <v>24</v>
      </c>
      <c r="I235" t="s">
        <v>951</v>
      </c>
      <c r="K235" s="8">
        <v>24</v>
      </c>
      <c r="L235" s="7" t="str">
        <f>VLOOKUP(K235,Side_til_Sektion!A$2:C$217,3,FALSE)</f>
        <v>1.4</v>
      </c>
      <c r="M235" s="8" t="str">
        <f>VLOOKUP(L235,Sektioner_fuld!J$2:P$220,7,FALSE)</f>
        <v>1_Mødet_mellem_læge_og_patient#Specielle_forhold</v>
      </c>
      <c r="N235" s="8" t="str">
        <f t="shared" si="6"/>
        <v>[[1_Mødet_mellem_læge_og_patient#Specielle_forhold|1.4]]</v>
      </c>
      <c r="P235" t="s">
        <v>2342</v>
      </c>
      <c r="R235" t="str">
        <f t="shared" si="7"/>
        <v>| BOKS24B || Bokse ||  || B || 24 || [[1_Mødet_mellem_læge_og_patient#Specielle_forhold|1.4]] || &lt;html5media&gt;File:BOKS24B.mp3&lt;/html5media&gt;</v>
      </c>
    </row>
    <row r="236" spans="1:18" x14ac:dyDescent="0.2">
      <c r="A236" s="6">
        <v>229</v>
      </c>
      <c r="B236" t="s">
        <v>960</v>
      </c>
      <c r="C236" t="s">
        <v>961</v>
      </c>
      <c r="D236" t="s">
        <v>943</v>
      </c>
      <c r="E236" t="s">
        <v>944</v>
      </c>
      <c r="F236" t="s">
        <v>962</v>
      </c>
      <c r="H236" s="8">
        <v>26</v>
      </c>
      <c r="K236" s="8">
        <v>26</v>
      </c>
      <c r="L236" s="7" t="str">
        <f>VLOOKUP(K236,Side_til_Sektion!A$2:C$217,3,FALSE)</f>
        <v>2</v>
      </c>
      <c r="M236" s="8" t="str">
        <f>VLOOKUP(L236,Sektioner_fuld!J$2:P$220,7,FALSE)</f>
        <v>2_Sygehusjournalen#</v>
      </c>
      <c r="N236" s="8" t="str">
        <f t="shared" si="6"/>
        <v>[[2_Sygehusjournalen#|2]]</v>
      </c>
      <c r="P236" t="s">
        <v>2342</v>
      </c>
      <c r="R236" t="str">
        <f t="shared" si="7"/>
        <v>| BOKS26 || Bokse ||  ||  || 26 || [[2_Sygehusjournalen#|2]] || &lt;html5media&gt;File:BOKS26.mp3&lt;/html5media&gt;</v>
      </c>
    </row>
    <row r="237" spans="1:18" x14ac:dyDescent="0.2">
      <c r="A237" s="6">
        <v>230</v>
      </c>
      <c r="B237" t="s">
        <v>963</v>
      </c>
      <c r="C237" t="s">
        <v>964</v>
      </c>
      <c r="D237" t="s">
        <v>943</v>
      </c>
      <c r="E237" t="s">
        <v>944</v>
      </c>
      <c r="F237" t="s">
        <v>965</v>
      </c>
      <c r="H237" s="8">
        <v>32</v>
      </c>
      <c r="K237" s="8">
        <v>32</v>
      </c>
      <c r="L237" s="7" t="str">
        <f>VLOOKUP(K237,Side_til_Sektion!A$2:C$217,3,FALSE)</f>
        <v>3</v>
      </c>
      <c r="M237" s="8" t="str">
        <f>VLOOKUP(L237,Sektioner_fuld!J$2:P$220,7,FALSE)</f>
        <v>3_Indlæggelsesnotatet#</v>
      </c>
      <c r="N237" s="8" t="str">
        <f t="shared" si="6"/>
        <v>[[3_Indlæggelsesnotatet#|3]]</v>
      </c>
      <c r="P237" t="s">
        <v>2342</v>
      </c>
      <c r="R237" t="str">
        <f t="shared" si="7"/>
        <v>| BOKS32 || Bokse ||  ||  || 32 || [[3_Indlæggelsesnotatet#|3]] || &lt;html5media&gt;File:BOKS32.mp3&lt;/html5media&gt;</v>
      </c>
    </row>
    <row r="238" spans="1:18" x14ac:dyDescent="0.2">
      <c r="A238" s="6">
        <v>231</v>
      </c>
      <c r="B238" t="s">
        <v>966</v>
      </c>
      <c r="C238" t="s">
        <v>967</v>
      </c>
      <c r="D238" t="s">
        <v>943</v>
      </c>
      <c r="E238" t="s">
        <v>944</v>
      </c>
      <c r="F238" t="s">
        <v>302</v>
      </c>
      <c r="H238" s="8">
        <v>37</v>
      </c>
      <c r="K238" s="8">
        <v>37</v>
      </c>
      <c r="L238" s="7" t="str">
        <f>VLOOKUP(K238,Side_til_Sektion!A$2:C$217,3,FALSE)</f>
        <v>3.1.7</v>
      </c>
      <c r="M238" s="8" t="str">
        <f>VLOOKUP(L238,Sektioner_fuld!J$2:P$220,7,FALSE)</f>
        <v>3_Indlæggelsesnotatet#Nuværende/aktuelt</v>
      </c>
      <c r="N238" s="8" t="str">
        <f t="shared" si="6"/>
        <v>[[3_Indlæggelsesnotatet#Nuværende/aktuelt|3.1.7]]</v>
      </c>
      <c r="P238" t="s">
        <v>2342</v>
      </c>
      <c r="R238" t="str">
        <f t="shared" si="7"/>
        <v>| BOKS37 || Bokse ||  ||  || 37 || [[3_Indlæggelsesnotatet#Nuværende/aktuelt|3.1.7]] || &lt;html5media&gt;File:BOKS37.mp3&lt;/html5media&gt;</v>
      </c>
    </row>
    <row r="239" spans="1:18" x14ac:dyDescent="0.2">
      <c r="A239" s="6">
        <v>232</v>
      </c>
      <c r="B239" t="s">
        <v>968</v>
      </c>
      <c r="C239" t="s">
        <v>969</v>
      </c>
      <c r="D239" t="s">
        <v>943</v>
      </c>
      <c r="E239" t="s">
        <v>944</v>
      </c>
      <c r="F239" t="s">
        <v>306</v>
      </c>
      <c r="H239" s="8">
        <v>39</v>
      </c>
      <c r="K239" s="8">
        <v>39</v>
      </c>
      <c r="L239" s="7" t="str">
        <f>VLOOKUP(K239,Side_til_Sektion!A$2:C$217,3,FALSE)</f>
        <v>3.1.8</v>
      </c>
      <c r="M239" s="8" t="str">
        <f>VLOOKUP(L239,Sektioner_fuld!J$2:P$220,7,FALSE)</f>
        <v>3_Indlæggelsesnotatet#Øvrige_organsystemer</v>
      </c>
      <c r="N239" s="8" t="str">
        <f t="shared" si="6"/>
        <v>[[3_Indlæggelsesnotatet#Øvrige_organsystemer|3.1.8]]</v>
      </c>
      <c r="P239" t="s">
        <v>2342</v>
      </c>
      <c r="R239" t="str">
        <f t="shared" si="7"/>
        <v>| BOKS39 || Bokse ||  ||  || 39 || [[3_Indlæggelsesnotatet#Øvrige_organsystemer|3.1.8]] || &lt;html5media&gt;File:BOKS39.mp3&lt;/html5media&gt;</v>
      </c>
    </row>
    <row r="240" spans="1:18" x14ac:dyDescent="0.2">
      <c r="A240" s="6">
        <v>233</v>
      </c>
      <c r="B240" t="s">
        <v>970</v>
      </c>
      <c r="C240" t="s">
        <v>971</v>
      </c>
      <c r="D240" t="s">
        <v>943</v>
      </c>
      <c r="E240" t="s">
        <v>944</v>
      </c>
      <c r="F240" t="s">
        <v>322</v>
      </c>
      <c r="H240" s="8">
        <v>44</v>
      </c>
      <c r="K240" s="8">
        <v>44</v>
      </c>
      <c r="L240" s="7" t="str">
        <f>VLOOKUP(K240,Side_til_Sektion!A$2:C$217,3,FALSE)</f>
        <v>3.2.1</v>
      </c>
      <c r="M240" s="8" t="str">
        <f>VLOOKUP(L240,Sektioner_fuld!J$2:P$220,7,FALSE)</f>
        <v>3_Indlæggelsesnotatet#Almene_fund</v>
      </c>
      <c r="N240" s="8" t="str">
        <f t="shared" si="6"/>
        <v>[[3_Indlæggelsesnotatet#Almene_fund|3.2.1]]</v>
      </c>
      <c r="P240" t="s">
        <v>2342</v>
      </c>
      <c r="R240" t="str">
        <f t="shared" si="7"/>
        <v>| BOKS44 || Bokse ||  ||  || 44 || [[3_Indlæggelsesnotatet#Almene_fund|3.2.1]] || &lt;html5media&gt;File:BOKS44.mp3&lt;/html5media&gt;</v>
      </c>
    </row>
    <row r="241" spans="1:18" x14ac:dyDescent="0.2">
      <c r="A241" s="6">
        <v>234</v>
      </c>
      <c r="B241" t="s">
        <v>972</v>
      </c>
      <c r="C241" t="s">
        <v>973</v>
      </c>
      <c r="D241" t="s">
        <v>943</v>
      </c>
      <c r="E241" t="s">
        <v>944</v>
      </c>
      <c r="F241" t="s">
        <v>398</v>
      </c>
      <c r="H241" s="8">
        <v>57</v>
      </c>
      <c r="K241" s="8">
        <v>57</v>
      </c>
      <c r="L241" s="7" t="str">
        <f>VLOOKUP(K241,Side_til_Sektion!A$2:C$217,3,FALSE)</f>
        <v>4</v>
      </c>
      <c r="M241" s="8" t="str">
        <f>VLOOKUP(L241,Sektioner_fuld!J$2:P$220,7,FALSE)</f>
        <v>4_Almene_symptomer_og_fund#</v>
      </c>
      <c r="N241" s="8" t="str">
        <f t="shared" si="6"/>
        <v>[[4_Almene_symptomer_og_fund#|4]]</v>
      </c>
      <c r="P241" t="s">
        <v>2342</v>
      </c>
      <c r="R241" t="str">
        <f t="shared" si="7"/>
        <v>| BOKS57 || Bokse ||  ||  || 57 || [[4_Almene_symptomer_og_fund#|4]] || &lt;html5media&gt;File:BOKS57.mp3&lt;/html5media&gt;</v>
      </c>
    </row>
    <row r="242" spans="1:18" x14ac:dyDescent="0.2">
      <c r="A242" s="6">
        <v>235</v>
      </c>
      <c r="B242" t="s">
        <v>974</v>
      </c>
      <c r="C242" t="s">
        <v>975</v>
      </c>
      <c r="D242" t="s">
        <v>943</v>
      </c>
      <c r="E242" t="s">
        <v>944</v>
      </c>
      <c r="F242" t="s">
        <v>405</v>
      </c>
      <c r="H242" s="8">
        <v>58</v>
      </c>
      <c r="K242" s="8">
        <v>58</v>
      </c>
      <c r="L242" s="7" t="str">
        <f>VLOOKUP(K242,Side_til_Sektion!A$2:C$217,3,FALSE)</f>
        <v>4.1.2</v>
      </c>
      <c r="M242" s="8" t="str">
        <f>VLOOKUP(L242,Sektioner_fuld!J$2:P$220,7,FALSE)</f>
        <v>4_Almene_symptomer_og_fund#Træthed_og_svimmelhed</v>
      </c>
      <c r="N242" s="8" t="str">
        <f t="shared" si="6"/>
        <v>[[4_Almene_symptomer_og_fund#Træthed_og_svimmelhed|4.1.2]]</v>
      </c>
      <c r="P242" t="s">
        <v>2342</v>
      </c>
      <c r="R242" t="str">
        <f t="shared" si="7"/>
        <v>| BOKS58 || Bokse ||  ||  || 58 || [[4_Almene_symptomer_og_fund#Træthed_og_svimmelhed|4.1.2]] || &lt;html5media&gt;File:BOKS58.mp3&lt;/html5media&gt;</v>
      </c>
    </row>
    <row r="243" spans="1:18" x14ac:dyDescent="0.2">
      <c r="A243" s="6">
        <v>236</v>
      </c>
      <c r="B243" t="s">
        <v>976</v>
      </c>
      <c r="C243" t="s">
        <v>977</v>
      </c>
      <c r="D243" t="s">
        <v>943</v>
      </c>
      <c r="E243" t="s">
        <v>944</v>
      </c>
      <c r="F243" t="s">
        <v>978</v>
      </c>
      <c r="H243" s="8">
        <v>58</v>
      </c>
      <c r="I243" t="s">
        <v>951</v>
      </c>
      <c r="K243" s="8">
        <v>58</v>
      </c>
      <c r="L243" s="7" t="str">
        <f>VLOOKUP(K243,Side_til_Sektion!A$2:C$217,3,FALSE)</f>
        <v>4.1.2</v>
      </c>
      <c r="M243" s="8" t="str">
        <f>VLOOKUP(L243,Sektioner_fuld!J$2:P$220,7,FALSE)</f>
        <v>4_Almene_symptomer_og_fund#Træthed_og_svimmelhed</v>
      </c>
      <c r="N243" s="8" t="str">
        <f t="shared" si="6"/>
        <v>[[4_Almene_symptomer_og_fund#Træthed_og_svimmelhed|4.1.2]]</v>
      </c>
      <c r="P243" t="s">
        <v>2342</v>
      </c>
      <c r="R243" t="str">
        <f t="shared" si="7"/>
        <v>| BOKS58B || Bokse ||  || B || 58 || [[4_Almene_symptomer_og_fund#Træthed_og_svimmelhed|4.1.2]] || &lt;html5media&gt;File:BOKS58B.mp3&lt;/html5media&gt;</v>
      </c>
    </row>
    <row r="244" spans="1:18" x14ac:dyDescent="0.2">
      <c r="A244" s="6">
        <v>237</v>
      </c>
      <c r="B244" t="s">
        <v>979</v>
      </c>
      <c r="C244" t="s">
        <v>980</v>
      </c>
      <c r="D244" t="s">
        <v>943</v>
      </c>
      <c r="E244" t="s">
        <v>944</v>
      </c>
      <c r="F244" t="s">
        <v>409</v>
      </c>
      <c r="H244" s="8">
        <v>59</v>
      </c>
      <c r="K244" s="8">
        <v>59</v>
      </c>
      <c r="L244" s="7" t="str">
        <f>VLOOKUP(K244,Side_til_Sektion!A$2:C$217,3,FALSE)</f>
        <v>4.1.3</v>
      </c>
      <c r="M244" s="8" t="str">
        <f>VLOOKUP(L244,Sektioner_fuld!J$2:P$220,7,FALSE)</f>
        <v>4_Almene_symptomer_og_fund#Appetitløshed</v>
      </c>
      <c r="N244" s="8" t="str">
        <f t="shared" si="6"/>
        <v>[[4_Almene_symptomer_og_fund#Appetitløshed|4.1.3]]</v>
      </c>
      <c r="P244" t="s">
        <v>2342</v>
      </c>
      <c r="R244" t="str">
        <f t="shared" si="7"/>
        <v>| BOKS59 || Bokse ||  ||  || 59 || [[4_Almene_symptomer_og_fund#Appetitløshed|4.1.3]] || &lt;html5media&gt;File:BOKS59.mp3&lt;/html5media&gt;</v>
      </c>
    </row>
    <row r="245" spans="1:18" x14ac:dyDescent="0.2">
      <c r="A245" s="6">
        <v>238</v>
      </c>
      <c r="B245" t="s">
        <v>981</v>
      </c>
      <c r="C245" t="s">
        <v>982</v>
      </c>
      <c r="D245" t="s">
        <v>943</v>
      </c>
      <c r="E245" t="s">
        <v>944</v>
      </c>
      <c r="F245" t="s">
        <v>413</v>
      </c>
      <c r="H245" s="8">
        <v>60</v>
      </c>
      <c r="K245" s="8">
        <v>60</v>
      </c>
      <c r="L245" s="7" t="str">
        <f>VLOOKUP(K245,Side_til_Sektion!A$2:C$217,3,FALSE)</f>
        <v>4.1.4</v>
      </c>
      <c r="M245" s="8" t="str">
        <f>VLOOKUP(L245,Sektioner_fuld!J$2:P$220,7,FALSE)</f>
        <v>4_Almene_symptomer_og_fund#Vægttab</v>
      </c>
      <c r="N245" s="8" t="str">
        <f t="shared" si="6"/>
        <v>[[4_Almene_symptomer_og_fund#Vægttab|4.1.4]]</v>
      </c>
      <c r="P245" t="s">
        <v>2342</v>
      </c>
      <c r="R245" t="str">
        <f t="shared" si="7"/>
        <v>| BOKS60 || Bokse ||  ||  || 60 || [[4_Almene_symptomer_og_fund#Vægttab|4.1.4]] || &lt;html5media&gt;File:BOKS60.mp3&lt;/html5media&gt;</v>
      </c>
    </row>
    <row r="246" spans="1:18" x14ac:dyDescent="0.2">
      <c r="A246" s="6">
        <v>239</v>
      </c>
      <c r="B246" t="s">
        <v>983</v>
      </c>
      <c r="C246" t="s">
        <v>984</v>
      </c>
      <c r="D246" t="s">
        <v>943</v>
      </c>
      <c r="E246" t="s">
        <v>944</v>
      </c>
      <c r="F246" t="s">
        <v>420</v>
      </c>
      <c r="H246" s="8">
        <v>61</v>
      </c>
      <c r="K246" s="8">
        <v>61</v>
      </c>
      <c r="L246" s="7" t="str">
        <f>VLOOKUP(K246,Side_til_Sektion!A$2:C$217,3,FALSE)</f>
        <v>4.2</v>
      </c>
      <c r="M246" s="8" t="str">
        <f>VLOOKUP(L246,Sektioner_fuld!J$2:P$220,7,FALSE)</f>
        <v>4_Almene_symptomer_og_fund#Objektiv_undersøgelse</v>
      </c>
      <c r="N246" s="8" t="str">
        <f t="shared" si="6"/>
        <v>[[4_Almene_symptomer_og_fund#Objektiv_undersøgelse|4.2]]</v>
      </c>
      <c r="P246" t="s">
        <v>2342</v>
      </c>
      <c r="R246" t="str">
        <f t="shared" si="7"/>
        <v>| BOKS61 || Bokse ||  ||  || 61 || [[4_Almene_symptomer_og_fund#Objektiv_undersøgelse|4.2]] || &lt;html5media&gt;File:BOKS61.mp3&lt;/html5media&gt;</v>
      </c>
    </row>
    <row r="247" spans="1:18" x14ac:dyDescent="0.2">
      <c r="A247" s="6">
        <v>240</v>
      </c>
      <c r="B247" t="s">
        <v>985</v>
      </c>
      <c r="C247" t="s">
        <v>986</v>
      </c>
      <c r="D247" t="s">
        <v>943</v>
      </c>
      <c r="E247" t="s">
        <v>944</v>
      </c>
      <c r="F247" t="s">
        <v>424</v>
      </c>
      <c r="H247" s="8">
        <v>62</v>
      </c>
      <c r="K247" s="8">
        <v>62</v>
      </c>
      <c r="L247" s="7" t="str">
        <f>VLOOKUP(K247,Side_til_Sektion!A$2:C$217,3,FALSE)</f>
        <v>4.2.1</v>
      </c>
      <c r="M247" s="8" t="str">
        <f>VLOOKUP(L247,Sektioner_fuld!J$2:P$220,7,FALSE)</f>
        <v>4_Almene_symptomer_og_fund#Almentilstand</v>
      </c>
      <c r="N247" s="8" t="str">
        <f t="shared" si="6"/>
        <v>[[4_Almene_symptomer_og_fund#Almentilstand|4.2.1]]</v>
      </c>
      <c r="P247" t="s">
        <v>2342</v>
      </c>
      <c r="R247" t="str">
        <f t="shared" si="7"/>
        <v>| BOKS62 || Bokse ||  ||  || 62 || [[4_Almene_symptomer_og_fund#Almentilstand|4.2.1]] || &lt;html5media&gt;File:BOKS62.mp3&lt;/html5media&gt;</v>
      </c>
    </row>
    <row r="248" spans="1:18" x14ac:dyDescent="0.2">
      <c r="A248" s="6">
        <v>241</v>
      </c>
      <c r="B248" t="s">
        <v>987</v>
      </c>
      <c r="C248" t="s">
        <v>988</v>
      </c>
      <c r="D248" t="s">
        <v>943</v>
      </c>
      <c r="E248" t="s">
        <v>944</v>
      </c>
      <c r="F248" t="s">
        <v>989</v>
      </c>
      <c r="H248" s="8">
        <v>63</v>
      </c>
      <c r="I248" t="s">
        <v>990</v>
      </c>
      <c r="K248" s="8">
        <v>63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BOKS63A || Bokse ||  || A || 63 || [[4_Almene_symptomer_og_fund#Farve|4.2.3]] || &lt;html5media&gt;File:BOKS63A.mp3&lt;/html5media&gt;</v>
      </c>
    </row>
    <row r="249" spans="1:18" x14ac:dyDescent="0.2">
      <c r="A249" s="6">
        <v>242</v>
      </c>
      <c r="B249" t="s">
        <v>991</v>
      </c>
      <c r="C249" t="s">
        <v>992</v>
      </c>
      <c r="D249" t="s">
        <v>943</v>
      </c>
      <c r="E249" t="s">
        <v>944</v>
      </c>
      <c r="F249" t="s">
        <v>993</v>
      </c>
      <c r="H249" s="8">
        <v>63</v>
      </c>
      <c r="I249" t="s">
        <v>951</v>
      </c>
      <c r="K249" s="8">
        <v>63</v>
      </c>
      <c r="L249" s="7" t="str">
        <f>VLOOKUP(K249,Side_til_Sektion!A$2:C$217,3,FALSE)</f>
        <v>4.2.3</v>
      </c>
      <c r="M249" s="8" t="str">
        <f>VLOOKUP(L249,Sektioner_fuld!J$2:P$220,7,FALSE)</f>
        <v>4_Almene_symptomer_og_fund#Farve</v>
      </c>
      <c r="N249" s="8" t="str">
        <f t="shared" si="6"/>
        <v>[[4_Almene_symptomer_og_fund#Farve|4.2.3]]</v>
      </c>
      <c r="P249" t="s">
        <v>2342</v>
      </c>
      <c r="R249" t="str">
        <f t="shared" si="7"/>
        <v>| BOKS63B || Bokse ||  || B || 63 || [[4_Almene_symptomer_og_fund#Farve|4.2.3]] || &lt;html5media&gt;File:BOKS63B.mp3&lt;/html5media&gt;</v>
      </c>
    </row>
    <row r="250" spans="1:18" x14ac:dyDescent="0.2">
      <c r="A250" s="6">
        <v>243</v>
      </c>
      <c r="B250" t="s">
        <v>994</v>
      </c>
      <c r="C250" t="s">
        <v>995</v>
      </c>
      <c r="D250" t="s">
        <v>943</v>
      </c>
      <c r="E250" t="s">
        <v>944</v>
      </c>
      <c r="F250" t="s">
        <v>434</v>
      </c>
      <c r="H250" s="8">
        <v>64</v>
      </c>
      <c r="K250" s="8">
        <v>64</v>
      </c>
      <c r="L250" s="7" t="str">
        <f>VLOOKUP(K250,Side_til_Sektion!A$2:C$217,3,FALSE)</f>
        <v>4.2.4</v>
      </c>
      <c r="M250" s="8" t="str">
        <f>VLOOKUP(L250,Sektioner_fuld!J$2:P$220,7,FALSE)</f>
        <v>4_Almene_symptomer_og_fund#Perifer_cirkulation</v>
      </c>
      <c r="N250" s="8" t="str">
        <f t="shared" si="6"/>
        <v>[[4_Almene_symptomer_og_fund#Perifer_cirkulation|4.2.4]]</v>
      </c>
      <c r="P250" t="s">
        <v>2342</v>
      </c>
      <c r="R250" t="str">
        <f t="shared" si="7"/>
        <v>| BOKS64 || Bokse ||  ||  || 64 || [[4_Almene_symptomer_og_fund#Perifer_cirkulation|4.2.4]] || &lt;html5media&gt;File:BOKS64.mp3&lt;/html5media&gt;</v>
      </c>
    </row>
    <row r="251" spans="1:18" x14ac:dyDescent="0.2">
      <c r="A251" s="6">
        <v>244</v>
      </c>
      <c r="B251" t="s">
        <v>996</v>
      </c>
      <c r="C251" t="s">
        <v>997</v>
      </c>
      <c r="D251" t="s">
        <v>943</v>
      </c>
      <c r="E251" t="s">
        <v>944</v>
      </c>
      <c r="F251" t="s">
        <v>998</v>
      </c>
      <c r="H251" s="8">
        <v>66</v>
      </c>
      <c r="I251" t="s">
        <v>990</v>
      </c>
      <c r="K251" s="8">
        <v>66</v>
      </c>
      <c r="L251" s="7" t="str">
        <f>VLOOKUP(K251,Side_til_Sektion!A$2:C$217,3,FALSE)</f>
        <v>4.2.3</v>
      </c>
      <c r="M251" s="8" t="str">
        <f>VLOOKUP(L251,Sektioner_fuld!J$2:P$220,7,FALSE)</f>
        <v>4_Almene_symptomer_og_fund#Farve</v>
      </c>
      <c r="N251" s="8" t="str">
        <f t="shared" si="6"/>
        <v>[[4_Almene_symptomer_og_fund#Farve|4.2.3]]</v>
      </c>
      <c r="P251" t="s">
        <v>2342</v>
      </c>
      <c r="R251" t="str">
        <f t="shared" si="7"/>
        <v>| BOKS66A || Bokse ||  || A || 66 || [[4_Almene_symptomer_og_fund#Farve|4.2.3]] || &lt;html5media&gt;File:BOKS66A.mp3&lt;/html5media&gt;</v>
      </c>
    </row>
    <row r="252" spans="1:18" x14ac:dyDescent="0.2">
      <c r="A252" s="6">
        <v>245</v>
      </c>
      <c r="B252" t="s">
        <v>999</v>
      </c>
      <c r="C252" t="s">
        <v>1000</v>
      </c>
      <c r="D252" t="s">
        <v>943</v>
      </c>
      <c r="E252" t="s">
        <v>944</v>
      </c>
      <c r="F252" t="s">
        <v>1001</v>
      </c>
      <c r="H252" s="8">
        <v>66</v>
      </c>
      <c r="I252" t="s">
        <v>951</v>
      </c>
      <c r="K252" s="8">
        <v>66</v>
      </c>
      <c r="L252" s="7" t="str">
        <f>VLOOKUP(K252,Side_til_Sektion!A$2:C$217,3,FALSE)</f>
        <v>4.2.3</v>
      </c>
      <c r="M252" s="8" t="str">
        <f>VLOOKUP(L252,Sektioner_fuld!J$2:P$220,7,FALSE)</f>
        <v>4_Almene_symptomer_og_fund#Farve</v>
      </c>
      <c r="N252" s="8" t="str">
        <f t="shared" si="6"/>
        <v>[[4_Almene_symptomer_og_fund#Farve|4.2.3]]</v>
      </c>
      <c r="P252" t="s">
        <v>2342</v>
      </c>
      <c r="R252" t="str">
        <f t="shared" si="7"/>
        <v>| BOKS66B || Bokse ||  || B || 66 || [[4_Almene_symptomer_og_fund#Farve|4.2.3]] || &lt;html5media&gt;File:BOKS66B.mp3&lt;/html5media&gt;</v>
      </c>
    </row>
    <row r="253" spans="1:18" x14ac:dyDescent="0.2">
      <c r="A253" s="6">
        <v>246</v>
      </c>
      <c r="B253" t="s">
        <v>1002</v>
      </c>
      <c r="C253" t="s">
        <v>1003</v>
      </c>
      <c r="D253" t="s">
        <v>943</v>
      </c>
      <c r="E253" t="s">
        <v>944</v>
      </c>
      <c r="F253" t="s">
        <v>450</v>
      </c>
      <c r="H253" s="8">
        <v>68</v>
      </c>
      <c r="K253" s="8">
        <v>68</v>
      </c>
      <c r="L253" s="7" t="str">
        <f>VLOOKUP(K253,Side_til_Sektion!A$2:C$217,3,FALSE)</f>
        <v>5</v>
      </c>
      <c r="M253" s="8" t="str">
        <f>VLOOKUP(L253,Sektioner_fuld!J$2:P$220,7,FALSE)</f>
        <v>5_Hjertet#</v>
      </c>
      <c r="N253" s="8" t="str">
        <f t="shared" si="6"/>
        <v>[[5_Hjertet#|5]]</v>
      </c>
      <c r="P253" t="s">
        <v>2342</v>
      </c>
      <c r="R253" t="str">
        <f t="shared" si="7"/>
        <v>| BOKS68 || Bokse ||  ||  || 68 || [[5_Hjertet#|5]] || &lt;html5media&gt;File:BOKS68.mp3&lt;/html5media&gt;</v>
      </c>
    </row>
    <row r="254" spans="1:18" x14ac:dyDescent="0.2">
      <c r="A254" s="6">
        <v>247</v>
      </c>
      <c r="B254" t="s">
        <v>1004</v>
      </c>
      <c r="C254" t="s">
        <v>1005</v>
      </c>
      <c r="D254" t="s">
        <v>943</v>
      </c>
      <c r="E254" t="s">
        <v>944</v>
      </c>
      <c r="F254" t="s">
        <v>457</v>
      </c>
      <c r="H254" s="8">
        <v>69</v>
      </c>
      <c r="K254" s="8">
        <v>69</v>
      </c>
      <c r="L254" s="7" t="str">
        <f>VLOOKUP(K254,Side_til_Sektion!A$2:C$217,3,FALSE)</f>
        <v>5.1.1</v>
      </c>
      <c r="M254" s="8" t="str">
        <f>VLOOKUP(L254,Sektioner_fuld!J$2:P$220,7,FALSE)</f>
        <v>5_Hjertet#Træthed_og_funktionsnedsættelse</v>
      </c>
      <c r="N254" s="8" t="str">
        <f t="shared" si="6"/>
        <v>[[5_Hjertet#Træthed_og_funktionsnedsættelse|5.1.1]]</v>
      </c>
      <c r="P254" t="s">
        <v>2342</v>
      </c>
      <c r="R254" t="str">
        <f t="shared" si="7"/>
        <v>| BOKS69 || Bokse ||  ||  || 69 || [[5_Hjertet#Træthed_og_funktionsnedsættelse|5.1.1]] || &lt;html5media&gt;File:BOKS69.mp3&lt;/html5media&gt;</v>
      </c>
    </row>
    <row r="255" spans="1:18" x14ac:dyDescent="0.2">
      <c r="A255" s="6">
        <v>248</v>
      </c>
      <c r="B255" t="s">
        <v>1006</v>
      </c>
      <c r="C255" t="s">
        <v>1007</v>
      </c>
      <c r="D255" t="s">
        <v>943</v>
      </c>
      <c r="E255" t="s">
        <v>944</v>
      </c>
      <c r="F255" t="s">
        <v>1008</v>
      </c>
      <c r="H255" s="8">
        <v>70</v>
      </c>
      <c r="I255" t="s">
        <v>990</v>
      </c>
      <c r="K255" s="8">
        <v>70</v>
      </c>
      <c r="L255" s="7" t="str">
        <f>VLOOKUP(K255,Side_til_Sektion!A$2:C$217,3,FALSE)</f>
        <v>5.1.1</v>
      </c>
      <c r="M255" s="8" t="str">
        <f>VLOOKUP(L255,Sektioner_fuld!J$2:P$220,7,FALSE)</f>
        <v>5_Hjertet#Træthed_og_funktionsnedsættelse</v>
      </c>
      <c r="N255" s="8" t="str">
        <f t="shared" si="6"/>
        <v>[[5_Hjertet#Træthed_og_funktionsnedsættelse|5.1.1]]</v>
      </c>
      <c r="P255" t="s">
        <v>2342</v>
      </c>
      <c r="R255" t="str">
        <f t="shared" si="7"/>
        <v>| BOKS70A || Bokse ||  || A || 70 || [[5_Hjertet#Træthed_og_funktionsnedsættelse|5.1.1]] || &lt;html5media&gt;File:BOKS70A.mp3&lt;/html5media&gt;</v>
      </c>
    </row>
    <row r="256" spans="1:18" x14ac:dyDescent="0.2">
      <c r="A256" s="6">
        <v>249</v>
      </c>
      <c r="B256" t="s">
        <v>1009</v>
      </c>
      <c r="C256" t="s">
        <v>1010</v>
      </c>
      <c r="D256" t="s">
        <v>943</v>
      </c>
      <c r="E256" t="s">
        <v>944</v>
      </c>
      <c r="F256" t="s">
        <v>1011</v>
      </c>
      <c r="H256" s="8">
        <v>70</v>
      </c>
      <c r="I256" t="s">
        <v>951</v>
      </c>
      <c r="K256" s="8">
        <v>70</v>
      </c>
      <c r="L256" s="7" t="str">
        <f>VLOOKUP(K256,Side_til_Sektion!A$2:C$217,3,FALSE)</f>
        <v>5.1.1</v>
      </c>
      <c r="M256" s="8" t="str">
        <f>VLOOKUP(L256,Sektioner_fuld!J$2:P$220,7,FALSE)</f>
        <v>5_Hjertet#Træthed_og_funktionsnedsættelse</v>
      </c>
      <c r="N256" s="8" t="str">
        <f t="shared" si="6"/>
        <v>[[5_Hjertet#Træthed_og_funktionsnedsættelse|5.1.1]]</v>
      </c>
      <c r="P256" t="s">
        <v>2342</v>
      </c>
      <c r="R256" t="str">
        <f t="shared" si="7"/>
        <v>| BOKS70B || Bokse ||  || B || 70 || [[5_Hjertet#Træthed_og_funktionsnedsættelse|5.1.1]] || &lt;html5media&gt;File:BOKS70B.mp3&lt;/html5media&gt;</v>
      </c>
    </row>
    <row r="257" spans="1:18" x14ac:dyDescent="0.2">
      <c r="A257" s="6">
        <v>250</v>
      </c>
      <c r="B257" t="s">
        <v>1012</v>
      </c>
      <c r="C257" t="s">
        <v>1013</v>
      </c>
      <c r="D257" t="s">
        <v>943</v>
      </c>
      <c r="E257" t="s">
        <v>944</v>
      </c>
      <c r="F257" t="s">
        <v>1014</v>
      </c>
      <c r="H257" s="8">
        <v>71</v>
      </c>
      <c r="K257" s="8">
        <v>71</v>
      </c>
      <c r="L257" s="7" t="str">
        <f>VLOOKUP(K257,Side_til_Sektion!A$2:C$217,3,FALSE)</f>
        <v>5.1.1</v>
      </c>
      <c r="M257" s="8" t="str">
        <f>VLOOKUP(L257,Sektioner_fuld!J$2:P$220,7,FALSE)</f>
        <v>5_Hjertet#Træthed_og_funktionsnedsættelse</v>
      </c>
      <c r="N257" s="8" t="str">
        <f t="shared" si="6"/>
        <v>[[5_Hjertet#Træthed_og_funktionsnedsættelse|5.1.1]]</v>
      </c>
      <c r="P257" t="s">
        <v>2342</v>
      </c>
      <c r="R257" t="str">
        <f t="shared" si="7"/>
        <v>| BOKS71 || Bokse ||  ||  || 71 || [[5_Hjertet#Træthed_og_funktionsnedsættelse|5.1.1]] || &lt;html5media&gt;File:BOKS71.mp3&lt;/html5media&gt;</v>
      </c>
    </row>
    <row r="258" spans="1:18" x14ac:dyDescent="0.2">
      <c r="A258" s="6">
        <v>251</v>
      </c>
      <c r="B258" t="s">
        <v>1015</v>
      </c>
      <c r="C258" t="s">
        <v>1016</v>
      </c>
      <c r="D258" t="s">
        <v>943</v>
      </c>
      <c r="E258" t="s">
        <v>944</v>
      </c>
      <c r="F258" t="s">
        <v>467</v>
      </c>
      <c r="H258" s="8">
        <v>72</v>
      </c>
      <c r="K258" s="8">
        <v>72</v>
      </c>
      <c r="L258" s="7" t="str">
        <f>VLOOKUP(K258,Side_til_Sektion!A$2:C$217,3,FALSE)</f>
        <v>5.1.4</v>
      </c>
      <c r="M258" s="8" t="str">
        <f>VLOOKUP(L258,Sektioner_fuld!J$2:P$220,7,FALSE)</f>
        <v>5_Hjertet#Hjertebanken_(palpitationer)</v>
      </c>
      <c r="N258" s="8" t="str">
        <f t="shared" si="6"/>
        <v>[[5_Hjertet#Hjertebanken_(palpitationer)|5.1.4]]</v>
      </c>
      <c r="P258" t="s">
        <v>2342</v>
      </c>
      <c r="R258" t="str">
        <f t="shared" si="7"/>
        <v>| BOKS72 || Bokse ||  ||  || 72 || [[5_Hjertet#Hjertebanken_(palpitationer)|5.1.4]] || &lt;html5media&gt;File:BOKS72.mp3&lt;/html5media&gt;</v>
      </c>
    </row>
    <row r="259" spans="1:18" x14ac:dyDescent="0.2">
      <c r="A259" s="6">
        <v>252</v>
      </c>
      <c r="B259" t="s">
        <v>1017</v>
      </c>
      <c r="C259" t="s">
        <v>1018</v>
      </c>
      <c r="D259" t="s">
        <v>943</v>
      </c>
      <c r="E259" t="s">
        <v>944</v>
      </c>
      <c r="F259" t="s">
        <v>477</v>
      </c>
      <c r="H259" s="8">
        <v>74</v>
      </c>
      <c r="K259" s="8">
        <v>74</v>
      </c>
      <c r="L259" s="7" t="str">
        <f>VLOOKUP(K259,Side_til_Sektion!A$2:C$217,3,FALSE)</f>
        <v>5.2.1</v>
      </c>
      <c r="M259" s="8" t="str">
        <f>VLOOKUP(L259,Sektioner_fuld!J$2:P$220,7,FALSE)</f>
        <v>5_Hjertet#Inspektion,_palpation_og_perkussion</v>
      </c>
      <c r="N259" s="8" t="str">
        <f t="shared" si="6"/>
        <v>[[5_Hjertet#Inspektion,_palpation_og_perkussion|5.2.1]]</v>
      </c>
      <c r="P259" t="s">
        <v>2342</v>
      </c>
      <c r="R259" t="str">
        <f t="shared" si="7"/>
        <v>| BOKS74 || Bokse ||  ||  || 74 || [[5_Hjertet#Inspektion,_palpation_og_perkussion|5.2.1]] || &lt;html5media&gt;File:BOKS74.mp3&lt;/html5media&gt;</v>
      </c>
    </row>
    <row r="260" spans="1:18" x14ac:dyDescent="0.2">
      <c r="A260" s="6">
        <v>253</v>
      </c>
      <c r="B260" t="s">
        <v>1019</v>
      </c>
      <c r="C260" t="s">
        <v>1020</v>
      </c>
      <c r="D260" t="s">
        <v>943</v>
      </c>
      <c r="E260" t="s">
        <v>944</v>
      </c>
      <c r="F260" t="s">
        <v>1021</v>
      </c>
      <c r="H260" s="8">
        <v>77</v>
      </c>
      <c r="K260" s="8">
        <v>77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6"/>
        <v>[[5_Hjertet#Auskultation_(stethoscopia_cordis,_st.c.,_hjertestetoskopi)|5.2.2]]</v>
      </c>
      <c r="P260" t="s">
        <v>2342</v>
      </c>
      <c r="R260" t="str">
        <f t="shared" si="7"/>
        <v>| BOKS77 || Bokse ||  ||  || 77 || [[5_Hjertet#Auskultation_(stethoscopia_cordis,_st.c.,_hjertestetoskopi)|5.2.2]] || &lt;html5media&gt;File:BOKS77.mp3&lt;/html5media&gt;</v>
      </c>
    </row>
    <row r="261" spans="1:18" x14ac:dyDescent="0.2">
      <c r="A261" s="6">
        <v>254</v>
      </c>
      <c r="B261" t="s">
        <v>1022</v>
      </c>
      <c r="C261" t="s">
        <v>1023</v>
      </c>
      <c r="D261" t="s">
        <v>943</v>
      </c>
      <c r="E261" t="s">
        <v>944</v>
      </c>
      <c r="F261" t="s">
        <v>1024</v>
      </c>
      <c r="H261" s="8">
        <v>80</v>
      </c>
      <c r="I261" t="s">
        <v>990</v>
      </c>
      <c r="K261" s="8">
        <v>80</v>
      </c>
      <c r="L261" s="7" t="str">
        <f>VLOOKUP(K261,Side_til_Sektion!A$2:C$217,3,FALSE)</f>
        <v>5.2.2</v>
      </c>
      <c r="M261" s="8" t="str">
        <f>VLOOKUP(L261,Sektioner_fuld!J$2:P$220,7,FALSE)</f>
        <v>5_Hjertet#Auskultation_(stethoscopia_cordis,_st.c.,_hjertestetoskopi)</v>
      </c>
      <c r="N261" s="8" t="str">
        <f t="shared" si="6"/>
        <v>[[5_Hjertet#Auskultation_(stethoscopia_cordis,_st.c.,_hjertestetoskopi)|5.2.2]]</v>
      </c>
      <c r="P261" t="s">
        <v>2342</v>
      </c>
      <c r="R261" t="str">
        <f t="shared" si="7"/>
        <v>| BOKS80A || Bokse ||  || A || 80 || [[5_Hjertet#Auskultation_(stethoscopia_cordis,_st.c.,_hjertestetoskopi)|5.2.2]] || &lt;html5media&gt;File:BOKS80A.mp3&lt;/html5media&gt;</v>
      </c>
    </row>
    <row r="262" spans="1:18" x14ac:dyDescent="0.2">
      <c r="A262" s="6">
        <v>255</v>
      </c>
      <c r="B262" t="s">
        <v>1025</v>
      </c>
      <c r="C262" t="s">
        <v>1026</v>
      </c>
      <c r="D262" t="s">
        <v>943</v>
      </c>
      <c r="E262" t="s">
        <v>944</v>
      </c>
      <c r="F262" t="s">
        <v>1027</v>
      </c>
      <c r="H262" s="8">
        <v>80</v>
      </c>
      <c r="I262" t="s">
        <v>951</v>
      </c>
      <c r="K262" s="8">
        <v>80</v>
      </c>
      <c r="L262" s="7" t="str">
        <f>VLOOKUP(K262,Side_til_Sektion!A$2:C$217,3,FALSE)</f>
        <v>5.2.2</v>
      </c>
      <c r="M262" s="8" t="str">
        <f>VLOOKUP(L262,Sektioner_fuld!J$2:P$220,7,FALSE)</f>
        <v>5_Hjertet#Auskultation_(stethoscopia_cordis,_st.c.,_hjertestetoskopi)</v>
      </c>
      <c r="N262" s="8" t="str">
        <f t="shared" si="6"/>
        <v>[[5_Hjertet#Auskultation_(stethoscopia_cordis,_st.c.,_hjertestetoskopi)|5.2.2]]</v>
      </c>
      <c r="P262" t="s">
        <v>2342</v>
      </c>
      <c r="R262" t="str">
        <f t="shared" si="7"/>
        <v>| BOKS80B || Bokse ||  || B || 80 || [[5_Hjertet#Auskultation_(stethoscopia_cordis,_st.c.,_hjertestetoskopi)|5.2.2]] || &lt;html5media&gt;File:BOKS80B.mp3&lt;/html5media&gt;</v>
      </c>
    </row>
    <row r="263" spans="1:18" x14ac:dyDescent="0.2">
      <c r="A263" s="6">
        <v>256</v>
      </c>
      <c r="B263" t="s">
        <v>1028</v>
      </c>
      <c r="C263" t="s">
        <v>1029</v>
      </c>
      <c r="D263" t="s">
        <v>943</v>
      </c>
      <c r="E263" t="s">
        <v>944</v>
      </c>
      <c r="F263" t="s">
        <v>1030</v>
      </c>
      <c r="H263" s="8">
        <v>81</v>
      </c>
      <c r="K263" s="8">
        <v>81</v>
      </c>
      <c r="L263" s="7" t="str">
        <f>VLOOKUP(K263,Side_til_Sektion!A$2:C$217,3,FALSE)</f>
        <v>5.2.2</v>
      </c>
      <c r="M263" s="8" t="str">
        <f>VLOOKUP(L263,Sektioner_fuld!J$2:P$220,7,FALSE)</f>
        <v>5_Hjertet#Auskultation_(stethoscopia_cordis,_st.c.,_hjertestetoskopi)</v>
      </c>
      <c r="N263" s="8" t="str">
        <f t="shared" ref="N263:N325" si="8">_xlfn.CONCAT("[[",M263,"|",L263,"]]")</f>
        <v>[[5_Hjertet#Auskultation_(stethoscopia_cordis,_st.c.,_hjertestetoskopi)|5.2.2]]</v>
      </c>
      <c r="P263" t="s">
        <v>2342</v>
      </c>
      <c r="R263" t="str">
        <f t="shared" ref="R263:R325" si="9">_xlfn.CONCAT("| ", B263, " || ", D263, " || ", G263, " || ", I263, " || ", K263, " || ", N263, " || ", "&lt;html5media&gt;File:", C263, "&lt;/html5media&gt;")</f>
        <v>| BOKS81 || Bokse ||  ||  || 81 || [[5_Hjertet#Auskultation_(stethoscopia_cordis,_st.c.,_hjertestetoskopi)|5.2.2]] || &lt;html5media&gt;File:BOKS81.mp3&lt;/html5media&gt;</v>
      </c>
    </row>
    <row r="264" spans="1:18" x14ac:dyDescent="0.2">
      <c r="A264" s="6">
        <v>257</v>
      </c>
      <c r="B264" t="s">
        <v>1031</v>
      </c>
      <c r="C264" t="s">
        <v>1032</v>
      </c>
      <c r="D264" t="s">
        <v>943</v>
      </c>
      <c r="E264" t="s">
        <v>944</v>
      </c>
      <c r="F264" t="s">
        <v>1033</v>
      </c>
      <c r="H264" s="8">
        <v>82</v>
      </c>
      <c r="K264" s="8">
        <v>82</v>
      </c>
      <c r="L264" s="7" t="str">
        <f>VLOOKUP(K264,Side_til_Sektion!A$2:C$217,3,FALSE)</f>
        <v>5.2.2</v>
      </c>
      <c r="M264" s="8" t="str">
        <f>VLOOKUP(L264,Sektioner_fuld!J$2:P$220,7,FALSE)</f>
        <v>5_Hjertet#Auskultation_(stethoscopia_cordis,_st.c.,_hjertestetoskopi)</v>
      </c>
      <c r="N264" s="8" t="str">
        <f t="shared" si="8"/>
        <v>[[5_Hjertet#Auskultation_(stethoscopia_cordis,_st.c.,_hjertestetoskopi)|5.2.2]]</v>
      </c>
      <c r="P264" t="s">
        <v>2342</v>
      </c>
      <c r="R264" t="str">
        <f t="shared" si="9"/>
        <v>| BOKS82 || Bokse ||  ||  || 82 || [[5_Hjertet#Auskultation_(stethoscopia_cordis,_st.c.,_hjertestetoskopi)|5.2.2]] || &lt;html5media&gt;File:BOKS82.mp3&lt;/html5media&gt;</v>
      </c>
    </row>
    <row r="265" spans="1:18" x14ac:dyDescent="0.2">
      <c r="A265" s="6">
        <v>258</v>
      </c>
      <c r="B265" t="s">
        <v>1034</v>
      </c>
      <c r="C265" t="s">
        <v>1035</v>
      </c>
      <c r="D265" t="s">
        <v>943</v>
      </c>
      <c r="E265" t="s">
        <v>944</v>
      </c>
      <c r="F265" t="s">
        <v>493</v>
      </c>
      <c r="H265" s="8">
        <v>83</v>
      </c>
      <c r="K265" s="8">
        <v>83</v>
      </c>
      <c r="L265" s="7" t="str">
        <f>VLOOKUP(K265,Side_til_Sektion!A$2:C$217,3,FALSE)</f>
        <v>6</v>
      </c>
      <c r="M265" s="8" t="str">
        <f>VLOOKUP(L265,Sektioner_fuld!J$2:P$220,7,FALSE)</f>
        <v>6_Lunger_og_luftveje#</v>
      </c>
      <c r="N265" s="8" t="str">
        <f t="shared" si="8"/>
        <v>[[6_Lunger_og_luftveje#|6]]</v>
      </c>
      <c r="P265" t="s">
        <v>2342</v>
      </c>
      <c r="R265" t="str">
        <f t="shared" si="9"/>
        <v>| BOKS83 || Bokse ||  ||  || 83 || [[6_Lunger_og_luftveje#|6]] || &lt;html5media&gt;File:BOKS83.mp3&lt;/html5media&gt;</v>
      </c>
    </row>
    <row r="266" spans="1:18" x14ac:dyDescent="0.2">
      <c r="A266" s="6">
        <v>259</v>
      </c>
      <c r="B266" t="s">
        <v>1036</v>
      </c>
      <c r="C266" t="s">
        <v>1037</v>
      </c>
      <c r="D266" t="s">
        <v>943</v>
      </c>
      <c r="E266" t="s">
        <v>944</v>
      </c>
      <c r="F266" t="s">
        <v>500</v>
      </c>
      <c r="H266" s="8">
        <v>84</v>
      </c>
      <c r="K266" s="8">
        <v>84</v>
      </c>
      <c r="L266" s="7" t="str">
        <f>VLOOKUP(K266,Side_til_Sektion!A$2:C$217,3,FALSE)</f>
        <v>6.1.1</v>
      </c>
      <c r="M266" s="8" t="str">
        <f>VLOOKUP(L266,Sektioner_fuld!J$2:P$220,7,FALSE)</f>
        <v>6_Lunger_og_luftveje#Åndenød_(dyspnø)</v>
      </c>
      <c r="N266" s="8" t="str">
        <f t="shared" si="8"/>
        <v>[[6_Lunger_og_luftveje#Åndenød_(dyspnø)|6.1.1]]</v>
      </c>
      <c r="P266" t="s">
        <v>2342</v>
      </c>
      <c r="R266" t="str">
        <f t="shared" si="9"/>
        <v>| BOKS84 || Bokse ||  ||  || 84 || [[6_Lunger_og_luftveje#Åndenød_(dyspnø)|6.1.1]] || &lt;html5media&gt;File:BOKS84.mp3&lt;/html5media&gt;</v>
      </c>
    </row>
    <row r="267" spans="1:18" x14ac:dyDescent="0.2">
      <c r="A267" s="6">
        <v>260</v>
      </c>
      <c r="B267" t="s">
        <v>1038</v>
      </c>
      <c r="C267" t="s">
        <v>1039</v>
      </c>
      <c r="D267" t="s">
        <v>943</v>
      </c>
      <c r="E267" t="s">
        <v>944</v>
      </c>
      <c r="F267" t="s">
        <v>1040</v>
      </c>
      <c r="H267" s="8">
        <v>84</v>
      </c>
      <c r="I267" t="s">
        <v>951</v>
      </c>
      <c r="K267" s="8">
        <v>84</v>
      </c>
      <c r="L267" s="7" t="str">
        <f>VLOOKUP(K267,Side_til_Sektion!A$2:C$217,3,FALSE)</f>
        <v>6.1.1</v>
      </c>
      <c r="M267" s="8" t="str">
        <f>VLOOKUP(L267,Sektioner_fuld!J$2:P$220,7,FALSE)</f>
        <v>6_Lunger_og_luftveje#Åndenød_(dyspnø)</v>
      </c>
      <c r="N267" s="8" t="str">
        <f t="shared" si="8"/>
        <v>[[6_Lunger_og_luftveje#Åndenød_(dyspnø)|6.1.1]]</v>
      </c>
      <c r="P267" t="s">
        <v>2342</v>
      </c>
      <c r="R267" t="str">
        <f t="shared" si="9"/>
        <v>| BOKS84B || Bokse ||  || B || 84 || [[6_Lunger_og_luftveje#Åndenød_(dyspnø)|6.1.1]] || &lt;html5media&gt;File:BOKS84B.mp3&lt;/html5media&gt;</v>
      </c>
    </row>
    <row r="268" spans="1:18" x14ac:dyDescent="0.2">
      <c r="A268" s="6">
        <v>261</v>
      </c>
      <c r="B268" t="s">
        <v>1041</v>
      </c>
      <c r="C268" t="s">
        <v>1042</v>
      </c>
      <c r="D268" t="s">
        <v>943</v>
      </c>
      <c r="E268" t="s">
        <v>944</v>
      </c>
      <c r="F268" t="s">
        <v>504</v>
      </c>
      <c r="H268" s="8">
        <v>85</v>
      </c>
      <c r="K268" s="8">
        <v>85</v>
      </c>
      <c r="L268" s="7" t="str">
        <f>VLOOKUP(K268,Side_til_Sektion!A$2:C$217,3,FALSE)</f>
        <v>6.1.2</v>
      </c>
      <c r="M268" s="8" t="str">
        <f>VLOOKUP(L268,Sektioner_fuld!J$2:P$220,7,FALSE)</f>
        <v>6_Lunger_og_luftveje#Hvæsen_og_piben</v>
      </c>
      <c r="N268" s="8" t="str">
        <f t="shared" si="8"/>
        <v>[[6_Lunger_og_luftveje#Hvæsen_og_piben|6.1.2]]</v>
      </c>
      <c r="P268" t="s">
        <v>2342</v>
      </c>
      <c r="R268" t="str">
        <f t="shared" si="9"/>
        <v>| BOKS85 || Bokse ||  ||  || 85 || [[6_Lunger_og_luftveje#Hvæsen_og_piben|6.1.2]] || &lt;html5media&gt;File:BOKS85.mp3&lt;/html5media&gt;</v>
      </c>
    </row>
    <row r="269" spans="1:18" x14ac:dyDescent="0.2">
      <c r="A269" s="6">
        <v>262</v>
      </c>
      <c r="B269" t="s">
        <v>1043</v>
      </c>
      <c r="C269" t="s">
        <v>1044</v>
      </c>
      <c r="D269" t="s">
        <v>943</v>
      </c>
      <c r="E269" t="s">
        <v>944</v>
      </c>
      <c r="F269" t="s">
        <v>511</v>
      </c>
      <c r="H269" s="8">
        <v>86</v>
      </c>
      <c r="K269" s="8">
        <v>86</v>
      </c>
      <c r="L269" s="7" t="str">
        <f>VLOOKUP(K269,Side_til_Sektion!A$2:C$217,3,FALSE)</f>
        <v>6.1.4</v>
      </c>
      <c r="M269" s="8" t="str">
        <f>VLOOKUP(L269,Sektioner_fuld!J$2:P$220,7,FALSE)</f>
        <v>6_Lunger_og_luftveje#</v>
      </c>
      <c r="N269" s="8" t="str">
        <f t="shared" si="8"/>
        <v>[[6_Lunger_og_luftveje#|6.1.4]]</v>
      </c>
      <c r="P269" t="s">
        <v>2342</v>
      </c>
      <c r="R269" t="str">
        <f t="shared" si="9"/>
        <v>| BOKS86 || Bokse ||  ||  || 86 || [[6_Lunger_og_luftveje#|6.1.4]] || &lt;html5media&gt;File:BOKS86.mp3&lt;/html5media&gt;</v>
      </c>
    </row>
    <row r="270" spans="1:18" x14ac:dyDescent="0.2">
      <c r="A270" s="6">
        <v>263</v>
      </c>
      <c r="B270" t="s">
        <v>1045</v>
      </c>
      <c r="C270" t="s">
        <v>1046</v>
      </c>
      <c r="D270" t="s">
        <v>943</v>
      </c>
      <c r="E270" t="s">
        <v>944</v>
      </c>
      <c r="F270" t="s">
        <v>1047</v>
      </c>
      <c r="H270" s="8">
        <v>86</v>
      </c>
      <c r="I270" t="s">
        <v>951</v>
      </c>
      <c r="K270" s="8">
        <v>86</v>
      </c>
      <c r="L270" s="7" t="str">
        <f>VLOOKUP(K270,Side_til_Sektion!A$2:C$217,3,FALSE)</f>
        <v>6.1.4</v>
      </c>
      <c r="M270" s="8" t="str">
        <f>VLOOKUP(L270,Sektioner_fuld!J$2:P$220,7,FALSE)</f>
        <v>6_Lunger_og_luftveje#</v>
      </c>
      <c r="N270" s="8" t="str">
        <f t="shared" si="8"/>
        <v>[[6_Lunger_og_luftveje#|6.1.4]]</v>
      </c>
      <c r="P270" t="s">
        <v>2342</v>
      </c>
      <c r="R270" t="str">
        <f t="shared" si="9"/>
        <v>| BOKS86B || Bokse ||  || B || 86 || [[6_Lunger_og_luftveje#|6.1.4]] || &lt;html5media&gt;File:BOKS86B.mp3&lt;/html5media&gt;</v>
      </c>
    </row>
    <row r="271" spans="1:18" x14ac:dyDescent="0.2">
      <c r="A271" s="6">
        <v>264</v>
      </c>
      <c r="B271" t="s">
        <v>1048</v>
      </c>
      <c r="C271" t="s">
        <v>1049</v>
      </c>
      <c r="D271" t="s">
        <v>943</v>
      </c>
      <c r="E271" t="s">
        <v>944</v>
      </c>
      <c r="F271" t="s">
        <v>515</v>
      </c>
      <c r="H271" s="8">
        <v>87</v>
      </c>
      <c r="K271" s="8">
        <v>87</v>
      </c>
      <c r="L271" s="7" t="str">
        <f>VLOOKUP(K271,Side_til_Sektion!A$2:C$217,3,FALSE)</f>
        <v>6.1.5</v>
      </c>
      <c r="M271" s="8" t="str">
        <f>VLOOKUP(L271,Sektioner_fuld!J$2:P$220,7,FALSE)</f>
        <v>6_Lunger_og_luftveje#Brystmerter</v>
      </c>
      <c r="N271" s="8" t="str">
        <f t="shared" si="8"/>
        <v>[[6_Lunger_og_luftveje#Brystmerter|6.1.5]]</v>
      </c>
      <c r="P271" t="s">
        <v>2342</v>
      </c>
      <c r="R271" t="str">
        <f t="shared" si="9"/>
        <v>| BOKS87 || Bokse ||  ||  || 87 || [[6_Lunger_og_luftveje#Brystmerter|6.1.5]] || &lt;html5media&gt;File:BOKS87.mp3&lt;/html5media&gt;</v>
      </c>
    </row>
    <row r="272" spans="1:18" x14ac:dyDescent="0.2">
      <c r="A272" s="6">
        <v>265</v>
      </c>
      <c r="B272" t="s">
        <v>1050</v>
      </c>
      <c r="C272" t="s">
        <v>1051</v>
      </c>
      <c r="D272" t="s">
        <v>943</v>
      </c>
      <c r="E272" t="s">
        <v>944</v>
      </c>
      <c r="F272" t="s">
        <v>1052</v>
      </c>
      <c r="H272" s="8">
        <v>88</v>
      </c>
      <c r="K272" s="8">
        <v>88</v>
      </c>
      <c r="L272" s="7" t="str">
        <f>VLOOKUP(K272,Side_til_Sektion!A$2:C$217,3,FALSE)</f>
        <v>6.1.5</v>
      </c>
      <c r="M272" s="8" t="str">
        <f>VLOOKUP(L272,Sektioner_fuld!J$2:P$220,7,FALSE)</f>
        <v>6_Lunger_og_luftveje#Brystmerter</v>
      </c>
      <c r="N272" s="8" t="str">
        <f t="shared" si="8"/>
        <v>[[6_Lunger_og_luftveje#Brystmerter|6.1.5]]</v>
      </c>
      <c r="P272" t="s">
        <v>2342</v>
      </c>
      <c r="R272" t="str">
        <f t="shared" si="9"/>
        <v>| BOKS88 || Bokse ||  ||  || 88 || [[6_Lunger_og_luftveje#Brystmerter|6.1.5]] || &lt;html5media&gt;File:BOKS88.mp3&lt;/html5media&gt;</v>
      </c>
    </row>
    <row r="273" spans="1:18" x14ac:dyDescent="0.2">
      <c r="A273" s="6">
        <v>266</v>
      </c>
      <c r="B273" t="s">
        <v>1053</v>
      </c>
      <c r="C273" t="s">
        <v>1054</v>
      </c>
      <c r="D273" t="s">
        <v>943</v>
      </c>
      <c r="E273" t="s">
        <v>944</v>
      </c>
      <c r="F273" t="s">
        <v>1055</v>
      </c>
      <c r="H273" s="8">
        <v>88</v>
      </c>
      <c r="I273" t="s">
        <v>951</v>
      </c>
      <c r="K273" s="8">
        <v>88</v>
      </c>
      <c r="L273" s="7" t="str">
        <f>VLOOKUP(K273,Side_til_Sektion!A$2:C$217,3,FALSE)</f>
        <v>6.1.5</v>
      </c>
      <c r="M273" s="8" t="str">
        <f>VLOOKUP(L273,Sektioner_fuld!J$2:P$220,7,FALSE)</f>
        <v>6_Lunger_og_luftveje#Brystmerter</v>
      </c>
      <c r="N273" s="8" t="str">
        <f t="shared" si="8"/>
        <v>[[6_Lunger_og_luftveje#Brystmerter|6.1.5]]</v>
      </c>
      <c r="P273" t="s">
        <v>2342</v>
      </c>
      <c r="R273" t="str">
        <f t="shared" si="9"/>
        <v>| BOKS88B || Bokse ||  || B || 88 || [[6_Lunger_og_luftveje#Brystmerter|6.1.5]] || &lt;html5media&gt;File:BOKS88B.mp3&lt;/html5media&gt;</v>
      </c>
    </row>
    <row r="274" spans="1:18" x14ac:dyDescent="0.2">
      <c r="A274" s="6">
        <v>267</v>
      </c>
      <c r="B274" t="s">
        <v>1056</v>
      </c>
      <c r="C274" t="s">
        <v>1057</v>
      </c>
      <c r="D274" t="s">
        <v>943</v>
      </c>
      <c r="E274" t="s">
        <v>944</v>
      </c>
      <c r="F274" t="s">
        <v>519</v>
      </c>
      <c r="H274" s="8">
        <v>89</v>
      </c>
      <c r="K274" s="8">
        <v>89</v>
      </c>
      <c r="L274" s="7" t="str">
        <f>VLOOKUP(K274,Side_til_Sektion!A$2:C$217,3,FALSE)</f>
        <v>6.2</v>
      </c>
      <c r="M274" s="8" t="str">
        <f>VLOOKUP(L274,Sektioner_fuld!J$2:P$220,7,FALSE)</f>
        <v>6_Lunger_og_luftveje#Objektiv_undersøgelse</v>
      </c>
      <c r="N274" s="8" t="str">
        <f t="shared" si="8"/>
        <v>[[6_Lunger_og_luftveje#Objektiv_undersøgelse|6.2]]</v>
      </c>
      <c r="P274" t="s">
        <v>2342</v>
      </c>
      <c r="R274" t="str">
        <f t="shared" si="9"/>
        <v>| BOKS89 || Bokse ||  ||  || 89 || [[6_Lunger_og_luftveje#Objektiv_undersøgelse|6.2]] || &lt;html5media&gt;File:BOKS89.mp3&lt;/html5media&gt;</v>
      </c>
    </row>
    <row r="275" spans="1:18" x14ac:dyDescent="0.2">
      <c r="A275" s="6">
        <v>268</v>
      </c>
      <c r="B275" t="s">
        <v>1058</v>
      </c>
      <c r="C275" t="s">
        <v>1059</v>
      </c>
      <c r="D275" t="s">
        <v>943</v>
      </c>
      <c r="E275" t="s">
        <v>944</v>
      </c>
      <c r="F275" t="s">
        <v>1060</v>
      </c>
      <c r="H275" s="8">
        <v>90</v>
      </c>
      <c r="K275" s="8">
        <v>90</v>
      </c>
      <c r="L275" s="7" t="str">
        <f>VLOOKUP(K275,Side_til_Sektion!A$2:C$217,3,FALSE)</f>
        <v>6.2</v>
      </c>
      <c r="M275" s="8" t="str">
        <f>VLOOKUP(L275,Sektioner_fuld!J$2:P$220,7,FALSE)</f>
        <v>6_Lunger_og_luftveje#Objektiv_undersøgelse</v>
      </c>
      <c r="N275" s="8" t="str">
        <f t="shared" si="8"/>
        <v>[[6_Lunger_og_luftveje#Objektiv_undersøgelse|6.2]]</v>
      </c>
      <c r="P275" t="s">
        <v>2342</v>
      </c>
      <c r="R275" t="str">
        <f t="shared" si="9"/>
        <v>| BOKS90 || Bokse ||  ||  || 90 || [[6_Lunger_og_luftveje#Objektiv_undersøgelse|6.2]] || &lt;html5media&gt;File:BOKS90.mp3&lt;/html5media&gt;</v>
      </c>
    </row>
    <row r="276" spans="1:18" x14ac:dyDescent="0.2">
      <c r="A276" s="6">
        <v>269</v>
      </c>
      <c r="B276" t="s">
        <v>1061</v>
      </c>
      <c r="C276" t="s">
        <v>1062</v>
      </c>
      <c r="D276" t="s">
        <v>943</v>
      </c>
      <c r="E276" t="s">
        <v>944</v>
      </c>
      <c r="F276" t="s">
        <v>523</v>
      </c>
      <c r="H276" s="8">
        <v>91</v>
      </c>
      <c r="K276" s="8">
        <v>91</v>
      </c>
      <c r="L276" s="7" t="str">
        <f>VLOOKUP(K276,Side_til_Sektion!A$2:C$217,3,FALSE)</f>
        <v>6.2.1</v>
      </c>
      <c r="M276" s="8" t="str">
        <f>VLOOKUP(L276,Sektioner_fuld!J$2:P$220,7,FALSE)</f>
        <v>6_Lunger_og_luftveje#Inspektion</v>
      </c>
      <c r="N276" s="8" t="str">
        <f t="shared" si="8"/>
        <v>[[6_Lunger_og_luftveje#Inspektion|6.2.1]]</v>
      </c>
      <c r="P276" t="s">
        <v>2342</v>
      </c>
      <c r="R276" t="str">
        <f t="shared" si="9"/>
        <v>| BOKS91 || Bokse ||  ||  || 91 || [[6_Lunger_og_luftveje#Inspektion|6.2.1]] || &lt;html5media&gt;File:BOKS91.mp3&lt;/html5media&gt;</v>
      </c>
    </row>
    <row r="277" spans="1:18" x14ac:dyDescent="0.2">
      <c r="A277" s="6">
        <v>270</v>
      </c>
      <c r="B277" t="s">
        <v>1063</v>
      </c>
      <c r="C277" t="s">
        <v>1064</v>
      </c>
      <c r="D277" t="s">
        <v>943</v>
      </c>
      <c r="E277" t="s">
        <v>944</v>
      </c>
      <c r="F277" t="s">
        <v>1065</v>
      </c>
      <c r="H277" s="8">
        <v>93</v>
      </c>
      <c r="K277" s="8">
        <v>93</v>
      </c>
      <c r="L277" s="7" t="str">
        <f>VLOOKUP(K277,Side_til_Sektion!A$2:C$217,3,FALSE)</f>
        <v>6.2.2</v>
      </c>
      <c r="M277" s="8" t="str">
        <f>VLOOKUP(L277,Sektioner_fuld!J$2:P$220,7,FALSE)</f>
        <v>6_Lunger_og_luftveje#Palpation</v>
      </c>
      <c r="N277" s="8" t="str">
        <f t="shared" si="8"/>
        <v>[[6_Lunger_og_luftveje#Palpation|6.2.2]]</v>
      </c>
      <c r="P277" t="s">
        <v>2342</v>
      </c>
      <c r="R277" t="str">
        <f t="shared" si="9"/>
        <v>| BOKS93 || Bokse ||  ||  || 93 || [[6_Lunger_og_luftveje#Palpation|6.2.2]] || &lt;html5media&gt;File:BOKS93.mp3&lt;/html5media&gt;</v>
      </c>
    </row>
    <row r="278" spans="1:18" x14ac:dyDescent="0.2">
      <c r="A278" s="6">
        <v>271</v>
      </c>
      <c r="B278" t="s">
        <v>1066</v>
      </c>
      <c r="C278" t="s">
        <v>1067</v>
      </c>
      <c r="D278" t="s">
        <v>943</v>
      </c>
      <c r="E278" t="s">
        <v>944</v>
      </c>
      <c r="F278" t="s">
        <v>1068</v>
      </c>
      <c r="H278" s="8">
        <v>95</v>
      </c>
      <c r="K278" s="8">
        <v>95</v>
      </c>
      <c r="L278" s="7" t="str">
        <f>VLOOKUP(K278,Side_til_Sektion!A$2:C$217,3,FALSE)</f>
        <v>6.2.4</v>
      </c>
      <c r="M278" s="8" t="str">
        <f>VLOOKUP(L278,Sektioner_fuld!J$2:P$220,7,FALSE)</f>
        <v>6_Lunger_og_luftveje#Auskultation_(stethoscopia_pulmonum;_st.p.,_lungestetoskopi)</v>
      </c>
      <c r="N278" s="8" t="str">
        <f t="shared" si="8"/>
        <v>[[6_Lunger_og_luftveje#Auskultation_(stethoscopia_pulmonum;_st.p.,_lungestetoskopi)|6.2.4]]</v>
      </c>
      <c r="P278" t="s">
        <v>2342</v>
      </c>
      <c r="R278" t="str">
        <f t="shared" si="9"/>
        <v>| BOKS95 || Bokse ||  ||  || 95 || [[6_Lunger_og_luftveje#Auskultation_(stethoscopia_pulmonum;_st.p.,_lungestetoskopi)|6.2.4]] || &lt;html5media&gt;File:BOKS95.mp3&lt;/html5media&gt;</v>
      </c>
    </row>
    <row r="279" spans="1:18" x14ac:dyDescent="0.2">
      <c r="A279" s="6">
        <v>272</v>
      </c>
      <c r="B279" t="s">
        <v>1069</v>
      </c>
      <c r="C279" t="s">
        <v>1070</v>
      </c>
      <c r="D279" t="s">
        <v>943</v>
      </c>
      <c r="E279" t="s">
        <v>944</v>
      </c>
      <c r="F279" t="s">
        <v>1071</v>
      </c>
      <c r="H279" s="8">
        <v>96</v>
      </c>
      <c r="K279" s="8">
        <v>96</v>
      </c>
      <c r="L279" s="7" t="str">
        <f>VLOOKUP(K279,Side_til_Sektion!A$2:C$217,3,FALSE)</f>
        <v>6.2.4</v>
      </c>
      <c r="M279" s="8" t="str">
        <f>VLOOKUP(L279,Sektioner_fuld!J$2:P$220,7,FALSE)</f>
        <v>6_Lunger_og_luftveje#Auskultation_(stethoscopia_pulmonum;_st.p.,_lungestetoskopi)</v>
      </c>
      <c r="N279" s="8" t="str">
        <f t="shared" si="8"/>
        <v>[[6_Lunger_og_luftveje#Auskultation_(stethoscopia_pulmonum;_st.p.,_lungestetoskopi)|6.2.4]]</v>
      </c>
      <c r="P279" t="s">
        <v>2342</v>
      </c>
      <c r="R279" t="str">
        <f t="shared" si="9"/>
        <v>| BOKS96 || Bokse ||  ||  || 96 || [[6_Lunger_og_luftveje#Auskultation_(stethoscopia_pulmonum;_st.p.,_lungestetoskopi)|6.2.4]] || &lt;html5media&gt;File:BOKS96.mp3&lt;/html5media&gt;</v>
      </c>
    </row>
    <row r="280" spans="1:18" x14ac:dyDescent="0.2">
      <c r="A280" s="6">
        <v>273</v>
      </c>
      <c r="B280" t="s">
        <v>1072</v>
      </c>
      <c r="C280" t="s">
        <v>1073</v>
      </c>
      <c r="D280" t="s">
        <v>943</v>
      </c>
      <c r="E280" t="s">
        <v>944</v>
      </c>
      <c r="F280" t="s">
        <v>572</v>
      </c>
      <c r="H280" s="8">
        <v>97</v>
      </c>
      <c r="K280" s="8">
        <v>97</v>
      </c>
      <c r="L280" s="7" t="str">
        <f>VLOOKUP(K280,Side_til_Sektion!A$2:C$217,3,FALSE)</f>
        <v>7</v>
      </c>
      <c r="M280" s="8" t="str">
        <f>VLOOKUP(L280,Sektioner_fuld!J$2:P$220,7,FALSE)</f>
        <v>7_Mave-tarm-systemet#</v>
      </c>
      <c r="N280" s="8" t="str">
        <f t="shared" si="8"/>
        <v>[[7_Mave-tarm-systemet#|7]]</v>
      </c>
      <c r="P280" t="s">
        <v>2342</v>
      </c>
      <c r="R280" t="str">
        <f t="shared" si="9"/>
        <v>| BOKS97 || Bokse ||  ||  || 97 || [[7_Mave-tarm-systemet#|7]] || &lt;html5media&gt;File:BOKS97.mp3&lt;/html5media&gt;</v>
      </c>
    </row>
    <row r="281" spans="1:18" x14ac:dyDescent="0.2">
      <c r="A281" s="6">
        <v>274</v>
      </c>
      <c r="B281" t="s">
        <v>1074</v>
      </c>
      <c r="C281" t="s">
        <v>1075</v>
      </c>
      <c r="D281" t="s">
        <v>943</v>
      </c>
      <c r="E281" t="s">
        <v>944</v>
      </c>
      <c r="F281" t="s">
        <v>579</v>
      </c>
      <c r="H281" s="8">
        <v>98</v>
      </c>
      <c r="K281" s="8">
        <v>98</v>
      </c>
      <c r="L281" s="7" t="str">
        <f>VLOOKUP(K281,Side_til_Sektion!A$2:C$217,3,FALSE)</f>
        <v>7.1.1</v>
      </c>
      <c r="M281" s="8" t="str">
        <f>VLOOKUP(L281,Sektioner_fuld!J$2:P$220,7,FALSE)</f>
        <v>7_Mave-tarm-systemet#Kvalme_(nausea)_og_opkastning_(emesis)</v>
      </c>
      <c r="N281" s="8" t="str">
        <f t="shared" si="8"/>
        <v>[[7_Mave-tarm-systemet#Kvalme_(nausea)_og_opkastning_(emesis)|7.1.1]]</v>
      </c>
      <c r="P281" t="s">
        <v>2342</v>
      </c>
      <c r="R281" t="str">
        <f t="shared" si="9"/>
        <v>| BOKS98 || Bokse ||  ||  || 98 || [[7_Mave-tarm-systemet#Kvalme_(nausea)_og_opkastning_(emesis)|7.1.1]] || &lt;html5media&gt;File:BOKS98.mp3&lt;/html5media&gt;</v>
      </c>
    </row>
    <row r="282" spans="1:18" x14ac:dyDescent="0.2">
      <c r="A282" s="6">
        <v>275</v>
      </c>
      <c r="B282" t="s">
        <v>1076</v>
      </c>
      <c r="C282" t="s">
        <v>1077</v>
      </c>
      <c r="D282" t="s">
        <v>943</v>
      </c>
      <c r="E282" t="s">
        <v>944</v>
      </c>
      <c r="F282" t="s">
        <v>586</v>
      </c>
      <c r="H282" s="8">
        <v>99</v>
      </c>
      <c r="K282" s="8">
        <v>99</v>
      </c>
      <c r="L282" s="7" t="str">
        <f>VLOOKUP(K282,Side_til_Sektion!A$2:C$217,3,FALSE)</f>
        <v>7.1.3</v>
      </c>
      <c r="M282" s="8" t="str">
        <f>VLOOKUP(L282,Sektioner_fuld!J$2:P$220,7,FALSE)</f>
        <v>7_Mave-tarm-systemet#Halsbrand_(pyrosis)</v>
      </c>
      <c r="N282" s="8" t="str">
        <f t="shared" si="8"/>
        <v>[[7_Mave-tarm-systemet#Halsbrand_(pyrosis)|7.1.3]]</v>
      </c>
      <c r="P282" t="s">
        <v>2342</v>
      </c>
      <c r="R282" t="str">
        <f t="shared" si="9"/>
        <v>| BOKS99 || Bokse ||  ||  || 99 || [[7_Mave-tarm-systemet#Halsbrand_(pyrosis)|7.1.3]] || &lt;html5media&gt;File:BOKS99.mp3&lt;/html5media&gt;</v>
      </c>
    </row>
    <row r="283" spans="1:18" x14ac:dyDescent="0.2">
      <c r="A283" s="6">
        <v>276</v>
      </c>
      <c r="B283" t="s">
        <v>1078</v>
      </c>
      <c r="C283" t="s">
        <v>1079</v>
      </c>
      <c r="D283" t="s">
        <v>943</v>
      </c>
      <c r="E283" t="s">
        <v>944</v>
      </c>
      <c r="F283" t="s">
        <v>1080</v>
      </c>
      <c r="H283" s="8">
        <v>100</v>
      </c>
      <c r="K283" s="8">
        <v>100</v>
      </c>
      <c r="L283" s="7" t="str">
        <f>VLOOKUP(K283,Side_til_Sektion!A$2:C$217,3,FALSE)</f>
        <v>7.1.3</v>
      </c>
      <c r="M283" s="8" t="str">
        <f>VLOOKUP(L283,Sektioner_fuld!J$2:P$220,7,FALSE)</f>
        <v>7_Mave-tarm-systemet#Halsbrand_(pyrosis)</v>
      </c>
      <c r="N283" s="8" t="str">
        <f t="shared" si="8"/>
        <v>[[7_Mave-tarm-systemet#Halsbrand_(pyrosis)|7.1.3]]</v>
      </c>
      <c r="P283" t="s">
        <v>2342</v>
      </c>
      <c r="R283" t="str">
        <f t="shared" si="9"/>
        <v>| BOKS100 || Bokse ||  ||  || 100 || [[7_Mave-tarm-systemet#Halsbrand_(pyrosis)|7.1.3]] || &lt;html5media&gt;File:BOKS100.mp3&lt;/html5media&gt;</v>
      </c>
    </row>
    <row r="284" spans="1:18" x14ac:dyDescent="0.2">
      <c r="A284" s="6">
        <v>277</v>
      </c>
      <c r="B284" t="s">
        <v>1081</v>
      </c>
      <c r="C284" t="s">
        <v>1082</v>
      </c>
      <c r="D284" t="s">
        <v>943</v>
      </c>
      <c r="E284" t="s">
        <v>944</v>
      </c>
      <c r="F284" t="s">
        <v>536</v>
      </c>
      <c r="H284" s="8">
        <v>101</v>
      </c>
      <c r="K284" s="8">
        <v>101</v>
      </c>
      <c r="L284" s="7" t="str">
        <f>VLOOKUP(K284,Side_til_Sektion!A$2:C$217,3,FALSE)</f>
        <v>7.1.5</v>
      </c>
      <c r="M284" s="8" t="str">
        <f>VLOOKUP(L284,Sektioner_fuld!J$2:P$220,7,FALSE)</f>
        <v>7_Mave-tarm-systemet#Afføringsmønster</v>
      </c>
      <c r="N284" s="8" t="str">
        <f t="shared" si="8"/>
        <v>[[7_Mave-tarm-systemet#Afføringsmønster|7.1.5]]</v>
      </c>
      <c r="P284" t="s">
        <v>2342</v>
      </c>
      <c r="R284" t="str">
        <f t="shared" si="9"/>
        <v>| BOKS101 || Bokse ||  ||  || 101 || [[7_Mave-tarm-systemet#Afføringsmønster|7.1.5]] || &lt;html5media&gt;File:BOKS101.mp3&lt;/html5media&gt;</v>
      </c>
    </row>
    <row r="285" spans="1:18" x14ac:dyDescent="0.2">
      <c r="A285" s="6">
        <v>278</v>
      </c>
      <c r="B285" t="s">
        <v>1083</v>
      </c>
      <c r="C285" t="s">
        <v>1084</v>
      </c>
      <c r="D285" t="s">
        <v>943</v>
      </c>
      <c r="E285" t="s">
        <v>944</v>
      </c>
      <c r="F285" t="s">
        <v>1085</v>
      </c>
      <c r="H285" s="8">
        <v>102</v>
      </c>
      <c r="I285" t="s">
        <v>990</v>
      </c>
      <c r="K285" s="8">
        <v>102</v>
      </c>
      <c r="L285" s="7" t="str">
        <f>VLOOKUP(K285,Side_til_Sektion!A$2:C$217,3,FALSE)</f>
        <v>7.1.5</v>
      </c>
      <c r="M285" s="8" t="str">
        <f>VLOOKUP(L285,Sektioner_fuld!J$2:P$220,7,FALSE)</f>
        <v>7_Mave-tarm-systemet#Afføringsmønster</v>
      </c>
      <c r="N285" s="8" t="str">
        <f t="shared" si="8"/>
        <v>[[7_Mave-tarm-systemet#Afføringsmønster|7.1.5]]</v>
      </c>
      <c r="P285" t="s">
        <v>2342</v>
      </c>
      <c r="R285" t="str">
        <f t="shared" si="9"/>
        <v>| BOKS102A || Bokse ||  || A || 102 || [[7_Mave-tarm-systemet#Afføringsmønster|7.1.5]] || &lt;html5media&gt;File:BOKS102A.mp3&lt;/html5media&gt;</v>
      </c>
    </row>
    <row r="286" spans="1:18" x14ac:dyDescent="0.2">
      <c r="A286" s="6">
        <v>279</v>
      </c>
      <c r="B286" t="s">
        <v>1086</v>
      </c>
      <c r="C286" t="s">
        <v>1087</v>
      </c>
      <c r="D286" t="s">
        <v>943</v>
      </c>
      <c r="E286" t="s">
        <v>944</v>
      </c>
      <c r="F286" t="s">
        <v>1088</v>
      </c>
      <c r="H286" s="8">
        <v>102</v>
      </c>
      <c r="I286" t="s">
        <v>951</v>
      </c>
      <c r="K286" s="8">
        <v>102</v>
      </c>
      <c r="L286" s="7" t="str">
        <f>VLOOKUP(K286,Side_til_Sektion!A$2:C$217,3,FALSE)</f>
        <v>7.1.5</v>
      </c>
      <c r="M286" s="8" t="str">
        <f>VLOOKUP(L286,Sektioner_fuld!J$2:P$220,7,FALSE)</f>
        <v>7_Mave-tarm-systemet#Afføringsmønster</v>
      </c>
      <c r="N286" s="8" t="str">
        <f t="shared" si="8"/>
        <v>[[7_Mave-tarm-systemet#Afføringsmønster|7.1.5]]</v>
      </c>
      <c r="P286" t="s">
        <v>2342</v>
      </c>
      <c r="R286" t="str">
        <f t="shared" si="9"/>
        <v>| BOKS102B || Bokse ||  || B || 102 || [[7_Mave-tarm-systemet#Afføringsmønster|7.1.5]] || &lt;html5media&gt;File:BOKS102B.mp3&lt;/html5media&gt;</v>
      </c>
    </row>
    <row r="287" spans="1:18" x14ac:dyDescent="0.2">
      <c r="A287" s="6">
        <v>280</v>
      </c>
      <c r="B287" t="s">
        <v>1089</v>
      </c>
      <c r="C287" t="s">
        <v>1090</v>
      </c>
      <c r="D287" t="s">
        <v>943</v>
      </c>
      <c r="E287" t="s">
        <v>944</v>
      </c>
      <c r="F287" t="s">
        <v>540</v>
      </c>
      <c r="H287" s="8">
        <v>103</v>
      </c>
      <c r="K287" s="8">
        <v>103</v>
      </c>
      <c r="L287" s="7" t="str">
        <f>VLOOKUP(K287,Side_til_Sektion!A$2:C$217,3,FALSE)</f>
        <v>7.1.6</v>
      </c>
      <c r="M287" s="8" t="str">
        <f>VLOOKUP(L287,Sektioner_fuld!J$2:P$220,7,FALSE)</f>
        <v>7_Mave-tarm-systemet#Gulsot_(icterus)</v>
      </c>
      <c r="N287" s="8" t="str">
        <f t="shared" si="8"/>
        <v>[[7_Mave-tarm-systemet#Gulsot_(icterus)|7.1.6]]</v>
      </c>
      <c r="P287" t="s">
        <v>2342</v>
      </c>
      <c r="R287" t="str">
        <f t="shared" si="9"/>
        <v>| BOKS103 || Bokse ||  ||  || 103 || [[7_Mave-tarm-systemet#Gulsot_(icterus)|7.1.6]] || &lt;html5media&gt;File:BOKS103.mp3&lt;/html5media&gt;</v>
      </c>
    </row>
    <row r="288" spans="1:18" x14ac:dyDescent="0.2">
      <c r="A288" s="6">
        <v>281</v>
      </c>
      <c r="B288" t="s">
        <v>1091</v>
      </c>
      <c r="C288" t="s">
        <v>1092</v>
      </c>
      <c r="D288" t="s">
        <v>943</v>
      </c>
      <c r="E288" t="s">
        <v>944</v>
      </c>
      <c r="F288" t="s">
        <v>1093</v>
      </c>
      <c r="H288" s="8">
        <v>106</v>
      </c>
      <c r="K288" s="8">
        <v>106</v>
      </c>
      <c r="L288" s="7" t="str">
        <f>VLOOKUP(K288,Side_til_Sektion!A$2:C$217,3,FALSE)</f>
        <v>7.2.2</v>
      </c>
      <c r="M288" s="8" t="str">
        <f>VLOOKUP(L288,Sektioner_fuld!J$2:P$220,7,FALSE)</f>
        <v>7_Mave-tarm-systemet#Abdomen</v>
      </c>
      <c r="N288" s="8" t="str">
        <f t="shared" si="8"/>
        <v>[[7_Mave-tarm-systemet#Abdomen|7.2.2]]</v>
      </c>
      <c r="P288" t="s">
        <v>2342</v>
      </c>
      <c r="R288" t="str">
        <f t="shared" si="9"/>
        <v>| BOKS106 || Bokse ||  ||  || 106 || [[7_Mave-tarm-systemet#Abdomen|7.2.2]] || &lt;html5media&gt;File:BOKS106.mp3&lt;/html5media&gt;</v>
      </c>
    </row>
    <row r="289" spans="1:18" x14ac:dyDescent="0.2">
      <c r="A289" s="6">
        <v>282</v>
      </c>
      <c r="B289" t="s">
        <v>1094</v>
      </c>
      <c r="C289" t="s">
        <v>1095</v>
      </c>
      <c r="D289" t="s">
        <v>943</v>
      </c>
      <c r="E289" t="s">
        <v>944</v>
      </c>
      <c r="F289" t="s">
        <v>553</v>
      </c>
      <c r="H289" s="8">
        <v>107</v>
      </c>
      <c r="K289" s="8">
        <v>107</v>
      </c>
      <c r="L289" s="7" t="str">
        <f>VLOOKUP(K289,Side_til_Sektion!A$2:C$217,3,FALSE)</f>
        <v>7.2.2</v>
      </c>
      <c r="M289" s="8" t="str">
        <f>VLOOKUP(L289,Sektioner_fuld!J$2:P$220,7,FALSE)</f>
        <v>7_Mave-tarm-systemet#Abdomen</v>
      </c>
      <c r="N289" s="8" t="str">
        <f t="shared" si="8"/>
        <v>[[7_Mave-tarm-systemet#Abdomen|7.2.2]]</v>
      </c>
      <c r="P289" t="s">
        <v>2342</v>
      </c>
      <c r="R289" t="str">
        <f t="shared" si="9"/>
        <v>| BOKS107 || Bokse ||  ||  || 107 || [[7_Mave-tarm-systemet#Abdomen|7.2.2]] || &lt;html5media&gt;File:BOKS107.mp3&lt;/html5media&gt;</v>
      </c>
    </row>
    <row r="290" spans="1:18" x14ac:dyDescent="0.2">
      <c r="A290" s="6">
        <v>283</v>
      </c>
      <c r="B290" t="s">
        <v>1096</v>
      </c>
      <c r="C290" t="s">
        <v>1097</v>
      </c>
      <c r="D290" t="s">
        <v>943</v>
      </c>
      <c r="E290" t="s">
        <v>944</v>
      </c>
      <c r="F290" t="s">
        <v>1098</v>
      </c>
      <c r="H290" s="8">
        <v>109</v>
      </c>
      <c r="K290" s="8">
        <v>109</v>
      </c>
      <c r="L290" s="7" t="str">
        <f>VLOOKUP(K290,Side_til_Sektion!A$2:C$217,3,FALSE)</f>
        <v>7.2.2</v>
      </c>
      <c r="M290" s="8" t="str">
        <f>VLOOKUP(L290,Sektioner_fuld!J$2:P$220,7,FALSE)</f>
        <v>7_Mave-tarm-systemet#Abdomen</v>
      </c>
      <c r="N290" s="8" t="str">
        <f t="shared" si="8"/>
        <v>[[7_Mave-tarm-systemet#Abdomen|7.2.2]]</v>
      </c>
      <c r="P290" t="s">
        <v>2342</v>
      </c>
      <c r="R290" t="str">
        <f t="shared" si="9"/>
        <v>| BOKS109 || Bokse ||  ||  || 109 || [[7_Mave-tarm-systemet#Abdomen|7.2.2]] || &lt;html5media&gt;File:BOKS109.mp3&lt;/html5media&gt;</v>
      </c>
    </row>
    <row r="291" spans="1:18" x14ac:dyDescent="0.2">
      <c r="A291" s="6">
        <v>284</v>
      </c>
      <c r="B291" t="s">
        <v>1099</v>
      </c>
      <c r="C291" t="s">
        <v>1100</v>
      </c>
      <c r="D291" t="s">
        <v>943</v>
      </c>
      <c r="E291" t="s">
        <v>944</v>
      </c>
      <c r="F291" t="s">
        <v>557</v>
      </c>
      <c r="H291" s="8">
        <v>111</v>
      </c>
      <c r="K291" s="8">
        <v>111</v>
      </c>
      <c r="L291" s="7" t="str">
        <f>VLOOKUP(K291,Side_til_Sektion!A$2:C$217,3,FALSE)</f>
        <v>7.2.2</v>
      </c>
      <c r="M291" s="8" t="str">
        <f>VLOOKUP(L291,Sektioner_fuld!J$2:P$220,7,FALSE)</f>
        <v>7_Mave-tarm-systemet#Abdomen</v>
      </c>
      <c r="N291" s="8" t="str">
        <f t="shared" si="8"/>
        <v>[[7_Mave-tarm-systemet#Abdomen|7.2.2]]</v>
      </c>
      <c r="P291" t="s">
        <v>2342</v>
      </c>
      <c r="R291" t="str">
        <f t="shared" si="9"/>
        <v>| BOKS111 || Bokse ||  ||  || 111 || [[7_Mave-tarm-systemet#Abdomen|7.2.2]] || &lt;html5media&gt;File:BOKS111.mp3&lt;/html5media&gt;</v>
      </c>
    </row>
    <row r="292" spans="1:18" x14ac:dyDescent="0.2">
      <c r="A292" s="6">
        <v>285</v>
      </c>
      <c r="B292" t="s">
        <v>1101</v>
      </c>
      <c r="C292" t="s">
        <v>1102</v>
      </c>
      <c r="D292" t="s">
        <v>943</v>
      </c>
      <c r="E292" t="s">
        <v>944</v>
      </c>
      <c r="F292" t="s">
        <v>561</v>
      </c>
      <c r="H292" s="8">
        <v>112</v>
      </c>
      <c r="K292" s="8">
        <v>112</v>
      </c>
      <c r="L292" s="7" t="str">
        <f>VLOOKUP(K292,Side_til_Sektion!A$2:C$217,3,FALSE)</f>
        <v>7.2.3</v>
      </c>
      <c r="M292" s="8" t="str">
        <f>VLOOKUP(L292,Sektioner_fuld!J$2:P$220,7,FALSE)</f>
        <v>7_Mave-tarm-systemet#Lyskerne_(regiones_inguinales)</v>
      </c>
      <c r="N292" s="8" t="str">
        <f t="shared" si="8"/>
        <v>[[7_Mave-tarm-systemet#Lyskerne_(regiones_inguinales)|7.2.3]]</v>
      </c>
      <c r="P292" t="s">
        <v>2342</v>
      </c>
      <c r="R292" t="str">
        <f t="shared" si="9"/>
        <v>| BOKS112 || Bokse ||  ||  || 112 || [[7_Mave-tarm-systemet#Lyskerne_(regiones_inguinales)|7.2.3]] || &lt;html5media&gt;File:BOKS112.mp3&lt;/html5media&gt;</v>
      </c>
    </row>
    <row r="293" spans="1:18" x14ac:dyDescent="0.2">
      <c r="A293" s="6">
        <v>286</v>
      </c>
      <c r="B293" t="s">
        <v>1103</v>
      </c>
      <c r="C293" t="s">
        <v>1104</v>
      </c>
      <c r="D293" t="s">
        <v>943</v>
      </c>
      <c r="E293" t="s">
        <v>944</v>
      </c>
      <c r="F293" t="s">
        <v>568</v>
      </c>
      <c r="H293" s="8">
        <v>113</v>
      </c>
      <c r="K293" s="8">
        <v>113</v>
      </c>
      <c r="L293" s="7" t="str">
        <f>VLOOKUP(K293,Side_til_Sektion!A$2:C$217,3,FALSE)</f>
        <v>7.2.4</v>
      </c>
      <c r="M293" s="8" t="str">
        <f>VLOOKUP(L293,Sektioner_fuld!J$2:P$220,7,FALSE)</f>
        <v>7_Mave-tarm-systemet#Endetarm_(rectum)</v>
      </c>
      <c r="N293" s="8" t="str">
        <f t="shared" si="8"/>
        <v>[[7_Mave-tarm-systemet#Endetarm_(rectum)|7.2.4]]</v>
      </c>
      <c r="P293" t="s">
        <v>2342</v>
      </c>
      <c r="R293" t="str">
        <f t="shared" si="9"/>
        <v>| BOKS113 || Bokse ||  ||  || 113 || [[7_Mave-tarm-systemet#Endetarm_(rectum)|7.2.4]] || &lt;html5media&gt;File:BOKS113.mp3&lt;/html5media&gt;</v>
      </c>
    </row>
    <row r="294" spans="1:18" x14ac:dyDescent="0.2">
      <c r="A294" s="6">
        <v>287</v>
      </c>
      <c r="B294" t="s">
        <v>1105</v>
      </c>
      <c r="C294" t="s">
        <v>1106</v>
      </c>
      <c r="D294" t="s">
        <v>943</v>
      </c>
      <c r="E294" t="s">
        <v>944</v>
      </c>
      <c r="F294" t="s">
        <v>599</v>
      </c>
      <c r="H294" s="8">
        <v>117</v>
      </c>
      <c r="K294" s="8">
        <v>117</v>
      </c>
      <c r="L294" s="7" t="str">
        <f>VLOOKUP(K294,Side_til_Sektion!A$2:C$217,3,FALSE)</f>
        <v>8.1.2</v>
      </c>
      <c r="M294" s="8" t="str">
        <f>VLOOKUP(L294,Sektioner_fuld!J$2:P$220,7,FALSE)</f>
        <v>8_Nyrer,_urinveje_og_mandlige_kønsorganer#Smerter</v>
      </c>
      <c r="N294" s="8" t="str">
        <f t="shared" si="8"/>
        <v>[[8_Nyrer,_urinveje_og_mandlige_kønsorganer#Smerter|8.1.2]]</v>
      </c>
      <c r="P294" t="s">
        <v>2342</v>
      </c>
      <c r="R294" t="str">
        <f t="shared" si="9"/>
        <v>| BOKS117 || Bokse ||  ||  || 117 || [[8_Nyrer,_urinveje_og_mandlige_kønsorganer#Smerter|8.1.2]] || &lt;html5media&gt;File:BOKS117.mp3&lt;/html5media&gt;</v>
      </c>
    </row>
    <row r="295" spans="1:18" x14ac:dyDescent="0.2">
      <c r="A295" s="6">
        <v>288</v>
      </c>
      <c r="B295" t="s">
        <v>1107</v>
      </c>
      <c r="C295" t="s">
        <v>1108</v>
      </c>
      <c r="D295" t="s">
        <v>943</v>
      </c>
      <c r="E295" t="s">
        <v>944</v>
      </c>
      <c r="F295" t="s">
        <v>1109</v>
      </c>
      <c r="H295" s="8">
        <v>117</v>
      </c>
      <c r="I295" t="s">
        <v>951</v>
      </c>
      <c r="K295" s="8">
        <v>117</v>
      </c>
      <c r="L295" s="7" t="str">
        <f>VLOOKUP(K295,Side_til_Sektion!A$2:C$217,3,FALSE)</f>
        <v>8.1.2</v>
      </c>
      <c r="M295" s="8" t="str">
        <f>VLOOKUP(L295,Sektioner_fuld!J$2:P$220,7,FALSE)</f>
        <v>8_Nyrer,_urinveje_og_mandlige_kønsorganer#Smerter</v>
      </c>
      <c r="N295" s="8" t="str">
        <f t="shared" si="8"/>
        <v>[[8_Nyrer,_urinveje_og_mandlige_kønsorganer#Smerter|8.1.2]]</v>
      </c>
      <c r="P295" t="s">
        <v>2342</v>
      </c>
      <c r="R295" t="str">
        <f t="shared" si="9"/>
        <v>| BOKS117B || Bokse ||  || B || 117 || [[8_Nyrer,_urinveje_og_mandlige_kønsorganer#Smerter|8.1.2]] || &lt;html5media&gt;File:BOKS117B.mp3&lt;/html5media&gt;</v>
      </c>
    </row>
    <row r="296" spans="1:18" x14ac:dyDescent="0.2">
      <c r="A296" s="6">
        <v>289</v>
      </c>
      <c r="B296" t="s">
        <v>1110</v>
      </c>
      <c r="C296" t="s">
        <v>1111</v>
      </c>
      <c r="D296" t="s">
        <v>943</v>
      </c>
      <c r="E296" t="s">
        <v>944</v>
      </c>
      <c r="F296" t="s">
        <v>603</v>
      </c>
      <c r="H296" s="8">
        <v>118</v>
      </c>
      <c r="K296" s="8">
        <v>118</v>
      </c>
      <c r="L296" s="7" t="str">
        <f>VLOOKUP(K296,Side_til_Sektion!A$2:C$217,3,FALSE)</f>
        <v>8.1.3</v>
      </c>
      <c r="M296" s="8" t="str">
        <f>VLOOKUP(L296,Sektioner_fuld!J$2:P$220,7,FALSE)</f>
        <v>8_Nyrer,_urinveje_og_mandlige_kønsorganer#Svie_og_smerte_ved_vandlanding_(dysuri)</v>
      </c>
      <c r="N296" s="8" t="str">
        <f t="shared" si="8"/>
        <v>[[8_Nyrer,_urinveje_og_mandlige_kønsorganer#Svie_og_smerte_ved_vandlanding_(dysuri)|8.1.3]]</v>
      </c>
      <c r="P296" t="s">
        <v>2342</v>
      </c>
      <c r="R296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7" spans="1:18" x14ac:dyDescent="0.2">
      <c r="A297" s="6">
        <v>290</v>
      </c>
      <c r="B297" t="s">
        <v>1112</v>
      </c>
      <c r="C297" t="s">
        <v>1113</v>
      </c>
      <c r="D297" t="s">
        <v>943</v>
      </c>
      <c r="E297" t="s">
        <v>944</v>
      </c>
      <c r="F297" t="s">
        <v>607</v>
      </c>
      <c r="H297" s="8">
        <v>119</v>
      </c>
      <c r="K297" s="8">
        <v>119</v>
      </c>
      <c r="L297" s="7" t="str">
        <f>VLOOKUP(K297,Side_til_Sektion!A$2:C$217,3,FALSE)</f>
        <v>8.1.4</v>
      </c>
      <c r="M297" s="8" t="str">
        <f>VLOOKUP(L297,Sektioner_fuld!J$2:P$220,7,FALSE)</f>
        <v>8_Nyrer,_urinveje_og_mandlige_kønsorganer#Pludselig_vandlandingstrang_(urge)_og_hyppige_vandladninger_(pollakisuri,_nykturi)</v>
      </c>
      <c r="N297" s="8" t="str">
        <f t="shared" si="8"/>
        <v>[[8_Nyrer,_urinveje_og_mandlige_kønsorganer#Pludselig_vandlandingstrang_(urge)_og_hyppige_vandladninger_(pollakisuri,_nykturi)|8.1.4]]</v>
      </c>
      <c r="P297" t="s">
        <v>2342</v>
      </c>
      <c r="R297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8" spans="1:18" x14ac:dyDescent="0.2">
      <c r="A298" s="6">
        <v>291</v>
      </c>
      <c r="B298" t="s">
        <v>1114</v>
      </c>
      <c r="C298" t="s">
        <v>1115</v>
      </c>
      <c r="D298" t="s">
        <v>943</v>
      </c>
      <c r="E298" t="s">
        <v>944</v>
      </c>
      <c r="F298" t="s">
        <v>614</v>
      </c>
      <c r="H298" s="8">
        <v>120</v>
      </c>
      <c r="K298" s="8">
        <v>120</v>
      </c>
      <c r="L298" s="7" t="str">
        <f>VLOOKUP(K298,Side_til_Sektion!A$2:C$217,3,FALSE)</f>
        <v>8.1.6</v>
      </c>
      <c r="M298" s="8" t="str">
        <f>VLOOKUP(L298,Sektioner_fuld!J$2:P$220,7,FALSE)</f>
        <v>8_Nyrer,_urinveje_og_mandlige_kønsorganer#Ufrivillig_vandladning_(urininkontinens)</v>
      </c>
      <c r="N298" s="8" t="str">
        <f t="shared" si="8"/>
        <v>[[8_Nyrer,_urinveje_og_mandlige_kønsorganer#Ufrivillig_vandladning_(urininkontinens)|8.1.6]]</v>
      </c>
      <c r="P298" t="s">
        <v>2342</v>
      </c>
      <c r="R298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9" spans="1:18" x14ac:dyDescent="0.2">
      <c r="A299" s="6">
        <v>292</v>
      </c>
      <c r="B299" t="s">
        <v>1116</v>
      </c>
      <c r="C299" t="s">
        <v>1117</v>
      </c>
      <c r="D299" t="s">
        <v>943</v>
      </c>
      <c r="E299" t="s">
        <v>944</v>
      </c>
      <c r="F299" t="s">
        <v>1118</v>
      </c>
      <c r="H299" s="8">
        <v>121</v>
      </c>
      <c r="I299" t="s">
        <v>990</v>
      </c>
      <c r="K299" s="8">
        <v>121</v>
      </c>
      <c r="L299" s="7" t="str">
        <f>VLOOKUP(K299,Side_til_Sektion!A$2:C$217,3,FALSE)</f>
        <v>8.1.6</v>
      </c>
      <c r="M299" s="8" t="str">
        <f>VLOOKUP(L299,Sektioner_fuld!J$2:P$220,7,FALSE)</f>
        <v>8_Nyrer,_urinveje_og_mandlige_kønsorganer#Ufrivillig_vandladning_(urininkontinens)</v>
      </c>
      <c r="N299" s="8" t="str">
        <f t="shared" si="8"/>
        <v>[[8_Nyrer,_urinveje_og_mandlige_kønsorganer#Ufrivillig_vandladning_(urininkontinens)|8.1.6]]</v>
      </c>
      <c r="P299" t="s">
        <v>2342</v>
      </c>
      <c r="R299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300" spans="1:18" x14ac:dyDescent="0.2">
      <c r="A300" s="6">
        <v>293</v>
      </c>
      <c r="B300" t="s">
        <v>1119</v>
      </c>
      <c r="C300" t="s">
        <v>1120</v>
      </c>
      <c r="D300" t="s">
        <v>943</v>
      </c>
      <c r="E300" t="s">
        <v>944</v>
      </c>
      <c r="F300" t="s">
        <v>1121</v>
      </c>
      <c r="H300" s="8">
        <v>121</v>
      </c>
      <c r="I300" t="s">
        <v>951</v>
      </c>
      <c r="K300" s="8">
        <v>121</v>
      </c>
      <c r="L300" s="7" t="str">
        <f>VLOOKUP(K300,Side_til_Sektion!A$2:C$217,3,FALSE)</f>
        <v>8.1.6</v>
      </c>
      <c r="M300" s="8" t="str">
        <f>VLOOKUP(L300,Sektioner_fuld!J$2:P$220,7,FALSE)</f>
        <v>8_Nyrer,_urinveje_og_mandlige_kønsorganer#Ufrivillig_vandladning_(urininkontinens)</v>
      </c>
      <c r="N300" s="8" t="str">
        <f t="shared" si="8"/>
        <v>[[8_Nyrer,_urinveje_og_mandlige_kønsorganer#Ufrivillig_vandladning_(urininkontinens)|8.1.6]]</v>
      </c>
      <c r="P300" t="s">
        <v>2342</v>
      </c>
      <c r="R300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301" spans="1:18" x14ac:dyDescent="0.2">
      <c r="A301" s="6">
        <v>294</v>
      </c>
      <c r="B301" t="s">
        <v>1122</v>
      </c>
      <c r="C301" t="s">
        <v>1123</v>
      </c>
      <c r="D301" t="s">
        <v>943</v>
      </c>
      <c r="E301" t="s">
        <v>944</v>
      </c>
      <c r="F301" t="s">
        <v>630</v>
      </c>
      <c r="H301" s="8">
        <v>123</v>
      </c>
      <c r="K301" s="8">
        <v>123</v>
      </c>
      <c r="L301" s="7" t="str">
        <f>VLOOKUP(K301,Side_til_Sektion!A$2:C$217,3,FALSE)</f>
        <v>8.1.8</v>
      </c>
      <c r="M301" s="8" t="str">
        <f>VLOOKUP(L301,Sektioner_fuld!J$2:P$220,7,FALSE)</f>
        <v>8_Nyrer,_urinveje_og_mandlige_kønsorganer#Vand_i_kroppen_(ødemer)</v>
      </c>
      <c r="N301" s="8" t="str">
        <f t="shared" si="8"/>
        <v>[[8_Nyrer,_urinveje_og_mandlige_kønsorganer#Vand_i_kroppen_(ødemer)|8.1.8]]</v>
      </c>
      <c r="P301" t="s">
        <v>2342</v>
      </c>
      <c r="R301" t="str">
        <f t="shared" si="9"/>
        <v>| BOKS123 || Bokse ||  ||  || 123 || [[8_Nyrer,_urinveje_og_mandlige_kønsorganer#Vand_i_kroppen_(ødemer)|8.1.8]] || &lt;html5media&gt;File:BOKS123.mp3&lt;/html5media&gt;</v>
      </c>
    </row>
    <row r="302" spans="1:18" x14ac:dyDescent="0.2">
      <c r="A302" s="6">
        <v>295</v>
      </c>
      <c r="B302" t="s">
        <v>1124</v>
      </c>
      <c r="C302" t="s">
        <v>1125</v>
      </c>
      <c r="D302" t="s">
        <v>943</v>
      </c>
      <c r="E302" t="s">
        <v>944</v>
      </c>
      <c r="F302" t="s">
        <v>640</v>
      </c>
      <c r="H302" s="8">
        <v>127</v>
      </c>
      <c r="K302" s="8">
        <v>127</v>
      </c>
      <c r="L302" s="7" t="str">
        <f>VLOOKUP(K302,Side_til_Sektion!A$2:C$217,3,FALSE)</f>
        <v>9</v>
      </c>
      <c r="M302" s="8" t="str">
        <f>VLOOKUP(L302,Sektioner_fuld!J$2:P$220,7,FALSE)</f>
        <v>9_Kvindelige_kønsorganer#</v>
      </c>
      <c r="N302" s="8" t="str">
        <f t="shared" si="8"/>
        <v>[[9_Kvindelige_kønsorganer#|9]]</v>
      </c>
      <c r="P302" t="s">
        <v>2342</v>
      </c>
      <c r="R302" t="str">
        <f t="shared" si="9"/>
        <v>| BOKS127 || Bokse ||  ||  || 127 || [[9_Kvindelige_kønsorganer#|9]] || &lt;html5media&gt;File:BOKS127.mp3&lt;/html5media&gt;</v>
      </c>
    </row>
    <row r="303" spans="1:18" x14ac:dyDescent="0.2">
      <c r="A303" s="6">
        <v>296</v>
      </c>
      <c r="B303" t="s">
        <v>1126</v>
      </c>
      <c r="C303" t="s">
        <v>1127</v>
      </c>
      <c r="D303" t="s">
        <v>943</v>
      </c>
      <c r="E303" t="s">
        <v>944</v>
      </c>
      <c r="F303" t="s">
        <v>1128</v>
      </c>
      <c r="H303" s="8">
        <v>128</v>
      </c>
      <c r="I303" t="s">
        <v>990</v>
      </c>
      <c r="K303" s="8">
        <v>128</v>
      </c>
      <c r="L303" s="7" t="str">
        <f>VLOOKUP(K303,Side_til_Sektion!A$2:C$217,3,FALSE)</f>
        <v>9.1.1</v>
      </c>
      <c r="M303" s="8" t="str">
        <f>VLOOKUP(L303,Sektioner_fuld!J$2:P$220,7,FALSE)</f>
        <v>9_Kvindelige_kønsorganer#Blødningsforstyrrelser</v>
      </c>
      <c r="N303" s="8" t="str">
        <f t="shared" si="8"/>
        <v>[[9_Kvindelige_kønsorganer#Blødningsforstyrrelser|9.1.1]]</v>
      </c>
      <c r="P303" t="s">
        <v>2342</v>
      </c>
      <c r="R303" t="str">
        <f t="shared" si="9"/>
        <v>| BOKS128A || Bokse ||  || A || 128 || [[9_Kvindelige_kønsorganer#Blødningsforstyrrelser|9.1.1]] || &lt;html5media&gt;File:BOKS128A.mp3&lt;/html5media&gt;</v>
      </c>
    </row>
    <row r="304" spans="1:18" x14ac:dyDescent="0.2">
      <c r="A304" s="6">
        <v>297</v>
      </c>
      <c r="B304" t="s">
        <v>1129</v>
      </c>
      <c r="C304" t="s">
        <v>1130</v>
      </c>
      <c r="D304" t="s">
        <v>943</v>
      </c>
      <c r="E304" t="s">
        <v>944</v>
      </c>
      <c r="F304" t="s">
        <v>1131</v>
      </c>
      <c r="H304" s="8">
        <v>128</v>
      </c>
      <c r="I304" t="s">
        <v>951</v>
      </c>
      <c r="K304" s="8">
        <v>128</v>
      </c>
      <c r="L304" s="7" t="str">
        <f>VLOOKUP(K304,Side_til_Sektion!A$2:C$217,3,FALSE)</f>
        <v>9.1.1</v>
      </c>
      <c r="M304" s="8" t="str">
        <f>VLOOKUP(L304,Sektioner_fuld!J$2:P$220,7,FALSE)</f>
        <v>9_Kvindelige_kønsorganer#Blødningsforstyrrelser</v>
      </c>
      <c r="N304" s="8" t="str">
        <f t="shared" si="8"/>
        <v>[[9_Kvindelige_kønsorganer#Blødningsforstyrrelser|9.1.1]]</v>
      </c>
      <c r="P304" t="s">
        <v>2342</v>
      </c>
      <c r="R304" t="str">
        <f t="shared" si="9"/>
        <v>| BOKS128B || Bokse ||  || B || 128 || [[9_Kvindelige_kønsorganer#Blødningsforstyrrelser|9.1.1]] || &lt;html5media&gt;File:BOKS128B.mp3&lt;/html5media&gt;</v>
      </c>
    </row>
    <row r="305" spans="1:18" x14ac:dyDescent="0.2">
      <c r="A305" s="6">
        <v>298</v>
      </c>
      <c r="B305" t="s">
        <v>1132</v>
      </c>
      <c r="C305" t="s">
        <v>1133</v>
      </c>
      <c r="D305" t="s">
        <v>943</v>
      </c>
      <c r="E305" t="s">
        <v>944</v>
      </c>
      <c r="F305" t="s">
        <v>650</v>
      </c>
      <c r="H305" s="8">
        <v>129</v>
      </c>
      <c r="K305" s="8">
        <v>129</v>
      </c>
      <c r="L305" s="7" t="str">
        <f>VLOOKUP(K305,Side_til_Sektion!A$2:C$217,3,FALSE)</f>
        <v>9.1.2</v>
      </c>
      <c r="M305" s="8" t="str">
        <f>VLOOKUP(L305,Sektioner_fuld!J$2:P$220,7,FALSE)</f>
        <v>9_Kvindelige_kønsorganer#Underlivssmerter</v>
      </c>
      <c r="N305" s="8" t="str">
        <f t="shared" si="8"/>
        <v>[[9_Kvindelige_kønsorganer#Underlivssmerter|9.1.2]]</v>
      </c>
      <c r="P305" t="s">
        <v>2342</v>
      </c>
      <c r="R305" t="str">
        <f t="shared" si="9"/>
        <v>| BOKS129 || Bokse ||  ||  || 129 || [[9_Kvindelige_kønsorganer#Underlivssmerter|9.1.2]] || &lt;html5media&gt;File:BOKS129.mp3&lt;/html5media&gt;</v>
      </c>
    </row>
    <row r="306" spans="1:18" x14ac:dyDescent="0.2">
      <c r="A306" s="6">
        <v>299</v>
      </c>
      <c r="B306" t="s">
        <v>1134</v>
      </c>
      <c r="C306" t="s">
        <v>1135</v>
      </c>
      <c r="D306" t="s">
        <v>943</v>
      </c>
      <c r="E306" t="s">
        <v>944</v>
      </c>
      <c r="F306" t="s">
        <v>1136</v>
      </c>
      <c r="H306" s="8">
        <v>130</v>
      </c>
      <c r="I306" t="s">
        <v>990</v>
      </c>
      <c r="K306" s="8">
        <v>130</v>
      </c>
      <c r="L306" s="7" t="str">
        <f>VLOOKUP(K306,Side_til_Sektion!A$2:C$217,3,FALSE)</f>
        <v>9.1.4</v>
      </c>
      <c r="M306" s="8" t="str">
        <f>VLOOKUP(L306,Sektioner_fuld!J$2:P$220,7,FALSE)</f>
        <v>9_Kvindelige_kønsorganer#Hormoner_og_antikonception</v>
      </c>
      <c r="N306" s="8" t="str">
        <f t="shared" si="8"/>
        <v>[[9_Kvindelige_kønsorganer#Hormoner_og_antikonception|9.1.4]]</v>
      </c>
      <c r="P306" t="s">
        <v>2342</v>
      </c>
      <c r="R306" t="str">
        <f t="shared" si="9"/>
        <v>| BOKS130A || Bokse ||  || A || 130 || [[9_Kvindelige_kønsorganer#Hormoner_og_antikonception|9.1.4]] || &lt;html5media&gt;File:BOKS130A.mp3&lt;/html5media&gt;</v>
      </c>
    </row>
    <row r="307" spans="1:18" x14ac:dyDescent="0.2">
      <c r="A307" s="6">
        <v>300</v>
      </c>
      <c r="B307" t="s">
        <v>1137</v>
      </c>
      <c r="C307" t="s">
        <v>1138</v>
      </c>
      <c r="D307" t="s">
        <v>943</v>
      </c>
      <c r="E307" t="s">
        <v>944</v>
      </c>
      <c r="F307" t="s">
        <v>1139</v>
      </c>
      <c r="H307" s="8">
        <v>130</v>
      </c>
      <c r="I307" t="s">
        <v>951</v>
      </c>
      <c r="K307" s="8">
        <v>130</v>
      </c>
      <c r="L307" s="7" t="str">
        <f>VLOOKUP(K307,Side_til_Sektion!A$2:C$217,3,FALSE)</f>
        <v>9.1.4</v>
      </c>
      <c r="M307" s="8" t="str">
        <f>VLOOKUP(L307,Sektioner_fuld!J$2:P$220,7,FALSE)</f>
        <v>9_Kvindelige_kønsorganer#Hormoner_og_antikonception</v>
      </c>
      <c r="N307" s="8" t="str">
        <f t="shared" si="8"/>
        <v>[[9_Kvindelige_kønsorganer#Hormoner_og_antikonception|9.1.4]]</v>
      </c>
      <c r="P307" t="s">
        <v>2342</v>
      </c>
      <c r="R307" t="str">
        <f t="shared" si="9"/>
        <v>| BOKS130B || Bokse ||  || B || 130 || [[9_Kvindelige_kønsorganer#Hormoner_og_antikonception|9.1.4]] || &lt;html5media&gt;File:BOKS130B.mp3&lt;/html5media&gt;</v>
      </c>
    </row>
    <row r="308" spans="1:18" x14ac:dyDescent="0.2">
      <c r="A308" s="6">
        <v>301</v>
      </c>
      <c r="B308" t="s">
        <v>1140</v>
      </c>
      <c r="C308" t="s">
        <v>1141</v>
      </c>
      <c r="D308" t="s">
        <v>943</v>
      </c>
      <c r="E308" t="s">
        <v>944</v>
      </c>
      <c r="F308" t="s">
        <v>669</v>
      </c>
      <c r="H308" s="8">
        <v>132</v>
      </c>
      <c r="K308" s="8">
        <v>132</v>
      </c>
      <c r="L308" s="7" t="str">
        <f>VLOOKUP(K308,Side_til_Sektion!A$2:C$217,3,FALSE)</f>
        <v>9.2</v>
      </c>
      <c r="M308" s="8" t="str">
        <f>VLOOKUP(L308,Sektioner_fuld!J$2:P$220,7,FALSE)</f>
        <v>9_Kvindelige_kønsorganer#Objektivt</v>
      </c>
      <c r="N308" s="8" t="str">
        <f t="shared" si="8"/>
        <v>[[9_Kvindelige_kønsorganer#Objektivt|9.2]]</v>
      </c>
      <c r="P308" t="s">
        <v>2342</v>
      </c>
      <c r="R308" t="str">
        <f t="shared" si="9"/>
        <v>| BOKS132 || Bokse ||  ||  || 132 || [[9_Kvindelige_kønsorganer#Objektivt|9.2]] || &lt;html5media&gt;File:BOKS132.mp3&lt;/html5media&gt;</v>
      </c>
    </row>
    <row r="309" spans="1:18" x14ac:dyDescent="0.2">
      <c r="A309" s="6">
        <v>302</v>
      </c>
      <c r="B309" t="s">
        <v>1142</v>
      </c>
      <c r="C309" t="s">
        <v>1143</v>
      </c>
      <c r="D309" t="s">
        <v>943</v>
      </c>
      <c r="E309" t="s">
        <v>944</v>
      </c>
      <c r="F309" t="s">
        <v>1144</v>
      </c>
      <c r="H309" s="8">
        <v>133</v>
      </c>
      <c r="K309" s="8">
        <v>133</v>
      </c>
      <c r="L309" s="7" t="str">
        <f>VLOOKUP(K309,Side_til_Sektion!A$2:C$217,3,FALSE)</f>
        <v>9.2</v>
      </c>
      <c r="M309" s="8" t="str">
        <f>VLOOKUP(L309,Sektioner_fuld!J$2:P$220,7,FALSE)</f>
        <v>9_Kvindelige_kønsorganer#Objektivt</v>
      </c>
      <c r="N309" s="8" t="str">
        <f t="shared" si="8"/>
        <v>[[9_Kvindelige_kønsorganer#Objektivt|9.2]]</v>
      </c>
      <c r="P309" t="s">
        <v>2342</v>
      </c>
      <c r="R309" t="str">
        <f t="shared" si="9"/>
        <v>| BOKS133 || Bokse ||  ||  || 133 || [[9_Kvindelige_kønsorganer#Objektivt|9.2]] || &lt;html5media&gt;File:BOKS133.mp3&lt;/html5media&gt;</v>
      </c>
    </row>
    <row r="310" spans="1:18" x14ac:dyDescent="0.2">
      <c r="A310" s="6">
        <v>303</v>
      </c>
      <c r="B310" t="s">
        <v>1145</v>
      </c>
      <c r="C310" t="s">
        <v>1146</v>
      </c>
      <c r="D310" t="s">
        <v>943</v>
      </c>
      <c r="E310" t="s">
        <v>944</v>
      </c>
      <c r="F310" t="s">
        <v>676</v>
      </c>
      <c r="H310" s="8">
        <v>136</v>
      </c>
      <c r="K310" s="8">
        <v>136</v>
      </c>
      <c r="L310" s="7" t="str">
        <f>VLOOKUP(K310,Side_til_Sektion!A$2:C$217,3,FALSE)</f>
        <v>10</v>
      </c>
      <c r="M310" s="8" t="str">
        <f>VLOOKUP(L310,Sektioner_fuld!J$2:P$220,7,FALSE)</f>
        <v>10_Bevægeapparatet#</v>
      </c>
      <c r="N310" s="8" t="str">
        <f t="shared" si="8"/>
        <v>[[10_Bevægeapparatet#|10]]</v>
      </c>
      <c r="P310" t="s">
        <v>2342</v>
      </c>
      <c r="R310" t="str">
        <f t="shared" si="9"/>
        <v>| BOKS136 || Bokse ||  ||  || 136 || [[10_Bevægeapparatet#|10]] || &lt;html5media&gt;File:BOKS136.mp3&lt;/html5media&gt;</v>
      </c>
    </row>
    <row r="311" spans="1:18" x14ac:dyDescent="0.2">
      <c r="A311" s="6">
        <v>304</v>
      </c>
      <c r="B311" t="s">
        <v>1147</v>
      </c>
      <c r="C311" t="s">
        <v>1148</v>
      </c>
      <c r="D311" t="s">
        <v>943</v>
      </c>
      <c r="E311" t="s">
        <v>944</v>
      </c>
      <c r="F311" t="s">
        <v>683</v>
      </c>
      <c r="H311" s="8">
        <v>137</v>
      </c>
      <c r="K311" s="8">
        <v>137</v>
      </c>
      <c r="L311" s="7" t="str">
        <f>VLOOKUP(K311,Side_til_Sektion!A$2:C$217,3,FALSE)</f>
        <v>10.1.1</v>
      </c>
      <c r="M311" s="8" t="str">
        <f>VLOOKUP(L311,Sektioner_fuld!J$2:P$220,7,FALSE)</f>
        <v>10_Bevægeapparatet#Smerter</v>
      </c>
      <c r="N311" s="8" t="str">
        <f t="shared" si="8"/>
        <v>[[10_Bevægeapparatet#Smerter|10.1.1]]</v>
      </c>
      <c r="P311" t="s">
        <v>2342</v>
      </c>
      <c r="R311" t="str">
        <f t="shared" si="9"/>
        <v>| BOKS137 || Bokse ||  ||  || 137 || [[10_Bevægeapparatet#Smerter|10.1.1]] || &lt;html5media&gt;File:BOKS137.mp3&lt;/html5media&gt;</v>
      </c>
    </row>
    <row r="312" spans="1:18" x14ac:dyDescent="0.2">
      <c r="A312" s="6">
        <v>305</v>
      </c>
      <c r="B312" t="s">
        <v>1149</v>
      </c>
      <c r="C312" t="s">
        <v>1150</v>
      </c>
      <c r="D312" t="s">
        <v>943</v>
      </c>
      <c r="E312" t="s">
        <v>944</v>
      </c>
      <c r="F312" t="s">
        <v>690</v>
      </c>
      <c r="H312" s="8">
        <v>139</v>
      </c>
      <c r="K312" s="8">
        <v>139</v>
      </c>
      <c r="L312" s="7" t="str">
        <f>VLOOKUP(K312,Side_til_Sektion!A$2:C$217,3,FALSE)</f>
        <v>10.1.3</v>
      </c>
      <c r="M312" s="8" t="str">
        <f>VLOOKUP(L312,Sektioner_fuld!J$2:P$220,7,FALSE)</f>
        <v>10_Bevægeapparatet#Hævelse</v>
      </c>
      <c r="N312" s="8" t="str">
        <f t="shared" si="8"/>
        <v>[[10_Bevægeapparatet#Hævelse|10.1.3]]</v>
      </c>
      <c r="P312" t="s">
        <v>2342</v>
      </c>
      <c r="R312" t="str">
        <f t="shared" si="9"/>
        <v>| BOKS139 || Bokse ||  ||  || 139 || [[10_Bevægeapparatet#Hævelse|10.1.3]] || &lt;html5media&gt;File:BOKS139.mp3&lt;/html5media&gt;</v>
      </c>
    </row>
    <row r="313" spans="1:18" x14ac:dyDescent="0.2">
      <c r="A313" s="6">
        <v>306</v>
      </c>
      <c r="B313" t="s">
        <v>1151</v>
      </c>
      <c r="C313" t="s">
        <v>1152</v>
      </c>
      <c r="D313" t="s">
        <v>943</v>
      </c>
      <c r="E313" t="s">
        <v>944</v>
      </c>
      <c r="F313" t="s">
        <v>1153</v>
      </c>
      <c r="H313" s="8">
        <v>139</v>
      </c>
      <c r="I313" t="s">
        <v>951</v>
      </c>
      <c r="K313" s="8">
        <v>139</v>
      </c>
      <c r="L313" s="7" t="str">
        <f>VLOOKUP(K313,Side_til_Sektion!A$2:C$217,3,FALSE)</f>
        <v>10.1.3</v>
      </c>
      <c r="M313" s="8" t="str">
        <f>VLOOKUP(L313,Sektioner_fuld!J$2:P$220,7,FALSE)</f>
        <v>10_Bevægeapparatet#Hævelse</v>
      </c>
      <c r="N313" s="8" t="str">
        <f t="shared" si="8"/>
        <v>[[10_Bevægeapparatet#Hævelse|10.1.3]]</v>
      </c>
      <c r="P313" t="s">
        <v>2342</v>
      </c>
      <c r="R313" t="str">
        <f t="shared" si="9"/>
        <v>| BOKS139B || Bokse ||  || B || 139 || [[10_Bevægeapparatet#Hævelse|10.1.3]] || &lt;html5media&gt;File:BOKS139B.mp3&lt;/html5media&gt;</v>
      </c>
    </row>
    <row r="314" spans="1:18" x14ac:dyDescent="0.2">
      <c r="A314" s="6">
        <v>307</v>
      </c>
      <c r="B314" t="s">
        <v>1154</v>
      </c>
      <c r="C314" t="s">
        <v>1155</v>
      </c>
      <c r="D314" t="s">
        <v>943</v>
      </c>
      <c r="E314" t="s">
        <v>944</v>
      </c>
      <c r="F314" t="s">
        <v>1156</v>
      </c>
      <c r="H314" s="8">
        <v>143</v>
      </c>
      <c r="K314" s="8">
        <v>143</v>
      </c>
      <c r="L314" s="7" t="str">
        <f>VLOOKUP(K314,Side_til_Sektion!A$2:C$217,3,FALSE)</f>
        <v>10.2.5</v>
      </c>
      <c r="M314" s="8" t="str">
        <f>VLOOKUP(L314,Sektioner_fuld!J$2:P$220,7,FALSE)</f>
        <v>10_Bevægeapparatet#Regional_undersøgelse</v>
      </c>
      <c r="N314" s="8" t="str">
        <f t="shared" si="8"/>
        <v>[[10_Bevægeapparatet#Regional_undersøgelse|10.2.5]]</v>
      </c>
      <c r="P314" t="s">
        <v>2342</v>
      </c>
      <c r="R314" t="str">
        <f t="shared" si="9"/>
        <v>| BOKS143 || Bokse ||  ||  || 143 || [[10_Bevægeapparatet#Regional_undersøgelse|10.2.5]] || &lt;html5media&gt;File:BOKS143.mp3&lt;/html5media&gt;</v>
      </c>
    </row>
    <row r="315" spans="1:18" x14ac:dyDescent="0.2">
      <c r="A315" s="6">
        <v>308</v>
      </c>
      <c r="B315" t="s">
        <v>1157</v>
      </c>
      <c r="C315" t="s">
        <v>1158</v>
      </c>
      <c r="D315" t="s">
        <v>943</v>
      </c>
      <c r="E315" t="s">
        <v>944</v>
      </c>
      <c r="F315" t="s">
        <v>1159</v>
      </c>
      <c r="H315" s="8">
        <v>149</v>
      </c>
      <c r="K315" s="8">
        <v>149</v>
      </c>
      <c r="L315" s="7" t="str">
        <f>VLOOKUP(K315,Side_til_Sektion!A$2:C$217,3,FALSE)</f>
        <v>10.2.9</v>
      </c>
      <c r="M315" s="8" t="str">
        <f>VLOOKUP(L315,Sektioner_fuld!J$2:P$220,7,FALSE)</f>
        <v>10_Bevægeapparatet#Underarm_og_håndled_(antebrachium_et_carpus)</v>
      </c>
      <c r="N315" s="8" t="str">
        <f t="shared" si="8"/>
        <v>[[10_Bevægeapparatet#Underarm_og_håndled_(antebrachium_et_carpus)|10.2.9]]</v>
      </c>
      <c r="P315" t="s">
        <v>2342</v>
      </c>
      <c r="R315" t="str">
        <f t="shared" si="9"/>
        <v>| BOKS149 || Bokse ||  ||  || 149 || [[10_Bevægeapparatet#Underarm_og_håndled_(antebrachium_et_carpus)|10.2.9]] || &lt;html5media&gt;File:BOKS149.mp3&lt;/html5media&gt;</v>
      </c>
    </row>
    <row r="316" spans="1:18" x14ac:dyDescent="0.2">
      <c r="A316" s="6">
        <v>310</v>
      </c>
      <c r="B316" t="s">
        <v>1162</v>
      </c>
      <c r="C316" t="s">
        <v>1163</v>
      </c>
      <c r="D316" t="s">
        <v>943</v>
      </c>
      <c r="E316" t="s">
        <v>944</v>
      </c>
      <c r="F316" t="s">
        <v>742</v>
      </c>
      <c r="H316" s="8">
        <v>155</v>
      </c>
      <c r="K316" s="8">
        <v>155</v>
      </c>
      <c r="L316" s="7" t="str">
        <f>VLOOKUP(K316,Side_til_Sektion!A$2:C$217,3,FALSE)</f>
        <v>11.1.1</v>
      </c>
      <c r="M316" s="8" t="str">
        <f>VLOOKUP(L316,Sektioner_fuld!J$2:P$220,7,FALSE)</f>
        <v>11_Centralnervesystemet#Hovedpine_(cephalalgia)</v>
      </c>
      <c r="N316" s="8" t="str">
        <f t="shared" si="8"/>
        <v>[[11_Centralnervesystemet#Hovedpine_(cephalalgia)|11.1.1]]</v>
      </c>
      <c r="P316" t="s">
        <v>2342</v>
      </c>
      <c r="R316" t="str">
        <f t="shared" si="9"/>
        <v>| BOKS155 || Bokse ||  ||  || 155 || [[11_Centralnervesystemet#Hovedpine_(cephalalgia)|11.1.1]] || &lt;html5media&gt;File:BOKS155.mp3&lt;/html5media&gt;</v>
      </c>
    </row>
    <row r="317" spans="1:18" x14ac:dyDescent="0.2">
      <c r="A317" s="6">
        <v>311</v>
      </c>
      <c r="B317" t="s">
        <v>1164</v>
      </c>
      <c r="C317" t="s">
        <v>1165</v>
      </c>
      <c r="D317" t="s">
        <v>943</v>
      </c>
      <c r="E317" t="s">
        <v>944</v>
      </c>
      <c r="F317" t="s">
        <v>1166</v>
      </c>
      <c r="H317" s="8">
        <v>155</v>
      </c>
      <c r="I317" t="s">
        <v>951</v>
      </c>
      <c r="K317" s="8">
        <v>155</v>
      </c>
      <c r="L317" s="7" t="str">
        <f>VLOOKUP(K317,Side_til_Sektion!A$2:C$217,3,FALSE)</f>
        <v>11.1.1</v>
      </c>
      <c r="M317" s="8" t="str">
        <f>VLOOKUP(L317,Sektioner_fuld!J$2:P$220,7,FALSE)</f>
        <v>11_Centralnervesystemet#Hovedpine_(cephalalgia)</v>
      </c>
      <c r="N317" s="8" t="str">
        <f t="shared" si="8"/>
        <v>[[11_Centralnervesystemet#Hovedpine_(cephalalgia)|11.1.1]]</v>
      </c>
      <c r="P317" t="s">
        <v>2342</v>
      </c>
      <c r="R317" t="str">
        <f t="shared" si="9"/>
        <v>| BOKS155B || Bokse ||  || B || 155 || [[11_Centralnervesystemet#Hovedpine_(cephalalgia)|11.1.1]] || &lt;html5media&gt;File:BOKS155B.mp3&lt;/html5media&gt;</v>
      </c>
    </row>
    <row r="318" spans="1:18" x14ac:dyDescent="0.2">
      <c r="A318" s="6">
        <v>312</v>
      </c>
      <c r="B318" t="s">
        <v>1167</v>
      </c>
      <c r="C318" t="s">
        <v>1168</v>
      </c>
      <c r="D318" t="s">
        <v>943</v>
      </c>
      <c r="E318" t="s">
        <v>944</v>
      </c>
      <c r="F318" t="s">
        <v>746</v>
      </c>
      <c r="H318" s="8">
        <v>156</v>
      </c>
      <c r="K318" s="8">
        <v>156</v>
      </c>
      <c r="L318" s="7" t="str">
        <f>VLOOKUP(K318,Side_til_Sektion!A$2:C$217,3,FALSE)</f>
        <v>11.1.2</v>
      </c>
      <c r="M318" s="8" t="str">
        <f>VLOOKUP(L318,Sektioner_fuld!J$2:P$220,7,FALSE)</f>
        <v>11_Centralnervesystemet#Svimmelhed_(vertigo)</v>
      </c>
      <c r="N318" s="8" t="str">
        <f t="shared" si="8"/>
        <v>[[11_Centralnervesystemet#Svimmelhed_(vertigo)|11.1.2]]</v>
      </c>
      <c r="P318" t="s">
        <v>2342</v>
      </c>
      <c r="R318" t="str">
        <f t="shared" si="9"/>
        <v>| BOKS156 || Bokse ||  ||  || 156 || [[11_Centralnervesystemet#Svimmelhed_(vertigo)|11.1.2]] || &lt;html5media&gt;File:BOKS156.mp3&lt;/html5media&gt;</v>
      </c>
    </row>
    <row r="319" spans="1:18" x14ac:dyDescent="0.2">
      <c r="A319" s="6">
        <v>313</v>
      </c>
      <c r="B319" t="s">
        <v>1169</v>
      </c>
      <c r="C319" t="s">
        <v>1170</v>
      </c>
      <c r="D319" t="s">
        <v>943</v>
      </c>
      <c r="E319" t="s">
        <v>944</v>
      </c>
      <c r="F319" t="s">
        <v>1171</v>
      </c>
      <c r="H319" s="8">
        <v>157</v>
      </c>
      <c r="K319" s="8">
        <v>157</v>
      </c>
      <c r="L319" s="7" t="str">
        <f>VLOOKUP(K319,Side_til_Sektion!A$2:C$217,3,FALSE)</f>
        <v>11.1.2</v>
      </c>
      <c r="M319" s="8" t="str">
        <f>VLOOKUP(L319,Sektioner_fuld!J$2:P$220,7,FALSE)</f>
        <v>11_Centralnervesystemet#Svimmelhed_(vertigo)</v>
      </c>
      <c r="N319" s="8" t="str">
        <f t="shared" si="8"/>
        <v>[[11_Centralnervesystemet#Svimmelhed_(vertigo)|11.1.2]]</v>
      </c>
      <c r="P319" t="s">
        <v>2342</v>
      </c>
      <c r="R319" t="str">
        <f t="shared" si="9"/>
        <v>| BOKS157 || Bokse ||  ||  || 157 || [[11_Centralnervesystemet#Svimmelhed_(vertigo)|11.1.2]] || &lt;html5media&gt;File:BOKS157.mp3&lt;/html5media&gt;</v>
      </c>
    </row>
    <row r="320" spans="1:18" x14ac:dyDescent="0.2">
      <c r="A320" s="6">
        <v>314</v>
      </c>
      <c r="B320" t="s">
        <v>1172</v>
      </c>
      <c r="C320" t="s">
        <v>1173</v>
      </c>
      <c r="D320" t="s">
        <v>943</v>
      </c>
      <c r="E320" t="s">
        <v>944</v>
      </c>
      <c r="F320" t="s">
        <v>1174</v>
      </c>
      <c r="H320" s="8">
        <v>157</v>
      </c>
      <c r="I320" t="s">
        <v>951</v>
      </c>
      <c r="K320" s="8">
        <v>157</v>
      </c>
      <c r="L320" s="7" t="str">
        <f>VLOOKUP(K320,Side_til_Sektion!A$2:C$217,3,FALSE)</f>
        <v>11.1.2</v>
      </c>
      <c r="M320" s="8" t="str">
        <f>VLOOKUP(L320,Sektioner_fuld!J$2:P$220,7,FALSE)</f>
        <v>11_Centralnervesystemet#Svimmelhed_(vertigo)</v>
      </c>
      <c r="N320" s="8" t="str">
        <f t="shared" si="8"/>
        <v>[[11_Centralnervesystemet#Svimmelhed_(vertigo)|11.1.2]]</v>
      </c>
      <c r="P320" t="s">
        <v>2342</v>
      </c>
      <c r="R320" t="str">
        <f t="shared" si="9"/>
        <v>| BOKS157B || Bokse ||  || B || 157 || [[11_Centralnervesystemet#Svimmelhed_(vertigo)|11.1.2]] || &lt;html5media&gt;File:BOKS157B.mp3&lt;/html5media&gt;</v>
      </c>
    </row>
    <row r="321" spans="1:18" x14ac:dyDescent="0.2">
      <c r="A321" s="6">
        <v>315</v>
      </c>
      <c r="B321" t="s">
        <v>1175</v>
      </c>
      <c r="C321" t="s">
        <v>1176</v>
      </c>
      <c r="D321" t="s">
        <v>943</v>
      </c>
      <c r="E321" t="s">
        <v>944</v>
      </c>
      <c r="F321" t="s">
        <v>753</v>
      </c>
      <c r="H321" s="8">
        <v>158</v>
      </c>
      <c r="K321" s="8">
        <v>158</v>
      </c>
      <c r="L321" s="7" t="str">
        <f>VLOOKUP(K321,Side_til_Sektion!A$2:C$217,3,FALSE)</f>
        <v>11.1.4</v>
      </c>
      <c r="M321" s="8" t="str">
        <f>VLOOKUP(L321,Sektioner_fuld!J$2:P$220,7,FALSE)</f>
        <v>11_Centralnervesystemet#Kramper_(convulsioner)</v>
      </c>
      <c r="N321" s="8" t="str">
        <f t="shared" si="8"/>
        <v>[[11_Centralnervesystemet#Kramper_(convulsioner)|11.1.4]]</v>
      </c>
      <c r="P321" t="s">
        <v>2342</v>
      </c>
      <c r="R321" t="str">
        <f t="shared" si="9"/>
        <v>| BOKS158 || Bokse ||  ||  || 158 || [[11_Centralnervesystemet#Kramper_(convulsioner)|11.1.4]] || &lt;html5media&gt;File:BOKS158.mp3&lt;/html5media&gt;</v>
      </c>
    </row>
    <row r="322" spans="1:18" x14ac:dyDescent="0.2">
      <c r="A322" s="6">
        <v>316</v>
      </c>
      <c r="B322" t="s">
        <v>1177</v>
      </c>
      <c r="C322" t="s">
        <v>1178</v>
      </c>
      <c r="D322" t="s">
        <v>943</v>
      </c>
      <c r="E322" t="s">
        <v>944</v>
      </c>
      <c r="F322" t="s">
        <v>757</v>
      </c>
      <c r="H322" s="8">
        <v>159</v>
      </c>
      <c r="K322" s="8">
        <v>159</v>
      </c>
      <c r="L322" s="7" t="str">
        <f>VLOOKUP(K322,Side_til_Sektion!A$2:C$217,3,FALSE)</f>
        <v>11.1.5</v>
      </c>
      <c r="M322" s="8" t="str">
        <f>VLOOKUP(L322,Sektioner_fuld!J$2:P$220,7,FALSE)</f>
        <v>11_Centralnervesystemet#Sprogforstyrrelser</v>
      </c>
      <c r="N322" s="8" t="str">
        <f t="shared" si="8"/>
        <v>[[11_Centralnervesystemet#Sprogforstyrrelser|11.1.5]]</v>
      </c>
      <c r="P322" t="s">
        <v>2342</v>
      </c>
      <c r="R322" t="str">
        <f t="shared" si="9"/>
        <v>| BOKS159 || Bokse ||  ||  || 159 || [[11_Centralnervesystemet#Sprogforstyrrelser|11.1.5]] || &lt;html5media&gt;File:BOKS159.mp3&lt;/html5media&gt;</v>
      </c>
    </row>
    <row r="323" spans="1:18" x14ac:dyDescent="0.2">
      <c r="A323" s="6">
        <v>317</v>
      </c>
      <c r="B323" t="s">
        <v>1179</v>
      </c>
      <c r="C323" t="s">
        <v>1180</v>
      </c>
      <c r="D323" t="s">
        <v>943</v>
      </c>
      <c r="E323" t="s">
        <v>944</v>
      </c>
      <c r="F323" t="s">
        <v>1181</v>
      </c>
      <c r="H323" s="8">
        <v>159</v>
      </c>
      <c r="I323" t="s">
        <v>951</v>
      </c>
      <c r="K323" s="8">
        <v>159</v>
      </c>
      <c r="L323" s="7" t="str">
        <f>VLOOKUP(K323,Side_til_Sektion!A$2:C$217,3,FALSE)</f>
        <v>11.1.5</v>
      </c>
      <c r="M323" s="8" t="str">
        <f>VLOOKUP(L323,Sektioner_fuld!J$2:P$220,7,FALSE)</f>
        <v>11_Centralnervesystemet#Sprogforstyrrelser</v>
      </c>
      <c r="N323" s="8" t="str">
        <f t="shared" si="8"/>
        <v>[[11_Centralnervesystemet#Sprogforstyrrelser|11.1.5]]</v>
      </c>
      <c r="P323" t="s">
        <v>2342</v>
      </c>
      <c r="R323" t="str">
        <f t="shared" si="9"/>
        <v>| BOKS159B || Bokse ||  || B || 159 || [[11_Centralnervesystemet#Sprogforstyrrelser|11.1.5]] || &lt;html5media&gt;File:BOKS159B.mp3&lt;/html5media&gt;</v>
      </c>
    </row>
    <row r="324" spans="1:18" x14ac:dyDescent="0.2">
      <c r="A324" s="6">
        <v>318</v>
      </c>
      <c r="B324" t="s">
        <v>1182</v>
      </c>
      <c r="C324" t="s">
        <v>1183</v>
      </c>
      <c r="D324" t="s">
        <v>943</v>
      </c>
      <c r="E324" t="s">
        <v>944</v>
      </c>
      <c r="F324" t="s">
        <v>1184</v>
      </c>
      <c r="H324" s="8">
        <v>160</v>
      </c>
      <c r="I324" t="s">
        <v>990</v>
      </c>
      <c r="K324" s="8">
        <v>160</v>
      </c>
      <c r="L324" s="7" t="str">
        <f>VLOOKUP(K324,Side_til_Sektion!A$2:C$217,3,FALSE)</f>
        <v>11.1.6</v>
      </c>
      <c r="M324" s="8" t="str">
        <f>VLOOKUP(L324,Sektioner_fuld!J$2:P$220,7,FALSE)</f>
        <v>11_Centralnervesystemet#Synsforstyrrelser</v>
      </c>
      <c r="N324" s="8" t="str">
        <f t="shared" si="8"/>
        <v>[[11_Centralnervesystemet#Synsforstyrrelser|11.1.6]]</v>
      </c>
      <c r="P324" t="s">
        <v>2342</v>
      </c>
      <c r="R324" t="str">
        <f t="shared" si="9"/>
        <v>| BOKS160A || Bokse ||  || A || 160 || [[11_Centralnervesystemet#Synsforstyrrelser|11.1.6]] || &lt;html5media&gt;File:BOKS160A.mp3&lt;/html5media&gt;</v>
      </c>
    </row>
    <row r="325" spans="1:18" x14ac:dyDescent="0.2">
      <c r="A325" s="6">
        <v>319</v>
      </c>
      <c r="B325" t="s">
        <v>1185</v>
      </c>
      <c r="C325" t="s">
        <v>1186</v>
      </c>
      <c r="D325" t="s">
        <v>943</v>
      </c>
      <c r="E325" t="s">
        <v>944</v>
      </c>
      <c r="F325" t="s">
        <v>1187</v>
      </c>
      <c r="H325" s="8">
        <v>160</v>
      </c>
      <c r="I325" t="s">
        <v>951</v>
      </c>
      <c r="K325" s="8">
        <v>160</v>
      </c>
      <c r="L325" s="7" t="str">
        <f>VLOOKUP(K325,Side_til_Sektion!A$2:C$217,3,FALSE)</f>
        <v>11.1.6</v>
      </c>
      <c r="M325" s="8" t="str">
        <f>VLOOKUP(L325,Sektioner_fuld!J$2:P$220,7,FALSE)</f>
        <v>11_Centralnervesystemet#Synsforstyrrelser</v>
      </c>
      <c r="N325" s="8" t="str">
        <f t="shared" si="8"/>
        <v>[[11_Centralnervesystemet#Synsforstyrrelser|11.1.6]]</v>
      </c>
      <c r="P325" t="s">
        <v>2342</v>
      </c>
      <c r="R325" t="str">
        <f t="shared" si="9"/>
        <v>| BOKS160B || Bokse ||  || B || 160 || [[11_Centralnervesystemet#Synsforstyrrelser|11.1.6]] || &lt;html5media&gt;File:BOKS160B.mp3&lt;/html5media&gt;</v>
      </c>
    </row>
    <row r="326" spans="1:18" x14ac:dyDescent="0.2">
      <c r="A326" s="6">
        <v>320</v>
      </c>
      <c r="B326" t="s">
        <v>1188</v>
      </c>
      <c r="C326" t="s">
        <v>1189</v>
      </c>
      <c r="D326" t="s">
        <v>943</v>
      </c>
      <c r="E326" t="s">
        <v>944</v>
      </c>
      <c r="F326" t="s">
        <v>776</v>
      </c>
      <c r="H326" s="8">
        <v>162</v>
      </c>
      <c r="K326" s="8">
        <v>162</v>
      </c>
      <c r="L326" s="7" t="str">
        <f>VLOOKUP(K326,Side_til_Sektion!A$2:C$217,3,FALSE)</f>
        <v>11.2</v>
      </c>
      <c r="M326" s="8" t="str">
        <f>VLOOKUP(L326,Sektioner_fuld!J$2:P$220,7,FALSE)</f>
        <v>11_Centralnervesystemet#Objektiv_undersøgelse</v>
      </c>
      <c r="N326" s="8" t="str">
        <f t="shared" ref="N326:N386" si="10">_xlfn.CONCAT("[[",M326,"|",L326,"]]")</f>
        <v>[[11_Centralnervesystemet#Objektiv_undersøgelse|11.2]]</v>
      </c>
      <c r="P326" t="s">
        <v>2342</v>
      </c>
      <c r="R326" t="str">
        <f t="shared" ref="R326:R386" si="11">_xlfn.CONCAT("| ", B326, " || ", D326, " || ", G326, " || ", I326, " || ", K326, " || ", N326, " || ", "&lt;html5media&gt;File:", C326, "&lt;/html5media&gt;")</f>
        <v>| BOKS162 || Bokse ||  ||  || 162 || [[11_Centralnervesystemet#Objektiv_undersøgelse|11.2]] || &lt;html5media&gt;File:BOKS162.mp3&lt;/html5media&gt;</v>
      </c>
    </row>
    <row r="327" spans="1:18" x14ac:dyDescent="0.2">
      <c r="A327" s="6">
        <v>321</v>
      </c>
      <c r="B327" t="s">
        <v>1190</v>
      </c>
      <c r="C327" t="s">
        <v>1191</v>
      </c>
      <c r="D327" t="s">
        <v>943</v>
      </c>
      <c r="E327" t="s">
        <v>944</v>
      </c>
      <c r="F327" t="s">
        <v>783</v>
      </c>
      <c r="H327" s="8">
        <v>163</v>
      </c>
      <c r="K327" s="8">
        <v>163</v>
      </c>
      <c r="L327" s="7" t="str">
        <f>VLOOKUP(K327,Side_til_Sektion!A$2:C$217,3,FALSE)</f>
        <v>11.2.2</v>
      </c>
      <c r="M327" s="8" t="str">
        <f>VLOOKUP(L327,Sektioner_fuld!J$2:P$220,7,FALSE)</f>
        <v>11_Centralnervesystemet#Objektiv_psykisk_tilstand</v>
      </c>
      <c r="N327" s="8" t="str">
        <f t="shared" si="10"/>
        <v>[[11_Centralnervesystemet#Objektiv_psykisk_tilstand|11.2.2]]</v>
      </c>
      <c r="P327" t="s">
        <v>2342</v>
      </c>
      <c r="R327" t="str">
        <f t="shared" si="11"/>
        <v>| BOKS163 || Bokse ||  ||  || 163 || [[11_Centralnervesystemet#Objektiv_psykisk_tilstand|11.2.2]] || &lt;html5media&gt;File:BOKS163.mp3&lt;/html5media&gt;</v>
      </c>
    </row>
    <row r="328" spans="1:18" x14ac:dyDescent="0.2">
      <c r="A328" s="6">
        <v>322</v>
      </c>
      <c r="B328" t="s">
        <v>1192</v>
      </c>
      <c r="C328" t="s">
        <v>1193</v>
      </c>
      <c r="D328" t="s">
        <v>943</v>
      </c>
      <c r="E328" t="s">
        <v>944</v>
      </c>
      <c r="F328" t="s">
        <v>1194</v>
      </c>
      <c r="H328" s="8">
        <v>163</v>
      </c>
      <c r="I328" t="s">
        <v>951</v>
      </c>
      <c r="K328" s="8">
        <v>163</v>
      </c>
      <c r="L328" s="7" t="str">
        <f>VLOOKUP(K328,Side_til_Sektion!A$2:C$217,3,FALSE)</f>
        <v>11.2.2</v>
      </c>
      <c r="M328" s="8" t="str">
        <f>VLOOKUP(L328,Sektioner_fuld!J$2:P$220,7,FALSE)</f>
        <v>11_Centralnervesystemet#Objektiv_psykisk_tilstand</v>
      </c>
      <c r="N328" s="8" t="str">
        <f t="shared" si="10"/>
        <v>[[11_Centralnervesystemet#Objektiv_psykisk_tilstand|11.2.2]]</v>
      </c>
      <c r="P328" t="s">
        <v>2342</v>
      </c>
      <c r="R328" t="str">
        <f t="shared" si="11"/>
        <v>| BOKS163B || Bokse ||  || B || 163 || [[11_Centralnervesystemet#Objektiv_psykisk_tilstand|11.2.2]] || &lt;html5media&gt;File:BOKS163B.mp3&lt;/html5media&gt;</v>
      </c>
    </row>
    <row r="329" spans="1:18" x14ac:dyDescent="0.2">
      <c r="A329" s="6">
        <v>323</v>
      </c>
      <c r="B329" t="s">
        <v>1195</v>
      </c>
      <c r="C329" t="s">
        <v>1196</v>
      </c>
      <c r="D329" t="s">
        <v>943</v>
      </c>
      <c r="E329" t="s">
        <v>944</v>
      </c>
      <c r="F329" t="s">
        <v>787</v>
      </c>
      <c r="H329" s="8">
        <v>164</v>
      </c>
      <c r="K329" s="8">
        <v>164</v>
      </c>
      <c r="L329" s="7" t="str">
        <f>VLOOKUP(K329,Side_til_Sektion!A$2:C$217,3,FALSE)</f>
        <v>11.2.3</v>
      </c>
      <c r="M329" s="8" t="str">
        <f>VLOOKUP(L329,Sektioner_fuld!J$2:P$220,7,FALSE)</f>
        <v>11_Centralnervesystemet#Sprog</v>
      </c>
      <c r="N329" s="8" t="str">
        <f t="shared" si="10"/>
        <v>[[11_Centralnervesystemet#Sprog|11.2.3]]</v>
      </c>
      <c r="P329" t="s">
        <v>2342</v>
      </c>
      <c r="R329" t="str">
        <f t="shared" si="11"/>
        <v>| BOKS164 || Bokse ||  ||  || 164 || [[11_Centralnervesystemet#Sprog|11.2.3]] || &lt;html5media&gt;File:BOKS164.mp3&lt;/html5media&gt;</v>
      </c>
    </row>
    <row r="330" spans="1:18" x14ac:dyDescent="0.2">
      <c r="A330" s="6">
        <v>324</v>
      </c>
      <c r="B330" t="s">
        <v>1197</v>
      </c>
      <c r="C330" t="s">
        <v>1198</v>
      </c>
      <c r="D330" t="s">
        <v>943</v>
      </c>
      <c r="E330" t="s">
        <v>944</v>
      </c>
      <c r="F330" t="s">
        <v>791</v>
      </c>
      <c r="H330" s="8">
        <v>165</v>
      </c>
      <c r="K330" s="8">
        <v>165</v>
      </c>
      <c r="L330" s="7" t="str">
        <f>VLOOKUP(K330,Side_til_Sektion!A$2:C$217,3,FALSE)</f>
        <v>11.2.4</v>
      </c>
      <c r="M330" s="8" t="str">
        <f>VLOOKUP(L330,Sektioner_fuld!J$2:P$220,7,FALSE)</f>
        <v>11_Centralnervesystemet#Hoved,_hals_og_rygsøjle_(cranium,_collum_et_columna_vertebralis)</v>
      </c>
      <c r="N330" s="8" t="str">
        <f t="shared" si="10"/>
        <v>[[11_Centralnervesystemet#Hoved,_hals_og_rygsøjle_(cranium,_collum_et_columna_vertebralis)|11.2.4]]</v>
      </c>
      <c r="P330" t="s">
        <v>2342</v>
      </c>
      <c r="R330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31" spans="1:18" x14ac:dyDescent="0.2">
      <c r="A331" s="6">
        <v>325</v>
      </c>
      <c r="B331" t="s">
        <v>1199</v>
      </c>
      <c r="C331" t="s">
        <v>1200</v>
      </c>
      <c r="D331" t="s">
        <v>943</v>
      </c>
      <c r="E331" t="s">
        <v>944</v>
      </c>
      <c r="F331" t="s">
        <v>795</v>
      </c>
      <c r="H331" s="8">
        <v>166</v>
      </c>
      <c r="K331" s="8">
        <v>166</v>
      </c>
      <c r="L331" s="7" t="str">
        <f>VLOOKUP(K331,Side_til_Sektion!A$2:C$217,3,FALSE)</f>
        <v>11.2.5</v>
      </c>
      <c r="M331" s="8" t="str">
        <f>VLOOKUP(L331,Sektioner_fuld!J$2:P$220,7,FALSE)</f>
        <v>11_Centralnervesystemet#Hjernenerverne</v>
      </c>
      <c r="N331" s="8" t="str">
        <f t="shared" si="10"/>
        <v>[[11_Centralnervesystemet#Hjernenerverne|11.2.5]]</v>
      </c>
      <c r="P331" t="s">
        <v>2342</v>
      </c>
      <c r="R331" t="str">
        <f t="shared" si="11"/>
        <v>| BOKS166 || Bokse ||  ||  || 166 || [[11_Centralnervesystemet#Hjernenerverne|11.2.5]] || &lt;html5media&gt;File:BOKS166.mp3&lt;/html5media&gt;</v>
      </c>
    </row>
    <row r="332" spans="1:18" x14ac:dyDescent="0.2">
      <c r="A332" s="6">
        <v>327</v>
      </c>
      <c r="B332" t="s">
        <v>1203</v>
      </c>
      <c r="C332" t="s">
        <v>1204</v>
      </c>
      <c r="D332" t="s">
        <v>943</v>
      </c>
      <c r="E332" t="s">
        <v>944</v>
      </c>
      <c r="F332" t="s">
        <v>1205</v>
      </c>
      <c r="H332" s="8">
        <v>170</v>
      </c>
      <c r="K332" s="8">
        <v>170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BOKS170 || Bokse ||  ||  || 170 || [[11_Centralnervesystemet#Motorik|11.2.6]] || &lt;html5media&gt;File:BOKS170.mp3&lt;/html5media&gt;</v>
      </c>
    </row>
    <row r="333" spans="1:18" x14ac:dyDescent="0.2">
      <c r="A333" s="6">
        <v>328</v>
      </c>
      <c r="B333" t="s">
        <v>1206</v>
      </c>
      <c r="C333" t="s">
        <v>1207</v>
      </c>
      <c r="D333" t="s">
        <v>943</v>
      </c>
      <c r="E333" t="s">
        <v>944</v>
      </c>
      <c r="F333" t="s">
        <v>1208</v>
      </c>
      <c r="H333" s="8">
        <v>171</v>
      </c>
      <c r="K333" s="8">
        <v>171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BOKS171 || Bokse ||  ||  || 171 || [[11_Centralnervesystemet#Motorik|11.2.6]] || &lt;html5media&gt;File:BOKS171.mp3&lt;/html5media&gt;</v>
      </c>
    </row>
    <row r="334" spans="1:18" x14ac:dyDescent="0.2">
      <c r="A334" s="6">
        <v>329</v>
      </c>
      <c r="B334" t="s">
        <v>1209</v>
      </c>
      <c r="C334" t="s">
        <v>1210</v>
      </c>
      <c r="D334" t="s">
        <v>943</v>
      </c>
      <c r="E334" t="s">
        <v>944</v>
      </c>
      <c r="F334" t="s">
        <v>1211</v>
      </c>
      <c r="H334" s="8">
        <v>171</v>
      </c>
      <c r="I334" t="s">
        <v>951</v>
      </c>
      <c r="K334" s="8">
        <v>171</v>
      </c>
      <c r="L334" s="7" t="str">
        <f>VLOOKUP(K334,Side_til_Sektion!A$2:C$217,3,FALSE)</f>
        <v>11.2.6</v>
      </c>
      <c r="M334" s="8" t="str">
        <f>VLOOKUP(L334,Sektioner_fuld!J$2:P$220,7,FALSE)</f>
        <v>11_Centralnervesystemet#Motorik</v>
      </c>
      <c r="N334" s="8" t="str">
        <f t="shared" si="10"/>
        <v>[[11_Centralnervesystemet#Motorik|11.2.6]]</v>
      </c>
      <c r="P334" t="s">
        <v>2342</v>
      </c>
      <c r="R334" t="str">
        <f t="shared" si="11"/>
        <v>| BOKS171B || Bokse ||  || B || 171 || [[11_Centralnervesystemet#Motorik|11.2.6]] || &lt;html5media&gt;File:BOKS171B.mp3&lt;/html5media&gt;</v>
      </c>
    </row>
    <row r="335" spans="1:18" x14ac:dyDescent="0.2">
      <c r="A335" s="6">
        <v>330</v>
      </c>
      <c r="B335" t="s">
        <v>1212</v>
      </c>
      <c r="C335" t="s">
        <v>1213</v>
      </c>
      <c r="D335" t="s">
        <v>943</v>
      </c>
      <c r="E335" t="s">
        <v>944</v>
      </c>
      <c r="F335" t="s">
        <v>1214</v>
      </c>
      <c r="H335" s="8">
        <v>172</v>
      </c>
      <c r="K335" s="8">
        <v>172</v>
      </c>
      <c r="L335" s="7" t="str">
        <f>VLOOKUP(K335,Side_til_Sektion!A$2:C$217,3,FALSE)</f>
        <v>11.2.6</v>
      </c>
      <c r="M335" s="8" t="str">
        <f>VLOOKUP(L335,Sektioner_fuld!J$2:P$220,7,FALSE)</f>
        <v>11_Centralnervesystemet#Motorik</v>
      </c>
      <c r="N335" s="8" t="str">
        <f t="shared" si="10"/>
        <v>[[11_Centralnervesystemet#Motorik|11.2.6]]</v>
      </c>
      <c r="P335" t="s">
        <v>2342</v>
      </c>
      <c r="R335" t="str">
        <f t="shared" si="11"/>
        <v>| BOKS172 || Bokse ||  ||  || 172 || [[11_Centralnervesystemet#Motorik|11.2.6]] || &lt;html5media&gt;File:BOKS172.mp3&lt;/html5media&gt;</v>
      </c>
    </row>
    <row r="336" spans="1:18" x14ac:dyDescent="0.2">
      <c r="A336" s="6">
        <v>331</v>
      </c>
      <c r="B336" t="s">
        <v>1215</v>
      </c>
      <c r="C336" t="s">
        <v>1216</v>
      </c>
      <c r="D336" t="s">
        <v>943</v>
      </c>
      <c r="E336" t="s">
        <v>944</v>
      </c>
      <c r="F336" t="s">
        <v>1217</v>
      </c>
      <c r="H336" s="8">
        <v>177</v>
      </c>
      <c r="K336" s="8">
        <v>177</v>
      </c>
      <c r="L336" s="7" t="str">
        <f>VLOOKUP(K336,Side_til_Sektion!A$2:C$217,3,FALSE)</f>
        <v>11.2.7</v>
      </c>
      <c r="M336" s="8" t="str">
        <f>VLOOKUP(L336,Sektioner_fuld!J$2:P$220,7,FALSE)</f>
        <v>11_Centralnervesystemet#Sensibilitet</v>
      </c>
      <c r="N336" s="8" t="str">
        <f t="shared" si="10"/>
        <v>[[11_Centralnervesystemet#Sensibilitet|11.2.7]]</v>
      </c>
      <c r="P336" t="s">
        <v>2342</v>
      </c>
      <c r="R336" t="str">
        <f t="shared" si="11"/>
        <v>| BOKS177 || Bokse ||  ||  || 177 || [[11_Centralnervesystemet#Sensibilitet|11.2.7]] || &lt;html5media&gt;File:BOKS177.mp3&lt;/html5media&gt;</v>
      </c>
    </row>
    <row r="337" spans="1:18" x14ac:dyDescent="0.2">
      <c r="A337" s="6">
        <v>332</v>
      </c>
      <c r="B337" t="s">
        <v>1218</v>
      </c>
      <c r="C337" t="s">
        <v>1219</v>
      </c>
      <c r="D337" t="s">
        <v>943</v>
      </c>
      <c r="E337" t="s">
        <v>944</v>
      </c>
      <c r="F337" t="s">
        <v>805</v>
      </c>
      <c r="H337" s="8">
        <v>178</v>
      </c>
      <c r="K337" s="8">
        <v>178</v>
      </c>
      <c r="L337" s="7" t="str">
        <f>VLOOKUP(K337,Side_til_Sektion!A$2:C$217,3,FALSE)</f>
        <v>12</v>
      </c>
      <c r="M337" s="8" t="str">
        <f>VLOOKUP(L337,Sektioner_fuld!J$2:P$220,7,FALSE)</f>
        <v>12_Det_perifere_karsystem#</v>
      </c>
      <c r="N337" s="8" t="str">
        <f t="shared" si="10"/>
        <v>[[12_Det_perifere_karsystem#|12]]</v>
      </c>
      <c r="P337" t="s">
        <v>2342</v>
      </c>
      <c r="R337" t="str">
        <f t="shared" si="11"/>
        <v>| BOKS178 || Bokse ||  ||  || 178 || [[12_Det_perifere_karsystem#|12]] || &lt;html5media&gt;File:BOKS178.mp3&lt;/html5media&gt;</v>
      </c>
    </row>
    <row r="338" spans="1:18" x14ac:dyDescent="0.2">
      <c r="A338" s="6">
        <v>333</v>
      </c>
      <c r="B338" t="s">
        <v>1220</v>
      </c>
      <c r="C338" t="s">
        <v>1221</v>
      </c>
      <c r="D338" t="s">
        <v>943</v>
      </c>
      <c r="E338" t="s">
        <v>944</v>
      </c>
      <c r="F338" t="s">
        <v>1222</v>
      </c>
      <c r="H338" s="8">
        <v>179</v>
      </c>
      <c r="I338" t="s">
        <v>990</v>
      </c>
      <c r="K338" s="8">
        <v>179</v>
      </c>
      <c r="L338" s="7" t="str">
        <f>VLOOKUP(K338,Side_til_Sektion!A$2:C$217,3,FALSE)</f>
        <v>12.1</v>
      </c>
      <c r="M338" s="8" t="str">
        <f>VLOOKUP(L338,Sektioner_fuld!J$2:P$220,7,FALSE)</f>
        <v>12_Det_perifere_karsystem#Symptomer</v>
      </c>
      <c r="N338" s="8" t="str">
        <f t="shared" si="10"/>
        <v>[[12_Det_perifere_karsystem#Symptomer|12.1]]</v>
      </c>
      <c r="P338" t="s">
        <v>2342</v>
      </c>
      <c r="R338" t="str">
        <f t="shared" si="11"/>
        <v>| BOKS179A || Bokse ||  || A || 179 || [[12_Det_perifere_karsystem#Symptomer|12.1]] || &lt;html5media&gt;File:BOKS179A.mp3&lt;/html5media&gt;</v>
      </c>
    </row>
    <row r="339" spans="1:18" x14ac:dyDescent="0.2">
      <c r="A339" s="6">
        <v>334</v>
      </c>
      <c r="B339" t="s">
        <v>1223</v>
      </c>
      <c r="C339" t="s">
        <v>1224</v>
      </c>
      <c r="D339" t="s">
        <v>943</v>
      </c>
      <c r="E339" t="s">
        <v>944</v>
      </c>
      <c r="F339" t="s">
        <v>1225</v>
      </c>
      <c r="H339" s="8">
        <v>179</v>
      </c>
      <c r="I339" t="s">
        <v>951</v>
      </c>
      <c r="K339" s="8">
        <v>179</v>
      </c>
      <c r="L339" s="7" t="str">
        <f>VLOOKUP(K339,Side_til_Sektion!A$2:C$217,3,FALSE)</f>
        <v>12.1</v>
      </c>
      <c r="M339" s="8" t="str">
        <f>VLOOKUP(L339,Sektioner_fuld!J$2:P$220,7,FALSE)</f>
        <v>12_Det_perifere_karsystem#Symptomer</v>
      </c>
      <c r="N339" s="8" t="str">
        <f t="shared" si="10"/>
        <v>[[12_Det_perifere_karsystem#Symptomer|12.1]]</v>
      </c>
      <c r="P339" t="s">
        <v>2342</v>
      </c>
      <c r="R339" t="str">
        <f t="shared" si="11"/>
        <v>| BOKS179B || Bokse ||  || B || 179 || [[12_Det_perifere_karsystem#Symptomer|12.1]] || &lt;html5media&gt;File:BOKS179B.mp3&lt;/html5media&gt;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P340" t="s">
        <v>2342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P341" t="s">
        <v>2342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P342" t="s">
        <v>2342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P343" t="s">
        <v>2342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P344" t="s">
        <v>2357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P345" t="s">
        <v>2342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P346" t="s">
        <v>2342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P347" t="s">
        <v>2342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P348" t="s">
        <v>2342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P349" t="s">
        <v>2342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14.1.2</v>
      </c>
      <c r="M350" s="8" t="str">
        <f>VLOOKUP(L350,Sektioner_fuld!J$2:P$220,7,FALSE)</f>
        <v>14_Hud#Udslæt_(exanthema)</v>
      </c>
      <c r="N350" s="8" t="str">
        <f t="shared" si="10"/>
        <v>[[14_Hud#Udslæt_(exanthema)|14.1.2]]</v>
      </c>
      <c r="P350" t="s">
        <v>2342</v>
      </c>
      <c r="R350" t="str">
        <f t="shared" si="11"/>
        <v>| BOKS195 || Bokse ||  ||  || 195 || [[14_Hud#Udslæt_(exanthema)|14.1.2]]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P351" t="s">
        <v>2342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P352" t="s">
        <v>2342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P353" t="s">
        <v>2342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P354" t="s">
        <v>2342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P355" t="s">
        <v>2342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P356" t="s">
        <v>2342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P423" t="s">
        <v>2342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P424" t="s">
        <v>2342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P425" t="s">
        <v>2342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P426" t="s">
        <v>2342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P427" t="s">
        <v>2342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P428" t="s">
        <v>2342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P429" t="s">
        <v>2342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P430" t="s">
        <v>2342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P431" t="s">
        <v>2342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P432" t="s">
        <v>2342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P433" t="s">
        <v>2342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P434" t="s">
        <v>2342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P435" t="s">
        <v>2342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P436" t="s">
        <v>2342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P437" t="s">
        <v>2342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G1" workbookViewId="0">
      <selection activeCell="G3" sqref="G3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14.1.2</v>
      </c>
      <c r="G191" s="8" t="str">
        <f>VLOOKUP(F191,Sektioner_fuld!J$2:P$220,7,FALSE)</f>
        <v>14_Hud#Udslæt_(exanthema)</v>
      </c>
      <c r="H191" s="8" t="str">
        <f t="shared" si="6"/>
        <v>[[14_Hud#Udslæt_(exanthema)|14.1.2]]</v>
      </c>
      <c r="J191" t="str">
        <f t="shared" si="7"/>
        <v/>
      </c>
      <c r="L191" t="str">
        <f t="shared" si="8"/>
        <v xml:space="preserve">| eksantem  || 195 || [[14_Hud#Udslæt_(exanthema)|14.1.2]]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14.1.2</v>
      </c>
      <c r="G214" s="8" t="str">
        <f>VLOOKUP(F214,Sektioner_fuld!J$2:P$220,7,FALSE)</f>
        <v>14_Hud#Udslæt_(exanthema)</v>
      </c>
      <c r="H214" s="8" t="str">
        <f t="shared" si="9"/>
        <v>[[14_Hud#Udslæt_(exanthema)|14.1.2]]</v>
      </c>
      <c r="J214" t="str">
        <f t="shared" si="10"/>
        <v/>
      </c>
      <c r="L214" t="str">
        <f t="shared" si="11"/>
        <v xml:space="preserve">| exanthema  || 195 || [[14_Hud#Udslæt_(exanthema)|14.1.2]]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14.1.2</v>
      </c>
      <c r="G753" s="8" t="str">
        <f>VLOOKUP(F753,Sektioner_fuld!J$2:P$220,7,FALSE)</f>
        <v>14_Hud#Udslæt_(exanthema)</v>
      </c>
      <c r="H753" s="8" t="str">
        <f t="shared" si="33"/>
        <v>[[14_Hud#Udslæt_(exanthema)|14.1.2]]</v>
      </c>
      <c r="J753" t="str">
        <f t="shared" si="34"/>
        <v/>
      </c>
      <c r="L753" t="str">
        <f t="shared" si="35"/>
        <v xml:space="preserve">| sår  || 195 || [[14_Hud#Udslæt_(exanthema)|14.1.2]]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14.1.2</v>
      </c>
      <c r="G807" s="8" t="str">
        <f>VLOOKUP(F807,Sektioner_fuld!J$2:P$220,7,FALSE)</f>
        <v>14_Hud#Udslæt_(exanthema)</v>
      </c>
      <c r="H807" s="8" t="str">
        <f t="shared" si="36"/>
        <v>[[14_Hud#Udslæt_(exanthema)|14.1.2]]</v>
      </c>
      <c r="J807" t="str">
        <f t="shared" si="37"/>
        <v/>
      </c>
      <c r="L807" t="str">
        <f t="shared" si="38"/>
        <v xml:space="preserve">| udslæt  || 195 || [[14_Hud#Udslæt_(exanthema)|14.1.2]]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14.1.2</v>
      </c>
      <c r="G813" s="8" t="str">
        <f>VLOOKUP(F813,Sektioner_fuld!J$2:P$220,7,FALSE)</f>
        <v>14_Hud#Udslæt_(exanthema)</v>
      </c>
      <c r="H813" s="8" t="str">
        <f t="shared" si="36"/>
        <v>[[14_Hud#Udslæt_(exanthema)|14.1.2]]</v>
      </c>
      <c r="J813" t="str">
        <f t="shared" si="37"/>
        <v/>
      </c>
      <c r="L813" t="str">
        <f t="shared" si="38"/>
        <v xml:space="preserve">| ulcus  || 195 || [[14_Hud#Udslæt_(exanthema)|14.1.2]]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F08-FB10-4042-976D-3A5D6298AE8B}">
  <dimension ref="A1:I121"/>
  <sheetViews>
    <sheetView topLeftCell="A80" zoomScale="82" zoomScaleNormal="82" workbookViewId="0">
      <selection activeCell="I106" sqref="I106:I110"/>
    </sheetView>
  </sheetViews>
  <sheetFormatPr baseColWidth="10" defaultRowHeight="16" x14ac:dyDescent="0.2"/>
  <cols>
    <col min="2" max="2" width="39.33203125" bestFit="1" customWidth="1"/>
    <col min="3" max="3" width="20.83203125" bestFit="1" customWidth="1"/>
    <col min="4" max="4" width="4.6640625" bestFit="1" customWidth="1"/>
    <col min="6" max="6" width="49.83203125" customWidth="1"/>
    <col min="7" max="7" width="79.33203125" bestFit="1" customWidth="1"/>
    <col min="8" max="8" width="55.33203125" customWidth="1"/>
    <col min="9" max="9" width="92.1640625" customWidth="1"/>
  </cols>
  <sheetData>
    <row r="1" spans="1:9" x14ac:dyDescent="0.2">
      <c r="A1" t="s">
        <v>203</v>
      </c>
      <c r="B1" t="s">
        <v>16</v>
      </c>
      <c r="C1" t="s">
        <v>1608</v>
      </c>
      <c r="D1" t="s">
        <v>16</v>
      </c>
      <c r="E1" s="19" t="s">
        <v>1610</v>
      </c>
      <c r="F1" s="19" t="s">
        <v>1607</v>
      </c>
      <c r="G1" s="19" t="s">
        <v>2432</v>
      </c>
      <c r="H1" s="3" t="s">
        <v>2348</v>
      </c>
      <c r="I1" s="20" t="s">
        <v>2433</v>
      </c>
    </row>
    <row r="2" spans="1:9" x14ac:dyDescent="0.2">
      <c r="A2">
        <v>2</v>
      </c>
      <c r="B2" t="s">
        <v>2358</v>
      </c>
      <c r="C2" t="s">
        <v>2359</v>
      </c>
      <c r="D2">
        <v>31</v>
      </c>
      <c r="E2" t="str">
        <f>IF(D2="","",VLOOKUP(D2,Side_til_Sektion!A$2:C$217,3,FALSE))</f>
        <v>3</v>
      </c>
      <c r="F2" s="8" t="str">
        <f>VLOOKUP(E2,Sektioner_fuld!J$2:P$220,7,FALSE)</f>
        <v>3_Indlæggelsesnotatet#</v>
      </c>
      <c r="G2" t="str">
        <f>VLOOKUP(E2,Sektioner_fuld!J$2:Q$220,8,FALSE)</f>
        <v>3_Indlæggelsesnotatet.rst#</v>
      </c>
      <c r="H2" t="str">
        <f>_xlfn.CONCAT("`",C2," &lt;", G2,"&gt;`__ ")</f>
        <v xml:space="preserve">`(se kapitel 3) &lt;3_Indlæggelsesnotatet.rst#&gt;`__ </v>
      </c>
      <c r="I2" t="str">
        <f>_xlfn.CONCAT("gsed -i 's/",C2,"/",H2,"/g' ",B2,".rst")</f>
        <v>gsed -i 's/(se kapitel 3)/`(se kapitel 3) &lt;3_Indlæggelsesnotatet.rst#&gt;`__ /g' 2_Sygehusjournalen.rst</v>
      </c>
    </row>
    <row r="3" spans="1:9" x14ac:dyDescent="0.2">
      <c r="A3">
        <v>2</v>
      </c>
      <c r="B3" t="s">
        <v>2358</v>
      </c>
      <c r="C3" t="s">
        <v>2359</v>
      </c>
      <c r="D3">
        <v>31</v>
      </c>
      <c r="E3" t="str">
        <f>IF(D3="","",VLOOKUP(D3,Side_til_Sektion!A$2:C$217,3,FALSE))</f>
        <v>3</v>
      </c>
      <c r="F3" s="8" t="str">
        <f>VLOOKUP(E3,Sektioner_fuld!J$2:P$220,7,FALSE)</f>
        <v>3_Indlæggelsesnotatet#</v>
      </c>
      <c r="G3" t="str">
        <f>VLOOKUP(E3,Sektioner_fuld!J$2:Q$220,8,FALSE)</f>
        <v>3_Indlæggelsesnotatet.rst#</v>
      </c>
      <c r="H3" t="str">
        <f t="shared" ref="H3:H66" si="0">_xlfn.CONCAT("`",C3," &lt;", G3,"&gt;`__ ")</f>
        <v xml:space="preserve">`(se kapitel 3) &lt;3_Indlæggelsesnotatet.rst#&gt;`__ </v>
      </c>
      <c r="I3" t="str">
        <f t="shared" ref="I3:I74" si="1">_xlfn.CONCAT("gsed -i 's/",C3,"/",H3,"/g' ",B3,".rst")</f>
        <v>gsed -i 's/(se kapitel 3)/`(se kapitel 3) &lt;3_Indlæggelsesnotatet.rst#&gt;`__ /g' 2_Sygehusjournalen.rst</v>
      </c>
    </row>
    <row r="4" spans="1:9" x14ac:dyDescent="0.2">
      <c r="A4">
        <v>3</v>
      </c>
      <c r="B4" t="s">
        <v>2384</v>
      </c>
      <c r="C4" t="s">
        <v>2360</v>
      </c>
      <c r="D4">
        <v>32</v>
      </c>
      <c r="E4" t="str">
        <f>IF(D4="","",VLOOKUP(D4,Side_til_Sektion!A$2:C$217,3,FALSE))</f>
        <v>3</v>
      </c>
      <c r="F4" s="8" t="str">
        <f>VLOOKUP(E4,Sektioner_fuld!J$2:P$220,7,FALSE)</f>
        <v>3_Indlæggelsesnotatet#</v>
      </c>
      <c r="G4" t="str">
        <f>VLOOKUP(E4,Sektioner_fuld!J$2:Q$220,8,FALSE)</f>
        <v>3_Indlæggelsesnotatet.rst#</v>
      </c>
      <c r="H4" t="str">
        <f t="shared" si="0"/>
        <v xml:space="preserve">`(se næste side) &lt;3_Indlæggelsesnotatet.rst#&gt;`__ </v>
      </c>
      <c r="I4" t="str">
        <f>_xlfn.CONCAT("gsed -i 's/",C4,"/",H4,"/g' ",B4,".rst")</f>
        <v>gsed -i 's/(se næste side)/`(se næste side) &lt;3_Indlæggelsesnotatet.rst#&gt;`__ /g' 3_Indlæggelsesnotatet.rst</v>
      </c>
    </row>
    <row r="5" spans="1:9" x14ac:dyDescent="0.2">
      <c r="A5">
        <f>A4</f>
        <v>3</v>
      </c>
      <c r="B5" t="s">
        <v>2384</v>
      </c>
      <c r="C5" t="s">
        <v>2365</v>
      </c>
      <c r="D5">
        <v>154</v>
      </c>
      <c r="E5" t="str">
        <f>IF(D5="","",VLOOKUP(D5,Side_til_Sektion!A$2:C$217,3,FALSE))</f>
        <v>11</v>
      </c>
      <c r="F5" s="8" t="str">
        <f>VLOOKUP(E5,Sektioner_fuld!J$2:P$220,7,FALSE)</f>
        <v>11_Centralnervesystemet#</v>
      </c>
      <c r="G5" t="str">
        <f>VLOOKUP(E5,Sektioner_fuld!J$2:Q$220,8,FALSE)</f>
        <v>11_Centralnervesystemet.rst#</v>
      </c>
      <c r="H5" t="str">
        <f t="shared" si="0"/>
        <v xml:space="preserve">`(se kapitel 11) &lt;11_Centralnervesystemet.rst#&gt;`__ </v>
      </c>
      <c r="I5" t="str">
        <f t="shared" ref="I5:I16" si="2">_xlfn.CONCAT("gsed -i 's/",C5,"/",H5,"/g' ",B5,".rst")</f>
        <v>gsed -i 's/(se kapitel 11)/`(se kapitel 11) &lt;11_Centralnervesystemet.rst#&gt;`__ /g' 3_Indlæggelsesnotatet.rst</v>
      </c>
    </row>
    <row r="6" spans="1:9" x14ac:dyDescent="0.2">
      <c r="A6">
        <f t="shared" ref="A6:A41" si="3">A5</f>
        <v>3</v>
      </c>
      <c r="B6" t="s">
        <v>2384</v>
      </c>
      <c r="C6" t="s">
        <v>2435</v>
      </c>
      <c r="D6">
        <v>68</v>
      </c>
      <c r="E6" t="str">
        <f>IF(D6="","",VLOOKUP(D6,Side_til_Sektion!A$2:C$217,3,FALSE))</f>
        <v>5</v>
      </c>
      <c r="F6" s="8" t="str">
        <f>VLOOKUP(E6,Sektioner_fuld!J$2:P$220,7,FALSE)</f>
        <v>5_Hjertet#</v>
      </c>
      <c r="G6" t="str">
        <f>VLOOKUP(E6,Sektioner_fuld!J$2:Q$220,8,FALSE)</f>
        <v>5_Hjertet.rst#</v>
      </c>
      <c r="H6" t="str">
        <f t="shared" si="0"/>
        <v xml:space="preserve">`(se kapitel 5  &lt;5_Hjertet.rst#&gt;`__ </v>
      </c>
      <c r="I6" t="str">
        <f t="shared" si="2"/>
        <v>gsed -i 's/(se kapitel 5 /`(se kapitel 5  &lt;5_Hjertet.rst#&gt;`__ /g' 3_Indlæggelsesnotatet.rst</v>
      </c>
    </row>
    <row r="7" spans="1:9" x14ac:dyDescent="0.2">
      <c r="A7">
        <f t="shared" si="3"/>
        <v>3</v>
      </c>
      <c r="B7" t="s">
        <v>2384</v>
      </c>
      <c r="C7" t="s">
        <v>2434</v>
      </c>
      <c r="D7">
        <v>83</v>
      </c>
      <c r="E7" t="str">
        <f>IF(D7="","",VLOOKUP(D7,Side_til_Sektion!A$2:C$217,3,FALSE))</f>
        <v>6</v>
      </c>
      <c r="F7" s="8" t="str">
        <f>VLOOKUP(E7,Sektioner_fuld!J$2:P$220,7,FALSE)</f>
        <v>6_Lunger_og_luftveje#</v>
      </c>
      <c r="G7" t="str">
        <f>VLOOKUP(E7,Sektioner_fuld!J$2:Q$220,8,FALSE)</f>
        <v>6_Lunger_og_luftveje.rst#</v>
      </c>
      <c r="H7" t="str">
        <f t="shared" si="0"/>
        <v xml:space="preserve">`– 6) &lt;6_Lunger_og_luftveje.rst#&gt;`__ </v>
      </c>
      <c r="I7" t="str">
        <f t="shared" si="2"/>
        <v>gsed -i 's/– 6)/`– 6) &lt;6_Lunger_og_luftveje.rst#&gt;`__ /g' 3_Indlæggelsesnotatet.rst</v>
      </c>
    </row>
    <row r="8" spans="1:9" x14ac:dyDescent="0.2">
      <c r="A8">
        <f t="shared" si="3"/>
        <v>3</v>
      </c>
      <c r="B8" t="s">
        <v>2384</v>
      </c>
      <c r="C8" t="s">
        <v>2370</v>
      </c>
      <c r="D8">
        <v>97</v>
      </c>
      <c r="E8" t="str">
        <f>IF(D8="","",VLOOKUP(D8,Side_til_Sektion!A$2:C$217,3,FALSE))</f>
        <v>7</v>
      </c>
      <c r="F8" s="8" t="str">
        <f>VLOOKUP(E8,Sektioner_fuld!J$2:P$220,7,FALSE)</f>
        <v>7_Mave-tarm-systemet#</v>
      </c>
      <c r="G8" t="str">
        <f>VLOOKUP(E8,Sektioner_fuld!J$2:Q$220,8,FALSE)</f>
        <v>7_Mave-tarm-systemet.rst#</v>
      </c>
      <c r="H8" t="str">
        <f t="shared" si="0"/>
        <v xml:space="preserve">`(se kapitel 7) &lt;7_Mave-tarm-systemet.rst#&gt;`__ </v>
      </c>
      <c r="I8" t="str">
        <f t="shared" si="2"/>
        <v>gsed -i 's/(se kapitel 7)/`(se kapitel 7) &lt;7_Mave-tarm-systemet.rst#&gt;`__ /g' 3_Indlæggelsesnotatet.rst</v>
      </c>
    </row>
    <row r="9" spans="1:9" x14ac:dyDescent="0.2">
      <c r="A9">
        <f t="shared" si="3"/>
        <v>3</v>
      </c>
      <c r="B9" t="s">
        <v>2384</v>
      </c>
      <c r="C9" t="s">
        <v>2436</v>
      </c>
      <c r="D9">
        <v>116</v>
      </c>
      <c r="E9" t="str">
        <f>IF(D9="","",VLOOKUP(D9,Side_til_Sektion!A$2:C$217,3,FALSE))</f>
        <v>8</v>
      </c>
      <c r="F9" s="8" t="str">
        <f>VLOOKUP(E9,Sektioner_fuld!J$2:P$220,7,FALSE)</f>
        <v>8_Nyrer,_urinveje_og_mandlige_kønsorganer#</v>
      </c>
      <c r="G9" t="str">
        <f>VLOOKUP(E9,Sektioner_fuld!J$2:Q$220,8,FALSE)</f>
        <v>8_Nyrer,_urinveje_og_mandlige_kønsorganer.rst#</v>
      </c>
      <c r="H9" t="str">
        <f t="shared" si="0"/>
        <v xml:space="preserve">`(se kapitel 8  &lt;8_Nyrer,_urinveje_og_mandlige_kønsorganer.rst#&gt;`__ </v>
      </c>
      <c r="I9" t="str">
        <f t="shared" si="2"/>
        <v>gsed -i 's/(se kapitel 8 /`(se kapitel 8  &lt;8_Nyrer,_urinveje_og_mandlige_kønsorganer.rst#&gt;`__ /g' 3_Indlæggelsesnotatet.rst</v>
      </c>
    </row>
    <row r="10" spans="1:9" x14ac:dyDescent="0.2">
      <c r="A10">
        <f t="shared" si="3"/>
        <v>3</v>
      </c>
      <c r="B10" t="s">
        <v>2384</v>
      </c>
      <c r="C10" t="s">
        <v>2437</v>
      </c>
      <c r="D10">
        <v>127</v>
      </c>
      <c r="E10" t="str">
        <f>IF(D10="","",VLOOKUP(D10,Side_til_Sektion!A$2:C$217,3,FALSE))</f>
        <v>9</v>
      </c>
      <c r="F10" s="8" t="str">
        <f>VLOOKUP(E10,Sektioner_fuld!J$2:P$220,7,FALSE)</f>
        <v>9_Kvindelige_kønsorganer#</v>
      </c>
      <c r="G10" t="str">
        <f>VLOOKUP(E10,Sektioner_fuld!J$2:Q$220,8,FALSE)</f>
        <v>9_Kvindelige_kønsorganer.rst#</v>
      </c>
      <c r="H10" t="str">
        <f t="shared" si="0"/>
        <v xml:space="preserve">`– 9) &lt;9_Kvindelige_kønsorganer.rst#&gt;`__ </v>
      </c>
      <c r="I10" t="str">
        <f t="shared" si="2"/>
        <v>gsed -i 's/– 9)/`– 9) &lt;9_Kvindelige_kønsorganer.rst#&gt;`__ /g' 3_Indlæggelsesnotatet.rst</v>
      </c>
    </row>
    <row r="11" spans="1:9" x14ac:dyDescent="0.2">
      <c r="A11">
        <f t="shared" si="3"/>
        <v>3</v>
      </c>
      <c r="B11" t="s">
        <v>2384</v>
      </c>
      <c r="C11" t="s">
        <v>2439</v>
      </c>
      <c r="D11">
        <v>136</v>
      </c>
      <c r="E11" t="str">
        <f>IF(D11="","",VLOOKUP(D11,Side_til_Sektion!A$2:C$217,3,FALSE))</f>
        <v>10</v>
      </c>
      <c r="F11" s="8" t="str">
        <f>VLOOKUP(E11,Sektioner_fuld!J$2:P$220,7,FALSE)</f>
        <v>10_Bevægeapparatet#</v>
      </c>
      <c r="G11" t="str">
        <f>VLOOKUP(E11,Sektioner_fuld!J$2:Q$220,8,FALSE)</f>
        <v>10_Bevægeapparatet.rst#</v>
      </c>
      <c r="H11" t="str">
        <f t="shared" si="0"/>
        <v xml:space="preserve">`(se kapitel 10  + &lt;10_Bevægeapparatet.rst#&gt;`__ </v>
      </c>
      <c r="I11" t="str">
        <f t="shared" si="2"/>
        <v>gsed -i 's/(se kapitel 10  +/`(se kapitel 10  + &lt;10_Bevægeapparatet.rst#&gt;`__ /g' 3_Indlæggelsesnotatet.rst</v>
      </c>
    </row>
    <row r="12" spans="1:9" x14ac:dyDescent="0.2">
      <c r="A12">
        <f t="shared" si="3"/>
        <v>3</v>
      </c>
      <c r="B12" t="s">
        <v>2384</v>
      </c>
      <c r="C12" t="s">
        <v>2428</v>
      </c>
      <c r="D12">
        <v>178</v>
      </c>
      <c r="E12" t="str">
        <f>IF(D12="","",VLOOKUP(D12,Side_til_Sektion!A$2:C$217,3,FALSE))</f>
        <v>12</v>
      </c>
      <c r="F12" s="8" t="str">
        <f>VLOOKUP(E12,Sektioner_fuld!J$2:P$220,7,FALSE)</f>
        <v>12_Det_perifere_karsystem#</v>
      </c>
      <c r="G12" t="str">
        <f>VLOOKUP(E12,Sektioner_fuld!J$2:Q$220,8,FALSE)</f>
        <v>12_Det_perifere_karsystem.rst#</v>
      </c>
      <c r="H12" t="str">
        <f t="shared" si="0"/>
        <v xml:space="preserve">`12) &lt;12_Det_perifere_karsystem.rst#&gt;`__ </v>
      </c>
      <c r="I12" t="str">
        <f t="shared" si="2"/>
        <v>gsed -i 's/12)/`12) &lt;12_Det_perifere_karsystem.rst#&gt;`__ /g' 3_Indlæggelsesnotatet.rst</v>
      </c>
    </row>
    <row r="13" spans="1:9" x14ac:dyDescent="0.2">
      <c r="A13">
        <f t="shared" si="3"/>
        <v>3</v>
      </c>
      <c r="B13" t="s">
        <v>2384</v>
      </c>
      <c r="C13" t="s">
        <v>2361</v>
      </c>
      <c r="D13">
        <v>194</v>
      </c>
      <c r="E13" t="str">
        <f>IF(D13="","",VLOOKUP(D13,Side_til_Sektion!A$2:C$217,3,FALSE))</f>
        <v>14</v>
      </c>
      <c r="F13" s="8" t="str">
        <f>VLOOKUP(E13,Sektioner_fuld!J$2:P$220,7,FALSE)</f>
        <v>14_Hud#</v>
      </c>
      <c r="G13" t="str">
        <f>VLOOKUP(E13,Sektioner_fuld!J$2:Q$220,8,FALSE)</f>
        <v>14_Hud.rst#</v>
      </c>
      <c r="H13" t="str">
        <f t="shared" si="0"/>
        <v xml:space="preserve">`(se kapitel 14) &lt;14_Hud.rst#&gt;`__ </v>
      </c>
      <c r="I13" t="str">
        <f t="shared" si="2"/>
        <v>gsed -i 's/(se kapitel 14)/`(se kapitel 14) &lt;14_Hud.rst#&gt;`__ /g' 3_Indlæggelsesnotatet.rst</v>
      </c>
    </row>
    <row r="14" spans="1:9" x14ac:dyDescent="0.2">
      <c r="A14">
        <f t="shared" si="3"/>
        <v>3</v>
      </c>
      <c r="B14" t="str">
        <f t="shared" ref="B14:B41" si="4">B13</f>
        <v>3_Indlæggelsesnotatet</v>
      </c>
      <c r="C14" t="s">
        <v>2362</v>
      </c>
      <c r="D14">
        <v>201</v>
      </c>
      <c r="E14" t="str">
        <f>IF(D14="","",VLOOKUP(D14,Side_til_Sektion!A$2:C$217,3,FALSE))</f>
        <v>15</v>
      </c>
      <c r="F14" s="8" t="str">
        <f>VLOOKUP(E14,Sektioner_fuld!J$2:P$220,7,FALSE)</f>
        <v>15_Sanseorganer#</v>
      </c>
      <c r="G14" t="str">
        <f>VLOOKUP(E14,Sektioner_fuld!J$2:Q$220,8,FALSE)</f>
        <v>15_Sanseorganer.rst#</v>
      </c>
      <c r="H14" t="str">
        <f t="shared" si="0"/>
        <v xml:space="preserve">`(se kapitel 15) &lt;15_Sanseorganer.rst#&gt;`__ </v>
      </c>
      <c r="I14" t="str">
        <f t="shared" si="2"/>
        <v>gsed -i 's/(se kapitel 15)/`(se kapitel 15) &lt;15_Sanseorganer.rst#&gt;`__ /g' 3_Indlæggelsesnotatet.rst</v>
      </c>
    </row>
    <row r="15" spans="1:9" x14ac:dyDescent="0.2">
      <c r="A15">
        <f t="shared" si="3"/>
        <v>3</v>
      </c>
      <c r="B15" t="str">
        <f t="shared" si="4"/>
        <v>3_Indlæggelsesnotatet</v>
      </c>
      <c r="C15" t="s">
        <v>2363</v>
      </c>
      <c r="D15">
        <v>187</v>
      </c>
      <c r="E15" t="str">
        <f>IF(D15="","",VLOOKUP(D15,Side_til_Sektion!A$2:C$217,3,FALSE))</f>
        <v>13</v>
      </c>
      <c r="F15" s="8" t="str">
        <f>VLOOKUP(E15,Sektioner_fuld!J$2:P$220,7,FALSE)</f>
        <v>13_Kirtler#</v>
      </c>
      <c r="G15" t="str">
        <f>VLOOKUP(E15,Sektioner_fuld!J$2:Q$220,8,FALSE)</f>
        <v>13_Kirtler.rst#</v>
      </c>
      <c r="H15" t="str">
        <f t="shared" si="0"/>
        <v xml:space="preserve">`(se kapitel 13) &lt;13_Kirtler.rst#&gt;`__ </v>
      </c>
      <c r="I15" t="str">
        <f t="shared" si="2"/>
        <v>gsed -i 's/(se kapitel 13)/`(se kapitel 13) &lt;13_Kirtler.rst#&gt;`__ /g' 3_Indlæggelsesnotatet.rst</v>
      </c>
    </row>
    <row r="16" spans="1:9" x14ac:dyDescent="0.2">
      <c r="A16">
        <f t="shared" si="3"/>
        <v>3</v>
      </c>
      <c r="B16" t="str">
        <f t="shared" si="4"/>
        <v>3_Indlæggelsesnotatet</v>
      </c>
      <c r="C16" t="s">
        <v>2364</v>
      </c>
      <c r="D16">
        <v>57</v>
      </c>
      <c r="E16" t="str">
        <f>IF(D16="","",VLOOKUP(D16,Side_til_Sektion!A$2:C$217,3,FALSE))</f>
        <v>4</v>
      </c>
      <c r="F16" s="8" t="str">
        <f>VLOOKUP(E16,Sektioner_fuld!J$2:P$220,7,FALSE)</f>
        <v>4_Almene_symptomer_og_fund#</v>
      </c>
      <c r="G16" t="str">
        <f>VLOOKUP(E16,Sektioner_fuld!J$2:Q$220,8,FALSE)</f>
        <v>4_Almene_symptomer_og_fund.rst#</v>
      </c>
      <c r="H16" t="str">
        <f t="shared" si="0"/>
        <v xml:space="preserve">`(se kapitel 4) &lt;4_Almene_symptomer_og_fund.rst#&gt;`__ </v>
      </c>
      <c r="I16" t="str">
        <f t="shared" si="2"/>
        <v>gsed -i 's/(se kapitel 4)/`(se kapitel 4) &lt;4_Almene_symptomer_og_fund.rst#&gt;`__ /g' 3_Indlæggelsesnotatet.rst</v>
      </c>
    </row>
    <row r="17" spans="1:9" x14ac:dyDescent="0.2">
      <c r="A17">
        <f t="shared" si="3"/>
        <v>3</v>
      </c>
      <c r="B17" t="str">
        <f t="shared" si="4"/>
        <v>3_Indlæggelsesnotatet</v>
      </c>
      <c r="C17" t="s">
        <v>2365</v>
      </c>
      <c r="D17">
        <v>154</v>
      </c>
      <c r="E17" t="str">
        <f>IF(D17="","",VLOOKUP(D17,Side_til_Sektion!A$2:C$217,3,FALSE))</f>
        <v>11</v>
      </c>
      <c r="F17" s="8" t="str">
        <f>VLOOKUP(E17,Sektioner_fuld!J$2:P$220,7,FALSE)</f>
        <v>11_Centralnervesystemet#</v>
      </c>
      <c r="G17" t="str">
        <f>VLOOKUP(E17,Sektioner_fuld!J$2:Q$220,8,FALSE)</f>
        <v>11_Centralnervesystemet.rst#</v>
      </c>
      <c r="H17" t="str">
        <f t="shared" si="0"/>
        <v xml:space="preserve">`(se kapitel 11) &lt;11_Centralnervesystemet.rst#&gt;`__ </v>
      </c>
      <c r="I17" t="str">
        <f t="shared" si="1"/>
        <v>gsed -i 's/(se kapitel 11)/`(se kapitel 11) &lt;11_Centralnervesystemet.rst#&gt;`__ /g' 3_Indlæggelsesnotatet.rst</v>
      </c>
    </row>
    <row r="18" spans="1:9" x14ac:dyDescent="0.2">
      <c r="A18">
        <f t="shared" si="3"/>
        <v>3</v>
      </c>
      <c r="B18" t="str">
        <f t="shared" si="4"/>
        <v>3_Indlæggelsesnotatet</v>
      </c>
      <c r="C18" t="s">
        <v>2366</v>
      </c>
      <c r="D18">
        <v>168</v>
      </c>
      <c r="E18" t="str">
        <f>IF(D18="","",VLOOKUP(D18,Side_til_Sektion!A$2:C$217,3,FALSE))</f>
        <v>11.2.5</v>
      </c>
      <c r="F18" s="8" t="str">
        <f>VLOOKUP(E18,Sektioner_fuld!J$2:P$220,7,FALSE)</f>
        <v>11_Centralnervesystemet#Hjernenerverne</v>
      </c>
      <c r="G18" t="str">
        <f>VLOOKUP(E18,Sektioner_fuld!J$2:Q$220,8,FALSE)</f>
        <v>11_Centralnervesystemet.rst#Hjernenerverne</v>
      </c>
      <c r="H18" t="str">
        <f t="shared" si="0"/>
        <v xml:space="preserve">`(se s. 168) &lt;11_Centralnervesystemet.rst#Hjernenerverne&gt;`__ </v>
      </c>
      <c r="I18" t="str">
        <f t="shared" si="1"/>
        <v>gsed -i 's/(se s. 168)/`(se s. 168) &lt;11_Centralnervesystemet.rst#Hjernenerverne&gt;`__ /g' 3_Indlæggelsesnotatet.rst</v>
      </c>
    </row>
    <row r="19" spans="1:9" x14ac:dyDescent="0.2">
      <c r="A19">
        <f t="shared" si="3"/>
        <v>3</v>
      </c>
      <c r="B19" t="str">
        <f t="shared" si="4"/>
        <v>3_Indlæggelsesnotatet</v>
      </c>
      <c r="C19" t="s">
        <v>2362</v>
      </c>
      <c r="D19">
        <v>201</v>
      </c>
      <c r="E19" t="str">
        <f>IF(D19="","",VLOOKUP(D19,Side_til_Sektion!A$2:C$217,3,FALSE))</f>
        <v>15</v>
      </c>
      <c r="F19" s="8" t="str">
        <f>VLOOKUP(E19,Sektioner_fuld!J$2:P$220,7,FALSE)</f>
        <v>15_Sanseorganer#</v>
      </c>
      <c r="G19" t="str">
        <f>VLOOKUP(E19,Sektioner_fuld!J$2:Q$220,8,FALSE)</f>
        <v>15_Sanseorganer.rst#</v>
      </c>
      <c r="H19" t="str">
        <f t="shared" si="0"/>
        <v xml:space="preserve">`(se kapitel 15) &lt;15_Sanseorganer.rst#&gt;`__ </v>
      </c>
      <c r="I19" t="str">
        <f t="shared" si="1"/>
        <v>gsed -i 's/(se kapitel 15)/`(se kapitel 15) &lt;15_Sanseorganer.rst#&gt;`__ /g' 3_Indlæggelsesnotatet.rst</v>
      </c>
    </row>
    <row r="20" spans="1:9" x14ac:dyDescent="0.2">
      <c r="A20">
        <f t="shared" si="3"/>
        <v>3</v>
      </c>
      <c r="B20" t="str">
        <f>B19</f>
        <v>3_Indlæggelsesnotatet</v>
      </c>
      <c r="C20" t="s">
        <v>2365</v>
      </c>
      <c r="D20">
        <v>154</v>
      </c>
      <c r="E20" t="str">
        <f>IF(D20="","",VLOOKUP(D20,Side_til_Sektion!A$2:C$217,3,FALSE))</f>
        <v>11</v>
      </c>
      <c r="F20" s="8" t="str">
        <f>VLOOKUP(E20,Sektioner_fuld!J$2:P$220,7,FALSE)</f>
        <v>11_Centralnervesystemet#</v>
      </c>
      <c r="G20" t="str">
        <f>VLOOKUP(E20,Sektioner_fuld!J$2:Q$220,8,FALSE)</f>
        <v>11_Centralnervesystemet.rst#</v>
      </c>
      <c r="H20" t="str">
        <f t="shared" si="0"/>
        <v xml:space="preserve">`(se kapitel 11) &lt;11_Centralnervesystemet.rst#&gt;`__ </v>
      </c>
      <c r="I20" t="str">
        <f t="shared" si="1"/>
        <v>gsed -i 's/(se kapitel 11)/`(se kapitel 11) &lt;11_Centralnervesystemet.rst#&gt;`__ /g' 3_Indlæggelsesnotatet.rst</v>
      </c>
    </row>
    <row r="21" spans="1:9" x14ac:dyDescent="0.2">
      <c r="A21">
        <f t="shared" si="3"/>
        <v>3</v>
      </c>
      <c r="B21" t="str">
        <f t="shared" si="4"/>
        <v>3_Indlæggelsesnotatet</v>
      </c>
      <c r="C21" t="s">
        <v>2362</v>
      </c>
      <c r="D21">
        <v>201</v>
      </c>
      <c r="E21" t="str">
        <f>IF(D21="","",VLOOKUP(D21,Side_til_Sektion!A$2:C$217,3,FALSE))</f>
        <v>15</v>
      </c>
      <c r="F21" s="8" t="str">
        <f>VLOOKUP(E21,Sektioner_fuld!J$2:P$220,7,FALSE)</f>
        <v>15_Sanseorganer#</v>
      </c>
      <c r="G21" t="str">
        <f>VLOOKUP(E21,Sektioner_fuld!J$2:Q$220,8,FALSE)</f>
        <v>15_Sanseorganer.rst#</v>
      </c>
      <c r="H21" t="str">
        <f t="shared" si="0"/>
        <v xml:space="preserve">`(se kapitel 15) &lt;15_Sanseorganer.rst#&gt;`__ </v>
      </c>
      <c r="I21" t="str">
        <f t="shared" si="1"/>
        <v>gsed -i 's/(se kapitel 15)/`(se kapitel 15) &lt;15_Sanseorganer.rst#&gt;`__ /g' 3_Indlæggelsesnotatet.rst</v>
      </c>
    </row>
    <row r="22" spans="1:9" x14ac:dyDescent="0.2">
      <c r="A22">
        <f t="shared" si="3"/>
        <v>3</v>
      </c>
      <c r="B22" t="str">
        <f t="shared" si="4"/>
        <v>3_Indlæggelsesnotatet</v>
      </c>
      <c r="C22" t="s">
        <v>2364</v>
      </c>
      <c r="D22">
        <v>57</v>
      </c>
      <c r="E22" t="str">
        <f>IF(D22="","",VLOOKUP(D22,Side_til_Sektion!A$2:C$217,3,FALSE))</f>
        <v>4</v>
      </c>
      <c r="F22" s="8" t="str">
        <f>VLOOKUP(E22,Sektioner_fuld!J$2:P$220,7,FALSE)</f>
        <v>4_Almene_symptomer_og_fund#</v>
      </c>
      <c r="G22" t="str">
        <f>VLOOKUP(E22,Sektioner_fuld!J$2:Q$220,8,FALSE)</f>
        <v>4_Almene_symptomer_og_fund.rst#</v>
      </c>
      <c r="H22" t="str">
        <f t="shared" si="0"/>
        <v xml:space="preserve">`(se kapitel 4) &lt;4_Almene_symptomer_og_fund.rst#&gt;`__ </v>
      </c>
      <c r="I22" t="str">
        <f t="shared" si="1"/>
        <v>gsed -i 's/(se kapitel 4)/`(se kapitel 4) &lt;4_Almene_symptomer_og_fund.rst#&gt;`__ /g' 3_Indlæggelsesnotatet.rst</v>
      </c>
    </row>
    <row r="23" spans="1:9" x14ac:dyDescent="0.2">
      <c r="A23">
        <f t="shared" si="3"/>
        <v>3</v>
      </c>
      <c r="B23" t="str">
        <f t="shared" si="4"/>
        <v>3_Indlæggelsesnotatet</v>
      </c>
      <c r="C23" t="s">
        <v>2367</v>
      </c>
      <c r="D23">
        <v>83</v>
      </c>
      <c r="E23" t="str">
        <f>IF(D23="","",VLOOKUP(D23,Side_til_Sektion!A$2:C$217,3,FALSE))</f>
        <v>6</v>
      </c>
      <c r="F23" s="8" t="str">
        <f>VLOOKUP(E23,Sektioner_fuld!J$2:P$220,7,FALSE)</f>
        <v>6_Lunger_og_luftveje#</v>
      </c>
      <c r="G23" t="str">
        <f>VLOOKUP(E23,Sektioner_fuld!J$2:Q$220,8,FALSE)</f>
        <v>6_Lunger_og_luftveje.rst#</v>
      </c>
      <c r="H23" t="str">
        <f t="shared" si="0"/>
        <v xml:space="preserve">`(se kapitel 6) &lt;6_Lunger_og_luftveje.rst#&gt;`__ </v>
      </c>
      <c r="I23" t="str">
        <f t="shared" si="1"/>
        <v>gsed -i 's/(se kapitel 6)/`(se kapitel 6) &lt;6_Lunger_og_luftveje.rst#&gt;`__ /g' 3_Indlæggelsesnotatet.rst</v>
      </c>
    </row>
    <row r="24" spans="1:9" x14ac:dyDescent="0.2">
      <c r="A24">
        <f t="shared" si="3"/>
        <v>3</v>
      </c>
      <c r="B24" t="str">
        <f t="shared" si="4"/>
        <v>3_Indlæggelsesnotatet</v>
      </c>
      <c r="C24" t="s">
        <v>2363</v>
      </c>
      <c r="D24">
        <v>187</v>
      </c>
      <c r="E24" t="str">
        <f>IF(D24="","",VLOOKUP(D24,Side_til_Sektion!A$2:C$217,3,FALSE))</f>
        <v>13</v>
      </c>
      <c r="F24" s="8" t="str">
        <f>VLOOKUP(E24,Sektioner_fuld!J$2:P$220,7,FALSE)</f>
        <v>13_Kirtler#</v>
      </c>
      <c r="G24" t="str">
        <f>VLOOKUP(E24,Sektioner_fuld!J$2:Q$220,8,FALSE)</f>
        <v>13_Kirtler.rst#</v>
      </c>
      <c r="H24" t="str">
        <f t="shared" si="0"/>
        <v xml:space="preserve">`(se kapitel 13) &lt;13_Kirtler.rst#&gt;`__ </v>
      </c>
      <c r="I24" t="str">
        <f t="shared" si="1"/>
        <v>gsed -i 's/(se kapitel 13)/`(se kapitel 13) &lt;13_Kirtler.rst#&gt;`__ /g' 3_Indlæggelsesnotatet.rst</v>
      </c>
    </row>
    <row r="25" spans="1:9" x14ac:dyDescent="0.2">
      <c r="A25">
        <f t="shared" si="3"/>
        <v>3</v>
      </c>
      <c r="B25" t="str">
        <f t="shared" si="4"/>
        <v>3_Indlæggelsesnotatet</v>
      </c>
      <c r="C25" t="s">
        <v>2368</v>
      </c>
      <c r="D25">
        <v>136</v>
      </c>
      <c r="E25" t="str">
        <f>IF(D25="","",VLOOKUP(D25,Side_til_Sektion!A$2:C$217,3,FALSE))</f>
        <v>10</v>
      </c>
      <c r="F25" s="8" t="str">
        <f>VLOOKUP(E25,Sektioner_fuld!J$2:P$220,7,FALSE)</f>
        <v>10_Bevægeapparatet#</v>
      </c>
      <c r="G25" t="str">
        <f>VLOOKUP(E25,Sektioner_fuld!J$2:Q$220,8,FALSE)</f>
        <v>10_Bevægeapparatet.rst#</v>
      </c>
      <c r="H25" t="str">
        <f t="shared" si="0"/>
        <v xml:space="preserve">`(se kapitel 10) &lt;10_Bevægeapparatet.rst#&gt;`__ </v>
      </c>
      <c r="I25" t="str">
        <f t="shared" si="1"/>
        <v>gsed -i 's/(se kapitel 10)/`(se kapitel 10) &lt;10_Bevægeapparatet.rst#&gt;`__ /g' 3_Indlæggelsesnotatet.rst</v>
      </c>
    </row>
    <row r="26" spans="1:9" x14ac:dyDescent="0.2">
      <c r="A26">
        <f t="shared" si="3"/>
        <v>3</v>
      </c>
      <c r="B26" t="str">
        <f t="shared" si="4"/>
        <v>3_Indlæggelsesnotatet</v>
      </c>
      <c r="C26" t="s">
        <v>2367</v>
      </c>
      <c r="D26">
        <v>83</v>
      </c>
      <c r="E26" t="str">
        <f>IF(D26="","",VLOOKUP(D26,Side_til_Sektion!A$2:C$217,3,FALSE))</f>
        <v>6</v>
      </c>
      <c r="F26" s="8" t="str">
        <f>VLOOKUP(E26,Sektioner_fuld!J$2:P$220,7,FALSE)</f>
        <v>6_Lunger_og_luftveje#</v>
      </c>
      <c r="G26" t="str">
        <f>VLOOKUP(E26,Sektioner_fuld!J$2:Q$220,8,FALSE)</f>
        <v>6_Lunger_og_luftveje.rst#</v>
      </c>
      <c r="H26" t="str">
        <f t="shared" si="0"/>
        <v xml:space="preserve">`(se kapitel 6) &lt;6_Lunger_og_luftveje.rst#&gt;`__ </v>
      </c>
      <c r="I26" t="str">
        <f t="shared" si="1"/>
        <v>gsed -i 's/(se kapitel 6)/`(se kapitel 6) &lt;6_Lunger_og_luftveje.rst#&gt;`__ /g' 3_Indlæggelsesnotatet.rst</v>
      </c>
    </row>
    <row r="27" spans="1:9" x14ac:dyDescent="0.2">
      <c r="A27">
        <f t="shared" si="3"/>
        <v>3</v>
      </c>
      <c r="B27" t="str">
        <f t="shared" si="4"/>
        <v>3_Indlæggelsesnotatet</v>
      </c>
      <c r="C27" t="s">
        <v>2369</v>
      </c>
      <c r="D27">
        <v>68</v>
      </c>
      <c r="E27" t="str">
        <f>IF(D27="","",VLOOKUP(D27,Side_til_Sektion!A$2:C$217,3,FALSE))</f>
        <v>5</v>
      </c>
      <c r="F27" s="8" t="str">
        <f>VLOOKUP(E27,Sektioner_fuld!J$2:P$220,7,FALSE)</f>
        <v>5_Hjertet#</v>
      </c>
      <c r="G27" t="str">
        <f>VLOOKUP(E27,Sektioner_fuld!J$2:Q$220,8,FALSE)</f>
        <v>5_Hjertet.rst#</v>
      </c>
      <c r="H27" t="str">
        <f t="shared" si="0"/>
        <v xml:space="preserve">`(se kapitel 5) &lt;5_Hjertet.rst#&gt;`__ </v>
      </c>
      <c r="I27" t="str">
        <f t="shared" si="1"/>
        <v>gsed -i 's/(se kapitel 5)/`(se kapitel 5) &lt;5_Hjertet.rst#&gt;`__ /g' 3_Indlæggelsesnotatet.rst</v>
      </c>
    </row>
    <row r="28" spans="1:9" x14ac:dyDescent="0.2">
      <c r="A28">
        <f t="shared" si="3"/>
        <v>3</v>
      </c>
      <c r="B28" t="str">
        <f t="shared" si="4"/>
        <v>3_Indlæggelsesnotatet</v>
      </c>
      <c r="C28" t="s">
        <v>2370</v>
      </c>
      <c r="D28">
        <v>97</v>
      </c>
      <c r="E28" t="str">
        <f>IF(D28="","",VLOOKUP(D28,Side_til_Sektion!A$2:C$217,3,FALSE))</f>
        <v>7</v>
      </c>
      <c r="F28" s="8" t="str">
        <f>VLOOKUP(E28,Sektioner_fuld!J$2:P$220,7,FALSE)</f>
        <v>7_Mave-tarm-systemet#</v>
      </c>
      <c r="G28" t="str">
        <f>VLOOKUP(E28,Sektioner_fuld!J$2:Q$220,8,FALSE)</f>
        <v>7_Mave-tarm-systemet.rst#</v>
      </c>
      <c r="H28" t="str">
        <f t="shared" si="0"/>
        <v xml:space="preserve">`(se kapitel 7) &lt;7_Mave-tarm-systemet.rst#&gt;`__ </v>
      </c>
      <c r="I28" t="str">
        <f t="shared" si="1"/>
        <v>gsed -i 's/(se kapitel 7)/`(se kapitel 7) &lt;7_Mave-tarm-systemet.rst#&gt;`__ /g' 3_Indlæggelsesnotatet.rst</v>
      </c>
    </row>
    <row r="29" spans="1:9" x14ac:dyDescent="0.2">
      <c r="A29">
        <f t="shared" si="3"/>
        <v>3</v>
      </c>
      <c r="B29" t="str">
        <f t="shared" si="4"/>
        <v>3_Indlæggelsesnotatet</v>
      </c>
      <c r="C29" t="s">
        <v>2370</v>
      </c>
      <c r="D29">
        <v>97</v>
      </c>
      <c r="E29" t="str">
        <f>IF(D29="","",VLOOKUP(D29,Side_til_Sektion!A$2:C$217,3,FALSE))</f>
        <v>7</v>
      </c>
      <c r="F29" s="8" t="str">
        <f>VLOOKUP(E29,Sektioner_fuld!J$2:P$220,7,FALSE)</f>
        <v>7_Mave-tarm-systemet#</v>
      </c>
      <c r="G29" t="str">
        <f>VLOOKUP(E29,Sektioner_fuld!J$2:Q$220,8,FALSE)</f>
        <v>7_Mave-tarm-systemet.rst#</v>
      </c>
      <c r="H29" t="str">
        <f t="shared" si="0"/>
        <v xml:space="preserve">`(se kapitel 7) &lt;7_Mave-tarm-systemet.rst#&gt;`__ </v>
      </c>
      <c r="I29" t="str">
        <f t="shared" si="1"/>
        <v>gsed -i 's/(se kapitel 7)/`(se kapitel 7) &lt;7_Mave-tarm-systemet.rst#&gt;`__ /g' 3_Indlæggelsesnotatet.rst</v>
      </c>
    </row>
    <row r="30" spans="1:9" x14ac:dyDescent="0.2">
      <c r="A30">
        <f t="shared" si="3"/>
        <v>3</v>
      </c>
      <c r="B30" t="str">
        <f t="shared" si="4"/>
        <v>3_Indlæggelsesnotatet</v>
      </c>
      <c r="C30" t="s">
        <v>2371</v>
      </c>
      <c r="D30">
        <v>178</v>
      </c>
      <c r="E30" t="str">
        <f>IF(D30="","",VLOOKUP(D30,Side_til_Sektion!A$2:C$217,3,FALSE))</f>
        <v>12</v>
      </c>
      <c r="F30" s="8" t="str">
        <f>VLOOKUP(E30,Sektioner_fuld!J$2:P$220,7,FALSE)</f>
        <v>12_Det_perifere_karsystem#</v>
      </c>
      <c r="G30" t="str">
        <f>VLOOKUP(E30,Sektioner_fuld!J$2:Q$220,8,FALSE)</f>
        <v>12_Det_perifere_karsystem.rst#</v>
      </c>
      <c r="H30" t="str">
        <f t="shared" si="0"/>
        <v xml:space="preserve">`(se kapitel 12) &lt;12_Det_perifere_karsystem.rst#&gt;`__ </v>
      </c>
      <c r="I30" t="str">
        <f t="shared" si="1"/>
        <v>gsed -i 's/(se kapitel 12)/`(se kapitel 12) &lt;12_Det_perifere_karsystem.rst#&gt;`__ /g' 3_Indlæggelsesnotatet.rst</v>
      </c>
    </row>
    <row r="31" spans="1:9" x14ac:dyDescent="0.2">
      <c r="A31">
        <f t="shared" si="3"/>
        <v>3</v>
      </c>
      <c r="B31" t="str">
        <f t="shared" si="4"/>
        <v>3_Indlæggelsesnotatet</v>
      </c>
      <c r="C31" t="s">
        <v>2372</v>
      </c>
      <c r="D31">
        <v>46</v>
      </c>
      <c r="E31" t="str">
        <f>IF(D31="","",VLOOKUP(D31,Side_til_Sektion!A$2:C$217,3,FALSE))</f>
        <v>3.2.5</v>
      </c>
      <c r="F31" s="8" t="str">
        <f>VLOOKUP(E31,Sektioner_fuld!J$2:P$220,7,FALSE)</f>
        <v>3_Indlæggelsesnotatet#Ører</v>
      </c>
      <c r="G31" t="str">
        <f>VLOOKUP(E31,Sektioner_fuld!J$2:Q$220,8,FALSE)</f>
        <v>3_Indlæggelsesnotatet.rst#Ører</v>
      </c>
      <c r="H31" t="str">
        <f t="shared" si="0"/>
        <v xml:space="preserve">`(jf. side 46) &lt;3_Indlæggelsesnotatet.rst#Ører&gt;`__ </v>
      </c>
      <c r="I31" t="str">
        <f t="shared" si="1"/>
        <v>gsed -i 's/(jf. side 46)/`(jf. side 46) &lt;3_Indlæggelsesnotatet.rst#Ører&gt;`__ /g' 3_Indlæggelsesnotatet.rst</v>
      </c>
    </row>
    <row r="32" spans="1:9" x14ac:dyDescent="0.2">
      <c r="A32">
        <f t="shared" si="3"/>
        <v>3</v>
      </c>
      <c r="B32" t="str">
        <f t="shared" si="4"/>
        <v>3_Indlæggelsesnotatet</v>
      </c>
      <c r="C32" t="s">
        <v>2373</v>
      </c>
      <c r="D32">
        <v>116</v>
      </c>
      <c r="E32" t="str">
        <f>IF(D32="","",VLOOKUP(D32,Side_til_Sektion!A$2:C$217,3,FALSE))</f>
        <v>8</v>
      </c>
      <c r="F32" s="8" t="str">
        <f>VLOOKUP(E32,Sektioner_fuld!J$2:P$220,7,FALSE)</f>
        <v>8_Nyrer,_urinveje_og_mandlige_kønsorganer#</v>
      </c>
      <c r="G32" t="str">
        <f>VLOOKUP(E32,Sektioner_fuld!J$2:Q$220,8,FALSE)</f>
        <v>8_Nyrer,_urinveje_og_mandlige_kønsorganer.rst#</v>
      </c>
      <c r="H32" t="str">
        <f t="shared" si="0"/>
        <v xml:space="preserve">`(se kapitel 8) &lt;8_Nyrer,_urinveje_og_mandlige_kønsorganer.rst#&gt;`__ </v>
      </c>
      <c r="I32" t="str">
        <f t="shared" si="1"/>
        <v>gsed -i 's/(se kapitel 8)/`(se kapitel 8) &lt;8_Nyrer,_urinveje_og_mandlige_kønsorganer.rst#&gt;`__ /g' 3_Indlæggelsesnotatet.rst</v>
      </c>
    </row>
    <row r="33" spans="1:9" x14ac:dyDescent="0.2">
      <c r="A33">
        <f t="shared" si="3"/>
        <v>3</v>
      </c>
      <c r="B33" t="str">
        <f t="shared" si="4"/>
        <v>3_Indlæggelsesnotatet</v>
      </c>
      <c r="C33" t="s">
        <v>2374</v>
      </c>
      <c r="D33">
        <v>127</v>
      </c>
      <c r="E33" t="str">
        <f>IF(D33="","",VLOOKUP(D33,Side_til_Sektion!A$2:C$217,3,FALSE))</f>
        <v>9</v>
      </c>
      <c r="F33" s="8" t="str">
        <f>VLOOKUP(E33,Sektioner_fuld!J$2:P$220,7,FALSE)</f>
        <v>9_Kvindelige_kønsorganer#</v>
      </c>
      <c r="G33" t="str">
        <f>VLOOKUP(E33,Sektioner_fuld!J$2:Q$220,8,FALSE)</f>
        <v>9_Kvindelige_kønsorganer.rst#</v>
      </c>
      <c r="H33" t="str">
        <f t="shared" si="0"/>
        <v xml:space="preserve">`(se kapitel 9) &lt;9_Kvindelige_kønsorganer.rst#&gt;`__ </v>
      </c>
      <c r="I33" t="str">
        <f t="shared" si="1"/>
        <v>gsed -i 's/(se kapitel 9)/`(se kapitel 9) &lt;9_Kvindelige_kønsorganer.rst#&gt;`__ /g' 3_Indlæggelsesnotatet.rst</v>
      </c>
    </row>
    <row r="34" spans="1:9" x14ac:dyDescent="0.2">
      <c r="A34">
        <f t="shared" si="3"/>
        <v>3</v>
      </c>
      <c r="B34" t="str">
        <f t="shared" si="4"/>
        <v>3_Indlæggelsesnotatet</v>
      </c>
      <c r="C34" t="s">
        <v>2370</v>
      </c>
      <c r="D34">
        <v>97</v>
      </c>
      <c r="E34" t="str">
        <f>IF(D34="","",VLOOKUP(D34,Side_til_Sektion!A$2:C$217,3,FALSE))</f>
        <v>7</v>
      </c>
      <c r="F34" s="8" t="str">
        <f>VLOOKUP(E34,Sektioner_fuld!J$2:P$220,7,FALSE)</f>
        <v>7_Mave-tarm-systemet#</v>
      </c>
      <c r="G34" t="str">
        <f>VLOOKUP(E34,Sektioner_fuld!J$2:Q$220,8,FALSE)</f>
        <v>7_Mave-tarm-systemet.rst#</v>
      </c>
      <c r="H34" t="str">
        <f t="shared" si="0"/>
        <v xml:space="preserve">`(se kapitel 7) &lt;7_Mave-tarm-systemet.rst#&gt;`__ </v>
      </c>
      <c r="I34" t="str">
        <f t="shared" si="1"/>
        <v>gsed -i 's/(se kapitel 7)/`(se kapitel 7) &lt;7_Mave-tarm-systemet.rst#&gt;`__ /g' 3_Indlæggelsesnotatet.rst</v>
      </c>
    </row>
    <row r="35" spans="1:9" x14ac:dyDescent="0.2">
      <c r="A35">
        <f t="shared" si="3"/>
        <v>3</v>
      </c>
      <c r="B35" t="str">
        <f t="shared" si="4"/>
        <v>3_Indlæggelsesnotatet</v>
      </c>
      <c r="C35" t="s">
        <v>2368</v>
      </c>
      <c r="D35">
        <v>136</v>
      </c>
      <c r="E35" t="str">
        <f>IF(D35="","",VLOOKUP(D35,Side_til_Sektion!A$2:C$217,3,FALSE))</f>
        <v>10</v>
      </c>
      <c r="F35" s="8" t="str">
        <f>VLOOKUP(E35,Sektioner_fuld!J$2:P$220,7,FALSE)</f>
        <v>10_Bevægeapparatet#</v>
      </c>
      <c r="G35" t="str">
        <f>VLOOKUP(E35,Sektioner_fuld!J$2:Q$220,8,FALSE)</f>
        <v>10_Bevægeapparatet.rst#</v>
      </c>
      <c r="H35" t="str">
        <f t="shared" si="0"/>
        <v xml:space="preserve">`(se kapitel 10) &lt;10_Bevægeapparatet.rst#&gt;`__ </v>
      </c>
      <c r="I35" t="str">
        <f t="shared" si="1"/>
        <v>gsed -i 's/(se kapitel 10)/`(se kapitel 10) &lt;10_Bevægeapparatet.rst#&gt;`__ /g' 3_Indlæggelsesnotatet.rst</v>
      </c>
    </row>
    <row r="36" spans="1:9" x14ac:dyDescent="0.2">
      <c r="A36">
        <f t="shared" si="3"/>
        <v>3</v>
      </c>
      <c r="B36" t="str">
        <f t="shared" si="4"/>
        <v>3_Indlæggelsesnotatet</v>
      </c>
      <c r="C36" t="s">
        <v>2439</v>
      </c>
      <c r="D36">
        <v>136</v>
      </c>
      <c r="E36" t="str">
        <f>IF(D36="","",VLOOKUP(D36,Side_til_Sektion!A$2:C$217,3,FALSE))</f>
        <v>10</v>
      </c>
      <c r="F36" s="8" t="str">
        <f>VLOOKUP(E36,Sektioner_fuld!J$2:P$220,7,FALSE)</f>
        <v>10_Bevægeapparatet#</v>
      </c>
      <c r="G36" t="str">
        <f>VLOOKUP(E36,Sektioner_fuld!J$2:Q$220,8,FALSE)</f>
        <v>10_Bevægeapparatet.rst#</v>
      </c>
      <c r="H36" t="str">
        <f t="shared" si="0"/>
        <v xml:space="preserve">`(se kapitel 10  + &lt;10_Bevægeapparatet.rst#&gt;`__ </v>
      </c>
      <c r="I36" t="str">
        <f t="shared" si="1"/>
        <v>gsed -i 's/(se kapitel 10  +/`(se kapitel 10  + &lt;10_Bevægeapparatet.rst#&gt;`__ /g' 3_Indlæggelsesnotatet.rst</v>
      </c>
    </row>
    <row r="37" spans="1:9" x14ac:dyDescent="0.2">
      <c r="A37">
        <f t="shared" si="3"/>
        <v>3</v>
      </c>
      <c r="B37" t="str">
        <f t="shared" si="4"/>
        <v>3_Indlæggelsesnotatet</v>
      </c>
      <c r="C37" t="s">
        <v>2428</v>
      </c>
      <c r="D37">
        <v>178</v>
      </c>
      <c r="E37" t="str">
        <f>IF(D37="","",VLOOKUP(D37,Side_til_Sektion!A$2:C$217,3,FALSE))</f>
        <v>12</v>
      </c>
      <c r="F37" s="8" t="str">
        <f>VLOOKUP(E37,Sektioner_fuld!J$2:P$220,7,FALSE)</f>
        <v>12_Det_perifere_karsystem#</v>
      </c>
      <c r="G37" t="str">
        <f>VLOOKUP(E37,Sektioner_fuld!J$2:Q$220,8,FALSE)</f>
        <v>12_Det_perifere_karsystem.rst#</v>
      </c>
      <c r="H37" t="str">
        <f t="shared" si="0"/>
        <v xml:space="preserve">`12) &lt;12_Det_perifere_karsystem.rst#&gt;`__ </v>
      </c>
      <c r="I37" t="str">
        <f t="shared" si="1"/>
        <v>gsed -i 's/12)/`12) &lt;12_Det_perifere_karsystem.rst#&gt;`__ /g' 3_Indlæggelsesnotatet.rst</v>
      </c>
    </row>
    <row r="38" spans="1:9" x14ac:dyDescent="0.2">
      <c r="A38">
        <f t="shared" si="3"/>
        <v>3</v>
      </c>
      <c r="B38" t="str">
        <f t="shared" si="4"/>
        <v>3_Indlæggelsesnotatet</v>
      </c>
      <c r="C38" t="s">
        <v>2375</v>
      </c>
      <c r="D38">
        <v>141</v>
      </c>
      <c r="E38" t="str">
        <f>IF(D38="","",VLOOKUP(D38,Side_til_Sektion!A$2:C$217,3,FALSE))</f>
        <v>10.2.3</v>
      </c>
      <c r="F38" s="8" t="str">
        <f>VLOOKUP(E38,Sektioner_fuld!J$2:P$220,7,FALSE)</f>
        <v>10_Bevægeapparatet#Palpation</v>
      </c>
      <c r="G38" t="str">
        <f>VLOOKUP(E38,Sektioner_fuld!J$2:Q$220,8,FALSE)</f>
        <v>10_Bevægeapparatet.rst#Palpation</v>
      </c>
      <c r="H38" t="str">
        <f t="shared" si="0"/>
        <v xml:space="preserve">`(side 141) &lt;10_Bevægeapparatet.rst#Palpation&gt;`__ </v>
      </c>
      <c r="I38" t="str">
        <f t="shared" si="1"/>
        <v>gsed -i 's/(side 141)/`(side 141) &lt;10_Bevægeapparatet.rst#Palpation&gt;`__ /g' 3_Indlæggelsesnotatet.rst</v>
      </c>
    </row>
    <row r="39" spans="1:9" x14ac:dyDescent="0.2">
      <c r="A39">
        <f t="shared" si="3"/>
        <v>3</v>
      </c>
      <c r="B39" t="str">
        <f t="shared" si="4"/>
        <v>3_Indlæggelsesnotatet</v>
      </c>
      <c r="C39" t="s">
        <v>2365</v>
      </c>
      <c r="D39">
        <v>154</v>
      </c>
      <c r="E39" t="str">
        <f>IF(D39="","",VLOOKUP(D39,Side_til_Sektion!A$2:C$217,3,FALSE))</f>
        <v>11</v>
      </c>
      <c r="F39" s="8" t="str">
        <f>VLOOKUP(E39,Sektioner_fuld!J$2:P$220,7,FALSE)</f>
        <v>11_Centralnervesystemet#</v>
      </c>
      <c r="G39" t="str">
        <f>VLOOKUP(E39,Sektioner_fuld!J$2:Q$220,8,FALSE)</f>
        <v>11_Centralnervesystemet.rst#</v>
      </c>
      <c r="H39" t="str">
        <f t="shared" si="0"/>
        <v xml:space="preserve">`(se kapitel 11) &lt;11_Centralnervesystemet.rst#&gt;`__ </v>
      </c>
      <c r="I39" t="str">
        <f t="shared" si="1"/>
        <v>gsed -i 's/(se kapitel 11)/`(se kapitel 11) &lt;11_Centralnervesystemet.rst#&gt;`__ /g' 3_Indlæggelsesnotatet.rst</v>
      </c>
    </row>
    <row r="40" spans="1:9" x14ac:dyDescent="0.2">
      <c r="A40">
        <f t="shared" si="3"/>
        <v>3</v>
      </c>
      <c r="B40" t="str">
        <f t="shared" si="4"/>
        <v>3_Indlæggelsesnotatet</v>
      </c>
      <c r="C40" t="s">
        <v>2376</v>
      </c>
      <c r="D40">
        <v>164</v>
      </c>
      <c r="E40" t="str">
        <f>IF(D40="","",VLOOKUP(D40,Side_til_Sektion!A$2:C$217,3,FALSE))</f>
        <v>11.2.3</v>
      </c>
      <c r="F40" s="8" t="str">
        <f>VLOOKUP(E40,Sektioner_fuld!J$2:P$220,7,FALSE)</f>
        <v>11_Centralnervesystemet#Sprog</v>
      </c>
      <c r="G40" t="str">
        <f>VLOOKUP(E40,Sektioner_fuld!J$2:Q$220,8,FALSE)</f>
        <v>11_Centralnervesystemet.rst#Sprog</v>
      </c>
      <c r="H40" t="str">
        <f t="shared" si="0"/>
        <v xml:space="preserve">`(se kapitel 11, side 164) &lt;11_Centralnervesystemet.rst#Sprog&gt;`__ </v>
      </c>
      <c r="I40" t="str">
        <f t="shared" si="1"/>
        <v>gsed -i 's/(se kapitel 11, side 164)/`(se kapitel 11, side 164) &lt;11_Centralnervesystemet.rst#Sprog&gt;`__ /g' 3_Indlæggelsesnotatet.rst</v>
      </c>
    </row>
    <row r="41" spans="1:9" x14ac:dyDescent="0.2">
      <c r="A41">
        <f t="shared" si="3"/>
        <v>3</v>
      </c>
      <c r="B41" t="str">
        <f t="shared" si="4"/>
        <v>3_Indlæggelsesnotatet</v>
      </c>
      <c r="C41" t="s">
        <v>2361</v>
      </c>
      <c r="D41">
        <v>194</v>
      </c>
      <c r="E41" t="str">
        <f>IF(D41="","",VLOOKUP(D41,Side_til_Sektion!A$2:C$217,3,FALSE))</f>
        <v>14</v>
      </c>
      <c r="F41" s="8" t="str">
        <f>VLOOKUP(E41,Sektioner_fuld!J$2:P$220,7,FALSE)</f>
        <v>14_Hud#</v>
      </c>
      <c r="G41" t="str">
        <f>VLOOKUP(E41,Sektioner_fuld!J$2:Q$220,8,FALSE)</f>
        <v>14_Hud.rst#</v>
      </c>
      <c r="H41" t="str">
        <f t="shared" si="0"/>
        <v xml:space="preserve">`(se kapitel 14) &lt;14_Hud.rst#&gt;`__ </v>
      </c>
      <c r="I41" t="str">
        <f t="shared" si="1"/>
        <v>gsed -i 's/(se kapitel 14)/`(se kapitel 14) &lt;14_Hud.rst#&gt;`__ /g' 3_Indlæggelsesnotatet.rst</v>
      </c>
    </row>
    <row r="42" spans="1:9" x14ac:dyDescent="0.2">
      <c r="A42">
        <v>4</v>
      </c>
      <c r="B42" t="s">
        <v>2440</v>
      </c>
      <c r="C42" t="s">
        <v>2365</v>
      </c>
      <c r="D42">
        <v>154</v>
      </c>
      <c r="E42" t="str">
        <f>IF(D42="","",VLOOKUP(D42,Side_til_Sektion!A$2:C$217,3,FALSE))</f>
        <v>11</v>
      </c>
      <c r="F42" s="8" t="str">
        <f>VLOOKUP(E42,Sektioner_fuld!J$2:P$220,7,FALSE)</f>
        <v>11_Centralnervesystemet#</v>
      </c>
      <c r="G42" t="str">
        <f>VLOOKUP(E42,Sektioner_fuld!J$2:Q$220,8,FALSE)</f>
        <v>11_Centralnervesystemet.rst#</v>
      </c>
      <c r="H42" t="str">
        <f t="shared" si="0"/>
        <v xml:space="preserve">`(se kapitel 11) &lt;11_Centralnervesystemet.rst#&gt;`__ </v>
      </c>
      <c r="I42" t="str">
        <f t="shared" si="1"/>
        <v>gsed -i 's/(se kapitel 11)/`(se kapitel 11) &lt;11_Centralnervesystemet.rst#&gt;`__ /g' 4_Almene_symptomer_og_fund.rst</v>
      </c>
    </row>
    <row r="43" spans="1:9" x14ac:dyDescent="0.2">
      <c r="A43">
        <f>A42</f>
        <v>4</v>
      </c>
      <c r="B43" t="str">
        <f>B42</f>
        <v>4_Almene_symptomer_og_fund</v>
      </c>
      <c r="C43" t="s">
        <v>2377</v>
      </c>
      <c r="D43">
        <v>15</v>
      </c>
      <c r="E43" t="str">
        <f>IF(D43="","",VLOOKUP(D43,Side_til_Sektion!A$2:C$217,3,FALSE))</f>
        <v>1</v>
      </c>
      <c r="F43" s="8" t="str">
        <f>VLOOKUP(E43,Sektioner_fuld!J$2:P$220,7,FALSE)</f>
        <v>1_Mødet_mellem_læge_og_patient#</v>
      </c>
      <c r="G43" t="str">
        <f>VLOOKUP(E43,Sektioner_fuld!J$2:Q$220,8,FALSE)</f>
        <v>1_Mødet_mellem_læge_og_patient.rst#</v>
      </c>
      <c r="H43" t="str">
        <f t="shared" si="0"/>
        <v xml:space="preserve">`(se kapitel 1) &lt;1_Mødet_mellem_læge_og_patient.rst#&gt;`__ </v>
      </c>
      <c r="I43" t="str">
        <f t="shared" si="1"/>
        <v>gsed -i 's/(se kapitel 1)/`(se kapitel 1) &lt;1_Mødet_mellem_læge_og_patient.rst#&gt;`__ /g' 4_Almene_symptomer_og_fund.rst</v>
      </c>
    </row>
    <row r="44" spans="1:9" x14ac:dyDescent="0.2">
      <c r="A44">
        <f t="shared" ref="A44:A48" si="5">A43</f>
        <v>4</v>
      </c>
      <c r="B44" t="str">
        <f t="shared" ref="B44:B48" si="6">B43</f>
        <v>4_Almene_symptomer_og_fund</v>
      </c>
      <c r="C44" t="s">
        <v>2370</v>
      </c>
      <c r="D44">
        <v>97</v>
      </c>
      <c r="E44" t="str">
        <f>IF(D44="","",VLOOKUP(D44,Side_til_Sektion!A$2:C$217,3,FALSE))</f>
        <v>7</v>
      </c>
      <c r="F44" s="8" t="str">
        <f>VLOOKUP(E44,Sektioner_fuld!J$2:P$220,7,FALSE)</f>
        <v>7_Mave-tarm-systemet#</v>
      </c>
      <c r="G44" t="str">
        <f>VLOOKUP(E44,Sektioner_fuld!J$2:Q$220,8,FALSE)</f>
        <v>7_Mave-tarm-systemet.rst#</v>
      </c>
      <c r="H44" t="str">
        <f t="shared" si="0"/>
        <v xml:space="preserve">`(se kapitel 7) &lt;7_Mave-tarm-systemet.rst#&gt;`__ </v>
      </c>
      <c r="I44" t="str">
        <f t="shared" si="1"/>
        <v>gsed -i 's/(se kapitel 7)/`(se kapitel 7) &lt;7_Mave-tarm-systemet.rst#&gt;`__ /g' 4_Almene_symptomer_og_fund.rst</v>
      </c>
    </row>
    <row r="45" spans="1:9" x14ac:dyDescent="0.2">
      <c r="A45">
        <f t="shared" si="5"/>
        <v>4</v>
      </c>
      <c r="B45" t="str">
        <f t="shared" si="6"/>
        <v>4_Almene_symptomer_og_fund</v>
      </c>
      <c r="C45" t="s">
        <v>2371</v>
      </c>
      <c r="D45">
        <v>178</v>
      </c>
      <c r="E45" t="str">
        <f>IF(D45="","",VLOOKUP(D45,Side_til_Sektion!A$2:C$217,3,FALSE))</f>
        <v>12</v>
      </c>
      <c r="F45" s="8" t="str">
        <f>VLOOKUP(E45,Sektioner_fuld!J$2:P$220,7,FALSE)</f>
        <v>12_Det_perifere_karsystem#</v>
      </c>
      <c r="G45" t="str">
        <f>VLOOKUP(E45,Sektioner_fuld!J$2:Q$220,8,FALSE)</f>
        <v>12_Det_perifere_karsystem.rst#</v>
      </c>
      <c r="H45" t="str">
        <f t="shared" si="0"/>
        <v xml:space="preserve">`(se kapitel 12) &lt;12_Det_perifere_karsystem.rst#&gt;`__ </v>
      </c>
      <c r="I45" t="str">
        <f t="shared" si="1"/>
        <v>gsed -i 's/(se kapitel 12)/`(se kapitel 12) &lt;12_Det_perifere_karsystem.rst#&gt;`__ /g' 4_Almene_symptomer_og_fund.rst</v>
      </c>
    </row>
    <row r="46" spans="1:9" x14ac:dyDescent="0.2">
      <c r="A46">
        <f t="shared" si="5"/>
        <v>4</v>
      </c>
      <c r="B46" t="str">
        <f t="shared" si="6"/>
        <v>4_Almene_symptomer_og_fund</v>
      </c>
      <c r="C46" t="s">
        <v>2369</v>
      </c>
      <c r="D46">
        <v>68</v>
      </c>
      <c r="E46" t="str">
        <f>IF(D46="","",VLOOKUP(D46,Side_til_Sektion!A$2:C$217,3,FALSE))</f>
        <v>5</v>
      </c>
      <c r="F46" s="8" t="str">
        <f>VLOOKUP(E46,Sektioner_fuld!J$2:P$220,7,FALSE)</f>
        <v>5_Hjertet#</v>
      </c>
      <c r="G46" t="str">
        <f>VLOOKUP(E46,Sektioner_fuld!J$2:Q$220,8,FALSE)</f>
        <v>5_Hjertet.rst#</v>
      </c>
      <c r="H46" t="str">
        <f t="shared" si="0"/>
        <v xml:space="preserve">`(se kapitel 5) &lt;5_Hjertet.rst#&gt;`__ </v>
      </c>
      <c r="I46" t="str">
        <f t="shared" si="1"/>
        <v>gsed -i 's/(se kapitel 5)/`(se kapitel 5) &lt;5_Hjertet.rst#&gt;`__ /g' 4_Almene_symptomer_og_fund.rst</v>
      </c>
    </row>
    <row r="47" spans="1:9" x14ac:dyDescent="0.2">
      <c r="A47">
        <v>5</v>
      </c>
      <c r="B47" t="s">
        <v>2385</v>
      </c>
      <c r="C47" t="s">
        <v>2371</v>
      </c>
      <c r="D47">
        <v>178</v>
      </c>
      <c r="E47" t="str">
        <f>IF(D47="","",VLOOKUP(D47,Side_til_Sektion!A$2:C$217,3,FALSE))</f>
        <v>12</v>
      </c>
      <c r="F47" s="8" t="str">
        <f>VLOOKUP(E47,Sektioner_fuld!J$2:P$220,7,FALSE)</f>
        <v>12_Det_perifere_karsystem#</v>
      </c>
      <c r="G47" t="str">
        <f>VLOOKUP(E47,Sektioner_fuld!J$2:Q$220,8,FALSE)</f>
        <v>12_Det_perifere_karsystem.rst#</v>
      </c>
      <c r="H47" t="str">
        <f t="shared" si="0"/>
        <v xml:space="preserve">`(se kapitel 12) &lt;12_Det_perifere_karsystem.rst#&gt;`__ </v>
      </c>
      <c r="I47" t="str">
        <f t="shared" si="1"/>
        <v>gsed -i 's/(se kapitel 12)/`(se kapitel 12) &lt;12_Det_perifere_karsystem.rst#&gt;`__ /g' 5_Hjertet.rst</v>
      </c>
    </row>
    <row r="48" spans="1:9" x14ac:dyDescent="0.2">
      <c r="A48">
        <f t="shared" si="5"/>
        <v>5</v>
      </c>
      <c r="B48" t="str">
        <f t="shared" si="6"/>
        <v>5_Hjertet</v>
      </c>
      <c r="C48" t="s">
        <v>2378</v>
      </c>
      <c r="D48">
        <v>58</v>
      </c>
      <c r="E48" t="str">
        <f>IF(D48="","",VLOOKUP(D48,Side_til_Sektion!A$2:C$217,3,FALSE))</f>
        <v>4.1.2</v>
      </c>
      <c r="F48" s="8" t="str">
        <f>VLOOKUP(E48,Sektioner_fuld!J$2:P$220,7,FALSE)</f>
        <v>4_Almene_symptomer_og_fund#Træthed_og_svimmelhed</v>
      </c>
      <c r="G48" t="str">
        <f>VLOOKUP(E48,Sektioner_fuld!J$2:Q$220,8,FALSE)</f>
        <v>4_Almene_symptomer_og_fund.rst#Træthed_og_svimmelhed</v>
      </c>
      <c r="H48" t="str">
        <f t="shared" si="0"/>
        <v xml:space="preserve">`(se side 58) &lt;4_Almene_symptomer_og_fund.rst#Træthed_og_svimmelhed&gt;`__ </v>
      </c>
      <c r="I48" t="str">
        <f t="shared" si="1"/>
        <v>gsed -i 's/(se side 58)/`(se side 58) &lt;4_Almene_symptomer_og_fund.rst#Træthed_og_svimmelhed&gt;`__ /g' 5_Hjertet.rst</v>
      </c>
    </row>
    <row r="49" spans="1:9" x14ac:dyDescent="0.2">
      <c r="A49">
        <f t="shared" ref="A49:A60" si="7">A48</f>
        <v>5</v>
      </c>
      <c r="B49" t="str">
        <f t="shared" ref="B49:B60" si="8">B48</f>
        <v>5_Hjertet</v>
      </c>
      <c r="C49" t="s">
        <v>2379</v>
      </c>
      <c r="D49">
        <v>85</v>
      </c>
      <c r="E49" t="str">
        <f>IF(D49="","",VLOOKUP(D49,Side_til_Sektion!A$2:C$217,3,FALSE))</f>
        <v>6.1.2</v>
      </c>
      <c r="F49" s="8" t="str">
        <f>VLOOKUP(E49,Sektioner_fuld!J$2:P$220,7,FALSE)</f>
        <v>6_Lunger_og_luftveje#Hvæsen_og_piben</v>
      </c>
      <c r="G49" t="str">
        <f>VLOOKUP(E49,Sektioner_fuld!J$2:Q$220,8,FALSE)</f>
        <v>6_Lunger_og_luftveje.rst#Hvæsen_og_piben</v>
      </c>
      <c r="H49" t="str">
        <f t="shared" si="0"/>
        <v xml:space="preserve">`(se side 85) &lt;6_Lunger_og_luftveje.rst#Hvæsen_og_piben&gt;`__ </v>
      </c>
      <c r="I49" t="str">
        <f t="shared" si="1"/>
        <v>gsed -i 's/(se side 85)/`(se side 85) &lt;6_Lunger_og_luftveje.rst#Hvæsen_og_piben&gt;`__ /g' 5_Hjertet.rst</v>
      </c>
    </row>
    <row r="50" spans="1:9" x14ac:dyDescent="0.2">
      <c r="A50">
        <f t="shared" si="7"/>
        <v>5</v>
      </c>
      <c r="B50" t="str">
        <f t="shared" si="8"/>
        <v>5_Hjertet</v>
      </c>
      <c r="C50" t="s">
        <v>2370</v>
      </c>
      <c r="D50">
        <v>97</v>
      </c>
      <c r="E50" t="str">
        <f>IF(D50="","",VLOOKUP(D50,Side_til_Sektion!A$2:C$217,3,FALSE))</f>
        <v>7</v>
      </c>
      <c r="F50" s="8" t="str">
        <f>VLOOKUP(E50,Sektioner_fuld!J$2:P$220,7,FALSE)</f>
        <v>7_Mave-tarm-systemet#</v>
      </c>
      <c r="G50" t="str">
        <f>VLOOKUP(E50,Sektioner_fuld!J$2:Q$220,8,FALSE)</f>
        <v>7_Mave-tarm-systemet.rst#</v>
      </c>
      <c r="H50" t="str">
        <f t="shared" si="0"/>
        <v xml:space="preserve">`(se kapitel 7) &lt;7_Mave-tarm-systemet.rst#&gt;`__ </v>
      </c>
      <c r="I50" t="str">
        <f t="shared" si="1"/>
        <v>gsed -i 's/(se kapitel 7)/`(se kapitel 7) &lt;7_Mave-tarm-systemet.rst#&gt;`__ /g' 5_Hjertet.rst</v>
      </c>
    </row>
    <row r="51" spans="1:9" x14ac:dyDescent="0.2">
      <c r="A51">
        <f t="shared" si="7"/>
        <v>5</v>
      </c>
      <c r="B51" t="str">
        <f t="shared" si="8"/>
        <v>5_Hjertet</v>
      </c>
      <c r="C51" t="s">
        <v>2380</v>
      </c>
      <c r="D51">
        <v>92</v>
      </c>
      <c r="E51" t="str">
        <f>IF(D51="","",VLOOKUP(D51,Side_til_Sektion!A$2:C$217,3,FALSE))</f>
        <v>6.2.2</v>
      </c>
      <c r="F51" s="8" t="str">
        <f>VLOOKUP(E51,Sektioner_fuld!J$2:P$220,7,FALSE)</f>
        <v>6_Lunger_og_luftveje#Palpation</v>
      </c>
      <c r="G51" t="str">
        <f>VLOOKUP(E51,Sektioner_fuld!J$2:Q$220,8,FALSE)</f>
        <v>6_Lunger_og_luftveje.rst#Palpation</v>
      </c>
      <c r="H51" t="str">
        <f t="shared" si="0"/>
        <v xml:space="preserve">`(se side 92) &lt;6_Lunger_og_luftveje.rst#Palpation&gt;`__ </v>
      </c>
      <c r="I51" t="str">
        <f t="shared" si="1"/>
        <v>gsed -i 's/(se side 92)/`(se side 92) &lt;6_Lunger_og_luftveje.rst#Palpation&gt;`__ /g' 5_Hjertet.rst</v>
      </c>
    </row>
    <row r="52" spans="1:9" x14ac:dyDescent="0.2">
      <c r="A52">
        <f t="shared" si="7"/>
        <v>5</v>
      </c>
      <c r="B52" t="str">
        <f t="shared" si="8"/>
        <v>5_Hjertet</v>
      </c>
      <c r="C52" t="s">
        <v>2367</v>
      </c>
      <c r="D52">
        <v>83</v>
      </c>
      <c r="E52" t="str">
        <f>IF(D52="","",VLOOKUP(D52,Side_til_Sektion!A$2:C$217,3,FALSE))</f>
        <v>6</v>
      </c>
      <c r="F52" s="8" t="str">
        <f>VLOOKUP(E52,Sektioner_fuld!J$2:P$220,7,FALSE)</f>
        <v>6_Lunger_og_luftveje#</v>
      </c>
      <c r="G52" t="str">
        <f>VLOOKUP(E52,Sektioner_fuld!J$2:Q$220,8,FALSE)</f>
        <v>6_Lunger_og_luftveje.rst#</v>
      </c>
      <c r="H52" t="str">
        <f t="shared" si="0"/>
        <v xml:space="preserve">`(se kapitel 6) &lt;6_Lunger_og_luftveje.rst#&gt;`__ </v>
      </c>
      <c r="I52" t="str">
        <f t="shared" si="1"/>
        <v>gsed -i 's/(se kapitel 6)/`(se kapitel 6) &lt;6_Lunger_og_luftveje.rst#&gt;`__ /g' 5_Hjertet.rst</v>
      </c>
    </row>
    <row r="53" spans="1:9" x14ac:dyDescent="0.2">
      <c r="A53">
        <f t="shared" si="7"/>
        <v>5</v>
      </c>
      <c r="B53" t="str">
        <f t="shared" si="8"/>
        <v>5_Hjertet</v>
      </c>
      <c r="C53" t="s">
        <v>2371</v>
      </c>
      <c r="D53">
        <v>178</v>
      </c>
      <c r="E53" t="str">
        <f>IF(D53="","",VLOOKUP(D53,Side_til_Sektion!A$2:C$217,3,FALSE))</f>
        <v>12</v>
      </c>
      <c r="F53" s="8" t="str">
        <f>VLOOKUP(E53,Sektioner_fuld!J$2:P$220,7,FALSE)</f>
        <v>12_Det_perifere_karsystem#</v>
      </c>
      <c r="G53" t="str">
        <f>VLOOKUP(E53,Sektioner_fuld!J$2:Q$220,8,FALSE)</f>
        <v>12_Det_perifere_karsystem.rst#</v>
      </c>
      <c r="H53" t="str">
        <f t="shared" si="0"/>
        <v xml:space="preserve">`(se kapitel 12) &lt;12_Det_perifere_karsystem.rst#&gt;`__ </v>
      </c>
      <c r="I53" t="str">
        <f t="shared" si="1"/>
        <v>gsed -i 's/(se kapitel 12)/`(se kapitel 12) &lt;12_Det_perifere_karsystem.rst#&gt;`__ /g' 5_Hjertet.rst</v>
      </c>
    </row>
    <row r="54" spans="1:9" x14ac:dyDescent="0.2">
      <c r="A54">
        <f t="shared" si="7"/>
        <v>5</v>
      </c>
      <c r="B54" t="str">
        <f t="shared" si="8"/>
        <v>5_Hjertet</v>
      </c>
      <c r="C54" t="s">
        <v>2382</v>
      </c>
      <c r="D54">
        <v>116</v>
      </c>
      <c r="E54" t="str">
        <f>IF(D54="","",VLOOKUP(D54,Side_til_Sektion!A$2:C$217,3,FALSE))</f>
        <v>8</v>
      </c>
      <c r="F54" s="8" t="str">
        <f>VLOOKUP(E54,Sektioner_fuld!J$2:P$220,7,FALSE)</f>
        <v>8_Nyrer,_urinveje_og_mandlige_kønsorganer#</v>
      </c>
      <c r="G54" t="str">
        <f>VLOOKUP(E54,Sektioner_fuld!J$2:Q$220,8,FALSE)</f>
        <v>8_Nyrer,_urinveje_og_mandlige_kønsorganer.rst#</v>
      </c>
      <c r="H54" t="str">
        <f t="shared" si="0"/>
        <v xml:space="preserve">`se kapitel 8) &lt;8_Nyrer,_urinveje_og_mandlige_kønsorganer.rst#&gt;`__ </v>
      </c>
      <c r="I54" t="str">
        <f t="shared" si="1"/>
        <v>gsed -i 's/se kapitel 8)/`se kapitel 8) &lt;8_Nyrer,_urinveje_og_mandlige_kønsorganer.rst#&gt;`__ /g' 5_Hjertet.rst</v>
      </c>
    </row>
    <row r="55" spans="1:9" x14ac:dyDescent="0.2">
      <c r="A55">
        <f t="shared" si="7"/>
        <v>5</v>
      </c>
      <c r="B55" t="str">
        <f t="shared" si="8"/>
        <v>5_Hjertet</v>
      </c>
      <c r="C55" t="s">
        <v>2364</v>
      </c>
      <c r="D55">
        <v>57</v>
      </c>
      <c r="E55" t="str">
        <f>IF(D55="","",VLOOKUP(D55,Side_til_Sektion!A$2:C$217,3,FALSE))</f>
        <v>4</v>
      </c>
      <c r="F55" s="8" t="str">
        <f>VLOOKUP(E55,Sektioner_fuld!J$2:P$220,7,FALSE)</f>
        <v>4_Almene_symptomer_og_fund#</v>
      </c>
      <c r="G55" t="str">
        <f>VLOOKUP(E55,Sektioner_fuld!J$2:Q$220,8,FALSE)</f>
        <v>4_Almene_symptomer_og_fund.rst#</v>
      </c>
      <c r="H55" t="str">
        <f t="shared" si="0"/>
        <v xml:space="preserve">`(se kapitel 4) &lt;4_Almene_symptomer_og_fund.rst#&gt;`__ </v>
      </c>
      <c r="I55" t="str">
        <f t="shared" si="1"/>
        <v>gsed -i 's/(se kapitel 4)/`(se kapitel 4) &lt;4_Almene_symptomer_og_fund.rst#&gt;`__ /g' 5_Hjertet.rst</v>
      </c>
    </row>
    <row r="56" spans="1:9" x14ac:dyDescent="0.2">
      <c r="A56">
        <f t="shared" si="7"/>
        <v>5</v>
      </c>
      <c r="B56" t="str">
        <f t="shared" si="8"/>
        <v>5_Hjertet</v>
      </c>
      <c r="C56" t="s">
        <v>2381</v>
      </c>
      <c r="D56">
        <v>178</v>
      </c>
      <c r="E56" t="str">
        <f>IF(D56="","",VLOOKUP(D56,Side_til_Sektion!A$2:C$217,3,FALSE))</f>
        <v>12</v>
      </c>
      <c r="F56" s="8" t="str">
        <f>VLOOKUP(E56,Sektioner_fuld!J$2:P$220,7,FALSE)</f>
        <v>12_Det_perifere_karsystem#</v>
      </c>
      <c r="G56" t="str">
        <f>VLOOKUP(E56,Sektioner_fuld!J$2:Q$220,8,FALSE)</f>
        <v>12_Det_perifere_karsystem.rst#</v>
      </c>
      <c r="H56" t="str">
        <f t="shared" si="0"/>
        <v xml:space="preserve">`se kapitel 12) &lt;12_Det_perifere_karsystem.rst#&gt;`__ </v>
      </c>
      <c r="I56" t="str">
        <f t="shared" si="1"/>
        <v>gsed -i 's/se kapitel 12)/`se kapitel 12) &lt;12_Det_perifere_karsystem.rst#&gt;`__ /g' 5_Hjertet.rst</v>
      </c>
    </row>
    <row r="57" spans="1:9" x14ac:dyDescent="0.2">
      <c r="A57">
        <f t="shared" si="7"/>
        <v>5</v>
      </c>
      <c r="B57" t="str">
        <f t="shared" si="8"/>
        <v>5_Hjertet</v>
      </c>
      <c r="C57" t="s">
        <v>2383</v>
      </c>
      <c r="D57">
        <v>74</v>
      </c>
      <c r="E57" t="str">
        <f>IF(D57="","",VLOOKUP(D57,Side_til_Sektion!A$2:C$217,3,FALSE))</f>
        <v>5.2.1</v>
      </c>
      <c r="F57" s="8" t="str">
        <f>VLOOKUP(E57,Sektioner_fuld!J$2:P$220,7,FALSE)</f>
        <v>5_Hjertet#Inspektion,_palpation_og_perkussion</v>
      </c>
      <c r="G57" t="str">
        <f>VLOOKUP(E57,Sektioner_fuld!J$2:Q$220,8,FALSE)</f>
        <v>5_Hjertet.rst#Inspektion,_palpation_og_perkussion</v>
      </c>
      <c r="H57" t="str">
        <f t="shared" si="0"/>
        <v xml:space="preserve">`(se side 74) &lt;5_Hjertet.rst#Inspektion,_palpation_og_perkussion&gt;`__ </v>
      </c>
      <c r="I57" t="str">
        <f t="shared" si="1"/>
        <v>gsed -i 's/(se side 74)/`(se side 74) &lt;5_Hjertet.rst#Inspektion,_palpation_og_perkussion&gt;`__ /g' 5_Hjertet.rst</v>
      </c>
    </row>
    <row r="58" spans="1:9" x14ac:dyDescent="0.2">
      <c r="A58">
        <f t="shared" si="7"/>
        <v>5</v>
      </c>
      <c r="B58" t="str">
        <f t="shared" si="8"/>
        <v>5_Hjertet</v>
      </c>
      <c r="C58" t="s">
        <v>2367</v>
      </c>
      <c r="D58">
        <v>83</v>
      </c>
      <c r="E58" t="str">
        <f>IF(D58="","",VLOOKUP(D58,Side_til_Sektion!A$2:C$217,3,FALSE))</f>
        <v>6</v>
      </c>
      <c r="F58" s="8" t="str">
        <f>VLOOKUP(E58,Sektioner_fuld!J$2:P$220,7,FALSE)</f>
        <v>6_Lunger_og_luftveje#</v>
      </c>
      <c r="G58" t="str">
        <f>VLOOKUP(E58,Sektioner_fuld!J$2:Q$220,8,FALSE)</f>
        <v>6_Lunger_og_luftveje.rst#</v>
      </c>
      <c r="H58" t="str">
        <f t="shared" si="0"/>
        <v xml:space="preserve">`(se kapitel 6) &lt;6_Lunger_og_luftveje.rst#&gt;`__ </v>
      </c>
      <c r="I58" t="str">
        <f t="shared" si="1"/>
        <v>gsed -i 's/(se kapitel 6)/`(se kapitel 6) &lt;6_Lunger_og_luftveje.rst#&gt;`__ /g' 5_Hjertet.rst</v>
      </c>
    </row>
    <row r="59" spans="1:9" x14ac:dyDescent="0.2">
      <c r="A59">
        <v>6</v>
      </c>
      <c r="B59" t="s">
        <v>2386</v>
      </c>
      <c r="C59" t="s">
        <v>2387</v>
      </c>
      <c r="D59">
        <v>99</v>
      </c>
      <c r="E59" t="str">
        <f>IF(D59="","",VLOOKUP(D59,Side_til_Sektion!A$2:C$217,3,FALSE))</f>
        <v>7.1.3</v>
      </c>
      <c r="F59" s="8" t="str">
        <f>VLOOKUP(E59,Sektioner_fuld!J$2:P$220,7,FALSE)</f>
        <v>7_Mave-tarm-systemet#Halsbrand_(pyrosis)</v>
      </c>
      <c r="G59" t="str">
        <f>VLOOKUP(E59,Sektioner_fuld!J$2:Q$220,8,FALSE)</f>
        <v>7_Mave-tarm-systemet.rst#Halsbrand_(pyrosis)</v>
      </c>
      <c r="H59" t="str">
        <f t="shared" si="0"/>
        <v xml:space="preserve">`(se side 99) &lt;7_Mave-tarm-systemet.rst#Halsbrand_(pyrosis)&gt;`__ </v>
      </c>
      <c r="I59" t="str">
        <f t="shared" si="1"/>
        <v>gsed -i 's/(se side 99)/`(se side 99) &lt;7_Mave-tarm-systemet.rst#Halsbrand_(pyrosis)&gt;`__ /g' 6_Lunger_og_luftveje.rst</v>
      </c>
    </row>
    <row r="60" spans="1:9" x14ac:dyDescent="0.2">
      <c r="A60">
        <f t="shared" si="7"/>
        <v>6</v>
      </c>
      <c r="B60" t="str">
        <f t="shared" si="8"/>
        <v>6_Lunger_og_luftveje</v>
      </c>
      <c r="C60" t="s">
        <v>2388</v>
      </c>
      <c r="D60">
        <v>69</v>
      </c>
      <c r="E60" t="str">
        <f>IF(D60="","",VLOOKUP(D60,Side_til_Sektion!A$2:C$217,3,FALSE))</f>
        <v>5.1.1</v>
      </c>
      <c r="F60" s="8" t="str">
        <f>VLOOKUP(E60,Sektioner_fuld!J$2:P$220,7,FALSE)</f>
        <v>5_Hjertet#Træthed_og_funktionsnedsættelse</v>
      </c>
      <c r="G60" t="str">
        <f>VLOOKUP(E60,Sektioner_fuld!J$2:Q$220,8,FALSE)</f>
        <v>5_Hjertet.rst#Træthed_og_funktionsnedsættelse</v>
      </c>
      <c r="H60" t="str">
        <f t="shared" si="0"/>
        <v xml:space="preserve">`(se side 69-71) &lt;5_Hjertet.rst#Træthed_og_funktionsnedsættelse&gt;`__ </v>
      </c>
      <c r="I60" t="str">
        <f t="shared" si="1"/>
        <v>gsed -i 's/(se side 69-71)/`(se side 69-71) &lt;5_Hjertet.rst#Træthed_og_funktionsnedsættelse&gt;`__ /g' 6_Lunger_og_luftveje.rst</v>
      </c>
    </row>
    <row r="61" spans="1:9" x14ac:dyDescent="0.2">
      <c r="A61">
        <f t="shared" ref="A61:A65" si="9">A60</f>
        <v>6</v>
      </c>
      <c r="B61" t="str">
        <f t="shared" ref="B61:B67" si="10">B60</f>
        <v>6_Lunger_og_luftveje</v>
      </c>
      <c r="C61" t="s">
        <v>2364</v>
      </c>
      <c r="D61">
        <v>57</v>
      </c>
      <c r="E61" t="str">
        <f>IF(D61="","",VLOOKUP(D61,Side_til_Sektion!A$2:C$217,3,FALSE))</f>
        <v>4</v>
      </c>
      <c r="F61" s="8" t="str">
        <f>VLOOKUP(E61,Sektioner_fuld!J$2:P$220,7,FALSE)</f>
        <v>4_Almene_symptomer_og_fund#</v>
      </c>
      <c r="G61" t="str">
        <f>VLOOKUP(E61,Sektioner_fuld!J$2:Q$220,8,FALSE)</f>
        <v>4_Almene_symptomer_og_fund.rst#</v>
      </c>
      <c r="H61" t="str">
        <f t="shared" si="0"/>
        <v xml:space="preserve">`(se kapitel 4) &lt;4_Almene_symptomer_og_fund.rst#&gt;`__ </v>
      </c>
      <c r="I61" t="str">
        <f t="shared" si="1"/>
        <v>gsed -i 's/(se kapitel 4)/`(se kapitel 4) &lt;4_Almene_symptomer_og_fund.rst#&gt;`__ /g' 6_Lunger_og_luftveje.rst</v>
      </c>
    </row>
    <row r="62" spans="1:9" x14ac:dyDescent="0.2">
      <c r="A62">
        <f t="shared" si="9"/>
        <v>6</v>
      </c>
      <c r="B62" t="str">
        <f t="shared" si="10"/>
        <v>6_Lunger_og_luftveje</v>
      </c>
      <c r="C62" t="s">
        <v>2369</v>
      </c>
      <c r="D62">
        <v>68</v>
      </c>
      <c r="E62" t="str">
        <f>IF(D62="","",VLOOKUP(D62,Side_til_Sektion!A$2:C$217,3,FALSE))</f>
        <v>5</v>
      </c>
      <c r="F62" s="8" t="str">
        <f>VLOOKUP(E62,Sektioner_fuld!J$2:P$220,7,FALSE)</f>
        <v>5_Hjertet#</v>
      </c>
      <c r="G62" t="str">
        <f>VLOOKUP(E62,Sektioner_fuld!J$2:Q$220,8,FALSE)</f>
        <v>5_Hjertet.rst#</v>
      </c>
      <c r="H62" t="str">
        <f t="shared" si="0"/>
        <v xml:space="preserve">`(se kapitel 5) &lt;5_Hjertet.rst#&gt;`__ </v>
      </c>
      <c r="I62" t="str">
        <f t="shared" si="1"/>
        <v>gsed -i 's/(se kapitel 5)/`(se kapitel 5) &lt;5_Hjertet.rst#&gt;`__ /g' 6_Lunger_og_luftveje.rst</v>
      </c>
    </row>
    <row r="63" spans="1:9" x14ac:dyDescent="0.2">
      <c r="A63">
        <f t="shared" si="9"/>
        <v>6</v>
      </c>
      <c r="B63" t="str">
        <f t="shared" si="10"/>
        <v>6_Lunger_og_luftveje</v>
      </c>
      <c r="C63" t="s">
        <v>2370</v>
      </c>
      <c r="D63">
        <v>97</v>
      </c>
      <c r="E63" t="str">
        <f>IF(D63="","",VLOOKUP(D63,Side_til_Sektion!A$2:C$217,3,FALSE))</f>
        <v>7</v>
      </c>
      <c r="F63" s="8" t="str">
        <f>VLOOKUP(E63,Sektioner_fuld!J$2:P$220,7,FALSE)</f>
        <v>7_Mave-tarm-systemet#</v>
      </c>
      <c r="G63" t="str">
        <f>VLOOKUP(E63,Sektioner_fuld!J$2:Q$220,8,FALSE)</f>
        <v>7_Mave-tarm-systemet.rst#</v>
      </c>
      <c r="H63" t="str">
        <f t="shared" si="0"/>
        <v xml:space="preserve">`(se kapitel 7) &lt;7_Mave-tarm-systemet.rst#&gt;`__ </v>
      </c>
      <c r="I63" t="str">
        <f t="shared" si="1"/>
        <v>gsed -i 's/(se kapitel 7)/`(se kapitel 7) &lt;7_Mave-tarm-systemet.rst#&gt;`__ /g' 6_Lunger_og_luftveje.rst</v>
      </c>
    </row>
    <row r="64" spans="1:9" x14ac:dyDescent="0.2">
      <c r="A64">
        <f t="shared" si="9"/>
        <v>6</v>
      </c>
      <c r="B64" t="str">
        <f t="shared" si="10"/>
        <v>6_Lunger_og_luftveje</v>
      </c>
      <c r="C64" t="s">
        <v>2364</v>
      </c>
      <c r="D64">
        <v>57</v>
      </c>
      <c r="E64" t="str">
        <f>IF(D64="","",VLOOKUP(D64,Side_til_Sektion!A$2:C$217,3,FALSE))</f>
        <v>4</v>
      </c>
      <c r="F64" s="8" t="str">
        <f>VLOOKUP(E64,Sektioner_fuld!J$2:P$220,7,FALSE)</f>
        <v>4_Almene_symptomer_og_fund#</v>
      </c>
      <c r="G64" t="str">
        <f>VLOOKUP(E64,Sektioner_fuld!J$2:Q$220,8,FALSE)</f>
        <v>4_Almene_symptomer_og_fund.rst#</v>
      </c>
      <c r="H64" t="str">
        <f t="shared" si="0"/>
        <v xml:space="preserve">`(se kapitel 4) &lt;4_Almene_symptomer_og_fund.rst#&gt;`__ </v>
      </c>
      <c r="I64" t="str">
        <f t="shared" si="1"/>
        <v>gsed -i 's/(se kapitel 4)/`(se kapitel 4) &lt;4_Almene_symptomer_og_fund.rst#&gt;`__ /g' 6_Lunger_og_luftveje.rst</v>
      </c>
    </row>
    <row r="65" spans="1:9" x14ac:dyDescent="0.2">
      <c r="A65">
        <f t="shared" si="9"/>
        <v>6</v>
      </c>
      <c r="B65" t="str">
        <f t="shared" si="10"/>
        <v>6_Lunger_og_luftveje</v>
      </c>
      <c r="C65" t="s">
        <v>2368</v>
      </c>
      <c r="D65">
        <v>136</v>
      </c>
      <c r="E65" t="str">
        <f>IF(D65="","",VLOOKUP(D65,Side_til_Sektion!A$2:C$217,3,FALSE))</f>
        <v>10</v>
      </c>
      <c r="F65" s="8" t="str">
        <f>VLOOKUP(E65,Sektioner_fuld!J$2:P$220,7,FALSE)</f>
        <v>10_Bevægeapparatet#</v>
      </c>
      <c r="G65" t="str">
        <f>VLOOKUP(E65,Sektioner_fuld!J$2:Q$220,8,FALSE)</f>
        <v>10_Bevægeapparatet.rst#</v>
      </c>
      <c r="H65" t="str">
        <f t="shared" si="0"/>
        <v xml:space="preserve">`(se kapitel 10) &lt;10_Bevægeapparatet.rst#&gt;`__ </v>
      </c>
      <c r="I65" t="str">
        <f t="shared" si="1"/>
        <v>gsed -i 's/(se kapitel 10)/`(se kapitel 10) &lt;10_Bevægeapparatet.rst#&gt;`__ /g' 6_Lunger_og_luftveje.rst</v>
      </c>
    </row>
    <row r="66" spans="1:9" x14ac:dyDescent="0.2">
      <c r="A66">
        <v>7</v>
      </c>
      <c r="B66" t="s">
        <v>2389</v>
      </c>
      <c r="C66" t="s">
        <v>2364</v>
      </c>
      <c r="D66">
        <v>57</v>
      </c>
      <c r="E66" t="str">
        <f>IF(D66="","",VLOOKUP(D66,Side_til_Sektion!A$2:C$217,3,FALSE))</f>
        <v>4</v>
      </c>
      <c r="F66" s="8" t="str">
        <f>VLOOKUP(E66,Sektioner_fuld!J$2:P$220,7,FALSE)</f>
        <v>4_Almene_symptomer_og_fund#</v>
      </c>
      <c r="G66" t="str">
        <f>VLOOKUP(E66,Sektioner_fuld!J$2:Q$220,8,FALSE)</f>
        <v>4_Almene_symptomer_og_fund.rst#</v>
      </c>
      <c r="H66" t="str">
        <f t="shared" si="0"/>
        <v xml:space="preserve">`(se kapitel 4) &lt;4_Almene_symptomer_og_fund.rst#&gt;`__ </v>
      </c>
      <c r="I66" t="str">
        <f t="shared" si="1"/>
        <v>gsed -i 's/(se kapitel 4)/`(se kapitel 4) &lt;4_Almene_symptomer_og_fund.rst#&gt;`__ /g' 7_Mave-tarm-systemet.rst</v>
      </c>
    </row>
    <row r="67" spans="1:9" x14ac:dyDescent="0.2">
      <c r="A67">
        <f>A66</f>
        <v>7</v>
      </c>
      <c r="B67" t="str">
        <f t="shared" si="10"/>
        <v>7_Mave-tarm-systemet</v>
      </c>
      <c r="C67" t="s">
        <v>2367</v>
      </c>
      <c r="D67">
        <v>83</v>
      </c>
      <c r="E67" t="str">
        <f>IF(D67="","",VLOOKUP(D67,Side_til_Sektion!A$2:C$217,3,FALSE))</f>
        <v>6</v>
      </c>
      <c r="F67" s="8" t="str">
        <f>VLOOKUP(E67,Sektioner_fuld!J$2:P$220,7,FALSE)</f>
        <v>6_Lunger_og_luftveje#</v>
      </c>
      <c r="G67" t="str">
        <f>VLOOKUP(E67,Sektioner_fuld!J$2:Q$220,8,FALSE)</f>
        <v>6_Lunger_og_luftveje.rst#</v>
      </c>
      <c r="H67" t="str">
        <f t="shared" ref="H67:H121" si="11">_xlfn.CONCAT("`",C67," &lt;", G67,"&gt;`__ ")</f>
        <v xml:space="preserve">`(se kapitel 6) &lt;6_Lunger_og_luftveje.rst#&gt;`__ </v>
      </c>
      <c r="I67" t="str">
        <f t="shared" si="1"/>
        <v>gsed -i 's/(se kapitel 6)/`(se kapitel 6) &lt;6_Lunger_og_luftveje.rst#&gt;`__ /g' 7_Mave-tarm-systemet.rst</v>
      </c>
    </row>
    <row r="68" spans="1:9" x14ac:dyDescent="0.2">
      <c r="A68">
        <f t="shared" ref="A68:A83" si="12">A67</f>
        <v>7</v>
      </c>
      <c r="B68" t="str">
        <f t="shared" ref="B68:B83" si="13">B67</f>
        <v>7_Mave-tarm-systemet</v>
      </c>
      <c r="C68" t="s">
        <v>2363</v>
      </c>
      <c r="D68">
        <v>187</v>
      </c>
      <c r="E68" t="str">
        <f>IF(D68="","",VLOOKUP(D68,Side_til_Sektion!A$2:C$217,3,FALSE))</f>
        <v>13</v>
      </c>
      <c r="F68" s="8" t="str">
        <f>VLOOKUP(E68,Sektioner_fuld!J$2:P$220,7,FALSE)</f>
        <v>13_Kirtler#</v>
      </c>
      <c r="G68" t="str">
        <f>VLOOKUP(E68,Sektioner_fuld!J$2:Q$220,8,FALSE)</f>
        <v>13_Kirtler.rst#</v>
      </c>
      <c r="H68" t="str">
        <f t="shared" si="11"/>
        <v xml:space="preserve">`(se kapitel 13) &lt;13_Kirtler.rst#&gt;`__ </v>
      </c>
      <c r="I68" t="str">
        <f t="shared" si="1"/>
        <v>gsed -i 's/(se kapitel 13)/`(se kapitel 13) &lt;13_Kirtler.rst#&gt;`__ /g' 7_Mave-tarm-systemet.rst</v>
      </c>
    </row>
    <row r="69" spans="1:9" x14ac:dyDescent="0.2">
      <c r="A69">
        <f t="shared" si="12"/>
        <v>7</v>
      </c>
      <c r="B69" t="str">
        <f t="shared" si="13"/>
        <v>7_Mave-tarm-systemet</v>
      </c>
      <c r="C69" t="s">
        <v>2390</v>
      </c>
      <c r="D69">
        <v>131</v>
      </c>
      <c r="E69" t="str">
        <f>IF(D69="","",VLOOKUP(D69,Side_til_Sektion!A$2:C$217,3,FALSE))</f>
        <v>9.2</v>
      </c>
      <c r="F69" s="8" t="str">
        <f>VLOOKUP(E69,Sektioner_fuld!J$2:P$220,7,FALSE)</f>
        <v>9_Kvindelige_kønsorganer#Objektivt</v>
      </c>
      <c r="G69" t="str">
        <f>VLOOKUP(E69,Sektioner_fuld!J$2:Q$220,8,FALSE)</f>
        <v>9_Kvindelige_kønsorganer.rst#Objektivt</v>
      </c>
      <c r="H69" t="str">
        <f t="shared" si="11"/>
        <v xml:space="preserve">`(side 131) &lt;9_Kvindelige_kønsorganer.rst#Objektivt&gt;`__ </v>
      </c>
      <c r="I69" t="str">
        <f t="shared" si="1"/>
        <v>gsed -i 's/(side 131)/`(side 131) &lt;9_Kvindelige_kønsorganer.rst#Objektivt&gt;`__ /g' 7_Mave-tarm-systemet.rst</v>
      </c>
    </row>
    <row r="70" spans="1:9" x14ac:dyDescent="0.2">
      <c r="A70">
        <f t="shared" si="12"/>
        <v>7</v>
      </c>
      <c r="B70" t="str">
        <f t="shared" si="13"/>
        <v>7_Mave-tarm-systemet</v>
      </c>
      <c r="C70" t="s">
        <v>2391</v>
      </c>
      <c r="D70">
        <v>122</v>
      </c>
      <c r="E70" t="str">
        <f>IF(D70="","",VLOOKUP(D70,Side_til_Sektion!A$2:C$217,3,FALSE))</f>
        <v>8.1.8</v>
      </c>
      <c r="F70" s="8" t="str">
        <f>VLOOKUP(E70,Sektioner_fuld!J$2:P$220,7,FALSE)</f>
        <v>8_Nyrer,_urinveje_og_mandlige_kønsorganer#Vand_i_kroppen_(ødemer)</v>
      </c>
      <c r="G70" t="str">
        <f>VLOOKUP(E70,Sektioner_fuld!J$2:Q$220,8,FALSE)</f>
        <v>8_Nyrer,_urinveje_og_mandlige_kønsorganer.rst#Vand_i_kroppen_(ødemer)</v>
      </c>
      <c r="H70" t="str">
        <f t="shared" si="11"/>
        <v xml:space="preserve">`(side 122) &lt;8_Nyrer,_urinveje_og_mandlige_kønsorganer.rst#Vand_i_kroppen_(ødemer)&gt;`__ </v>
      </c>
      <c r="I70" t="str">
        <f t="shared" si="1"/>
        <v>gsed -i 's/(side 122)/`(side 122) &lt;8_Nyrer,_urinveje_og_mandlige_kønsorganer.rst#Vand_i_kroppen_(ødemer)&gt;`__ /g' 7_Mave-tarm-systemet.rst</v>
      </c>
    </row>
    <row r="71" spans="1:9" x14ac:dyDescent="0.2">
      <c r="A71">
        <f t="shared" si="12"/>
        <v>7</v>
      </c>
      <c r="B71" t="str">
        <f t="shared" si="13"/>
        <v>7_Mave-tarm-systemet</v>
      </c>
      <c r="C71" t="s">
        <v>2392</v>
      </c>
      <c r="D71">
        <v>141</v>
      </c>
      <c r="E71" t="str">
        <f>IF(D71="","",VLOOKUP(D71,Side_til_Sektion!A$2:C$217,3,FALSE))</f>
        <v>10.2.3</v>
      </c>
      <c r="F71" s="8" t="str">
        <f>VLOOKUP(E71,Sektioner_fuld!J$2:P$220,7,FALSE)</f>
        <v>10_Bevægeapparatet#Palpation</v>
      </c>
      <c r="G71" t="str">
        <f>VLOOKUP(E71,Sektioner_fuld!J$2:Q$220,8,FALSE)</f>
        <v>10_Bevægeapparatet.rst#Palpation</v>
      </c>
      <c r="H71" t="str">
        <f t="shared" si="11"/>
        <v xml:space="preserve">`(se side 141) &lt;10_Bevægeapparatet.rst#Palpation&gt;`__ </v>
      </c>
      <c r="I71" t="str">
        <f t="shared" si="1"/>
        <v>gsed -i 's/(se side 141)/`(se side 141) &lt;10_Bevægeapparatet.rst#Palpation&gt;`__ /g' 7_Mave-tarm-systemet.rst</v>
      </c>
    </row>
    <row r="72" spans="1:9" x14ac:dyDescent="0.2">
      <c r="A72">
        <f t="shared" si="12"/>
        <v>7</v>
      </c>
      <c r="B72" t="str">
        <f t="shared" si="13"/>
        <v>7_Mave-tarm-systemet</v>
      </c>
      <c r="C72" t="s">
        <v>2393</v>
      </c>
      <c r="D72">
        <v>111</v>
      </c>
      <c r="E72" t="str">
        <f>IF(D72="","",VLOOKUP(D72,Side_til_Sektion!A$2:C$217,3,FALSE))</f>
        <v>7.2.2</v>
      </c>
      <c r="F72" s="8" t="str">
        <f>VLOOKUP(E72,Sektioner_fuld!J$2:P$220,7,FALSE)</f>
        <v>7_Mave-tarm-systemet#Abdomen</v>
      </c>
      <c r="G72" t="str">
        <f>VLOOKUP(E72,Sektioner_fuld!J$2:Q$220,8,FALSE)</f>
        <v>7_Mave-tarm-systemet.rst#Abdomen</v>
      </c>
      <c r="H72" t="str">
        <f t="shared" si="11"/>
        <v xml:space="preserve">`side 111) &lt;7_Mave-tarm-systemet.rst#Abdomen&gt;`__ </v>
      </c>
      <c r="I72" t="str">
        <f t="shared" si="1"/>
        <v>gsed -i 's/side 111)/`side 111) &lt;7_Mave-tarm-systemet.rst#Abdomen&gt;`__ /g' 7_Mave-tarm-systemet.rst</v>
      </c>
    </row>
    <row r="73" spans="1:9" x14ac:dyDescent="0.2">
      <c r="A73">
        <f t="shared" si="12"/>
        <v>7</v>
      </c>
      <c r="B73" t="str">
        <f t="shared" si="13"/>
        <v>7_Mave-tarm-systemet</v>
      </c>
      <c r="C73" t="s">
        <v>2394</v>
      </c>
      <c r="D73">
        <v>186</v>
      </c>
      <c r="E73" t="str">
        <f>IF(D73="","",VLOOKUP(D73,Side_til_Sektion!A$2:C$217,3,FALSE))</f>
        <v>12.2.2</v>
      </c>
      <c r="F73" s="8" t="str">
        <f>VLOOKUP(E73,Sektioner_fuld!J$2:P$220,7,FALSE)</f>
        <v>12_Det_perifere_karsystem#Auskultation</v>
      </c>
      <c r="G73" t="str">
        <f>VLOOKUP(E73,Sektioner_fuld!J$2:Q$220,8,FALSE)</f>
        <v>12_Det_perifere_karsystem.rst#Auskultation</v>
      </c>
      <c r="H73" t="str">
        <f t="shared" si="11"/>
        <v xml:space="preserve">`(side 186) &lt;12_Det_perifere_karsystem.rst#Auskultation&gt;`__ </v>
      </c>
      <c r="I73" t="str">
        <f t="shared" si="1"/>
        <v>gsed -i 's/(side 186)/`(side 186) &lt;12_Det_perifere_karsystem.rst#Auskultation&gt;`__ /g' 7_Mave-tarm-systemet.rst</v>
      </c>
    </row>
    <row r="74" spans="1:9" x14ac:dyDescent="0.2">
      <c r="A74">
        <f t="shared" si="12"/>
        <v>7</v>
      </c>
      <c r="B74" t="str">
        <f t="shared" si="13"/>
        <v>7_Mave-tarm-systemet</v>
      </c>
      <c r="C74" t="s">
        <v>2395</v>
      </c>
      <c r="D74">
        <v>125</v>
      </c>
      <c r="E74" t="str">
        <f>IF(D74="","",VLOOKUP(D74,Side_til_Sektion!A$2:C$217,3,FALSE))</f>
        <v>8.2.2</v>
      </c>
      <c r="F74" s="8" t="str">
        <f>VLOOKUP(E74,Sektioner_fuld!J$2:P$220,7,FALSE)</f>
        <v>8_Nyrer,_urinveje_og_mandlige_kønsorganer#Nyrer_og_urinveje</v>
      </c>
      <c r="G74" t="str">
        <f>VLOOKUP(E74,Sektioner_fuld!J$2:Q$220,8,FALSE)</f>
        <v>8_Nyrer,_urinveje_og_mandlige_kønsorganer.rst#Nyrer_og_urinveje</v>
      </c>
      <c r="H74" t="str">
        <f t="shared" si="11"/>
        <v xml:space="preserve">`(kapitel 8, side 125) &lt;8_Nyrer,_urinveje_og_mandlige_kønsorganer.rst#Nyrer_og_urinveje&gt;`__ </v>
      </c>
      <c r="I74" t="str">
        <f t="shared" si="1"/>
        <v>gsed -i 's/(kapitel 8, side 125)/`(kapitel 8, side 125) &lt;8_Nyrer,_urinveje_og_mandlige_kønsorganer.rst#Nyrer_og_urinveje&gt;`__ /g' 7_Mave-tarm-systemet.rst</v>
      </c>
    </row>
    <row r="75" spans="1:9" x14ac:dyDescent="0.2">
      <c r="A75">
        <f t="shared" si="12"/>
        <v>7</v>
      </c>
      <c r="B75" t="str">
        <f t="shared" si="13"/>
        <v>7_Mave-tarm-systemet</v>
      </c>
      <c r="C75" t="s">
        <v>2396</v>
      </c>
      <c r="D75">
        <v>93</v>
      </c>
      <c r="E75" t="str">
        <f>IF(D75="","",VLOOKUP(D75,Side_til_Sektion!A$2:C$217,3,FALSE))</f>
        <v>6.2.2</v>
      </c>
      <c r="F75" s="8" t="str">
        <f>VLOOKUP(E75,Sektioner_fuld!J$2:P$220,7,FALSE)</f>
        <v>6_Lunger_og_luftveje#Palpation</v>
      </c>
      <c r="G75" t="str">
        <f>VLOOKUP(E75,Sektioner_fuld!J$2:Q$220,8,FALSE)</f>
        <v>6_Lunger_og_luftveje.rst#Palpation</v>
      </c>
      <c r="H75" t="str">
        <f t="shared" si="11"/>
        <v xml:space="preserve">`(side 93) &lt;6_Lunger_og_luftveje.rst#Palpation&gt;`__ </v>
      </c>
      <c r="I75" t="str">
        <f t="shared" ref="I75:I121" si="14">_xlfn.CONCAT("gsed -i 's/",C75,"/",H75,"/g' ",B75,".rst")</f>
        <v>gsed -i 's/(side 93)/`(side 93) &lt;6_Lunger_og_luftveje.rst#Palpation&gt;`__ /g' 7_Mave-tarm-systemet.rst</v>
      </c>
    </row>
    <row r="76" spans="1:9" x14ac:dyDescent="0.2">
      <c r="A76">
        <f t="shared" si="12"/>
        <v>7</v>
      </c>
      <c r="B76" t="str">
        <f t="shared" si="13"/>
        <v>7_Mave-tarm-systemet</v>
      </c>
      <c r="C76" t="s">
        <v>2397</v>
      </c>
      <c r="D76">
        <v>57</v>
      </c>
      <c r="E76" t="str">
        <f>IF(D76="","",VLOOKUP(D76,Side_til_Sektion!A$2:C$217,3,FALSE))</f>
        <v>4</v>
      </c>
      <c r="F76" s="8" t="str">
        <f>VLOOKUP(E76,Sektioner_fuld!J$2:P$220,7,FALSE)</f>
        <v>4_Almene_symptomer_og_fund#</v>
      </c>
      <c r="G76" t="str">
        <f>VLOOKUP(E76,Sektioner_fuld!J$2:Q$220,8,FALSE)</f>
        <v>4_Almene_symptomer_og_fund.rst#</v>
      </c>
      <c r="H76" t="str">
        <f t="shared" si="11"/>
        <v xml:space="preserve">`(kapitel 4) &lt;4_Almene_symptomer_og_fund.rst#&gt;`__ </v>
      </c>
      <c r="I76" t="str">
        <f t="shared" si="14"/>
        <v>gsed -i 's/(kapitel 4)/`(kapitel 4) &lt;4_Almene_symptomer_og_fund.rst#&gt;`__ /g' 7_Mave-tarm-systemet.rst</v>
      </c>
    </row>
    <row r="77" spans="1:9" x14ac:dyDescent="0.2">
      <c r="A77">
        <f t="shared" si="12"/>
        <v>7</v>
      </c>
      <c r="B77" t="str">
        <f t="shared" si="13"/>
        <v>7_Mave-tarm-systemet</v>
      </c>
      <c r="C77" t="s">
        <v>2398</v>
      </c>
      <c r="D77">
        <v>131</v>
      </c>
      <c r="E77" t="str">
        <f>IF(D77="","",VLOOKUP(D77,Side_til_Sektion!A$2:C$217,3,FALSE))</f>
        <v>9.2</v>
      </c>
      <c r="F77" s="8" t="str">
        <f>VLOOKUP(E77,Sektioner_fuld!J$2:P$220,7,FALSE)</f>
        <v>9_Kvindelige_kønsorganer#Objektivt</v>
      </c>
      <c r="G77" t="str">
        <f>VLOOKUP(E77,Sektioner_fuld!J$2:Q$220,8,FALSE)</f>
        <v>9_Kvindelige_kønsorganer.rst#Objektivt</v>
      </c>
      <c r="H77" t="str">
        <f t="shared" si="11"/>
        <v xml:space="preserve">`(se side 131) &lt;9_Kvindelige_kønsorganer.rst#Objektivt&gt;`__ </v>
      </c>
      <c r="I77" t="str">
        <f t="shared" si="14"/>
        <v>gsed -i 's/(se side 131)/`(se side 131) &lt;9_Kvindelige_kønsorganer.rst#Objektivt&gt;`__ /g' 7_Mave-tarm-systemet.rst</v>
      </c>
    </row>
    <row r="78" spans="1:9" x14ac:dyDescent="0.2">
      <c r="A78">
        <v>8</v>
      </c>
      <c r="B78" t="s">
        <v>2399</v>
      </c>
      <c r="C78" t="s">
        <v>2400</v>
      </c>
      <c r="D78">
        <v>127</v>
      </c>
      <c r="E78" t="str">
        <f>IF(D78="","",VLOOKUP(D78,Side_til_Sektion!A$2:C$217,3,FALSE))</f>
        <v>9</v>
      </c>
      <c r="F78" s="8" t="str">
        <f>VLOOKUP(E78,Sektioner_fuld!J$2:P$220,7,FALSE)</f>
        <v>9_Kvindelige_kønsorganer#</v>
      </c>
      <c r="G78" t="str">
        <f>VLOOKUP(E78,Sektioner_fuld!J$2:Q$220,8,FALSE)</f>
        <v>9_Kvindelige_kønsorganer.rst#</v>
      </c>
      <c r="H78" t="str">
        <f t="shared" si="11"/>
        <v xml:space="preserve">`(kapitel 9) &lt;9_Kvindelige_kønsorganer.rst#&gt;`__ </v>
      </c>
      <c r="I78" t="str">
        <f t="shared" si="14"/>
        <v>gsed -i 's/(kapitel 9)/`(kapitel 9) &lt;9_Kvindelige_kønsorganer.rst#&gt;`__ /g' 8_Nyrer,_urinveje_og_mandlige_kønsorganer.rst</v>
      </c>
    </row>
    <row r="79" spans="1:9" x14ac:dyDescent="0.2">
      <c r="A79">
        <f t="shared" si="12"/>
        <v>8</v>
      </c>
      <c r="B79" t="str">
        <f t="shared" si="13"/>
        <v>8_Nyrer,_urinveje_og_mandlige_kønsorganer</v>
      </c>
      <c r="C79" t="s">
        <v>2401</v>
      </c>
      <c r="D79">
        <v>124</v>
      </c>
      <c r="E79" t="str">
        <f>IF(D79="","",VLOOKUP(D79,Side_til_Sektion!A$2:C$217,3,FALSE))</f>
        <v>8.1.8</v>
      </c>
      <c r="F79" s="8" t="str">
        <f>VLOOKUP(E79,Sektioner_fuld!J$2:P$220,7,FALSE)</f>
        <v>8_Nyrer,_urinveje_og_mandlige_kønsorganer#Vand_i_kroppen_(ødemer)</v>
      </c>
      <c r="G79" t="str">
        <f>VLOOKUP(E79,Sektioner_fuld!J$2:Q$220,8,FALSE)</f>
        <v>8_Nyrer,_urinveje_og_mandlige_kønsorganer.rst#Vand_i_kroppen_(ødemer)</v>
      </c>
      <c r="H79" t="str">
        <f t="shared" si="11"/>
        <v xml:space="preserve">`side 124) &lt;8_Nyrer,_urinveje_og_mandlige_kønsorganer.rst#Vand_i_kroppen_(ødemer)&gt;`__ </v>
      </c>
      <c r="I79" t="str">
        <f t="shared" si="14"/>
        <v>gsed -i 's/side 124)/`side 124) &lt;8_Nyrer,_urinveje_og_mandlige_kønsorganer.rst#Vand_i_kroppen_(ødemer)&gt;`__ /g' 8_Nyrer,_urinveje_og_mandlige_kønsorganer.rst</v>
      </c>
    </row>
    <row r="80" spans="1:9" x14ac:dyDescent="0.2">
      <c r="A80">
        <f t="shared" si="12"/>
        <v>8</v>
      </c>
      <c r="B80" t="str">
        <f t="shared" si="13"/>
        <v>8_Nyrer,_urinveje_og_mandlige_kønsorganer</v>
      </c>
      <c r="C80" t="s">
        <v>2435</v>
      </c>
      <c r="D80">
        <v>68</v>
      </c>
      <c r="E80" t="str">
        <f>IF(D80="","",VLOOKUP(D80,Side_til_Sektion!A$2:C$217,3,FALSE))</f>
        <v>5</v>
      </c>
      <c r="F80" s="8" t="str">
        <f>VLOOKUP(E80,Sektioner_fuld!J$2:P$220,7,FALSE)</f>
        <v>5_Hjertet#</v>
      </c>
      <c r="G80" t="str">
        <f>VLOOKUP(E80,Sektioner_fuld!J$2:Q$220,8,FALSE)</f>
        <v>5_Hjertet.rst#</v>
      </c>
      <c r="H80" t="str">
        <f t="shared" si="11"/>
        <v xml:space="preserve">`(se kapitel 5  &lt;5_Hjertet.rst#&gt;`__ </v>
      </c>
      <c r="I80" t="str">
        <f t="shared" si="14"/>
        <v>gsed -i 's/(se kapitel 5 /`(se kapitel 5  &lt;5_Hjertet.rst#&gt;`__ /g' 8_Nyrer,_urinveje_og_mandlige_kønsorganer.rst</v>
      </c>
    </row>
    <row r="81" spans="1:9" x14ac:dyDescent="0.2">
      <c r="A81">
        <f t="shared" si="12"/>
        <v>8</v>
      </c>
      <c r="B81" t="str">
        <f t="shared" si="13"/>
        <v>8_Nyrer,_urinveje_og_mandlige_kønsorganer</v>
      </c>
      <c r="C81" t="s">
        <v>2429</v>
      </c>
      <c r="D81">
        <v>178</v>
      </c>
      <c r="E81" t="str">
        <f>IF(D81="","",VLOOKUP(D81,Side_til_Sektion!A$2:C$217,3,FALSE))</f>
        <v>12</v>
      </c>
      <c r="F81" s="8" t="str">
        <f>VLOOKUP(E81,Sektioner_fuld!J$2:P$220,7,FALSE)</f>
        <v>12_Det_perifere_karsystem#</v>
      </c>
      <c r="G81" t="str">
        <f>VLOOKUP(E81,Sektioner_fuld!J$2:Q$220,8,FALSE)</f>
        <v>12_Det_perifere_karsystem.rst#</v>
      </c>
      <c r="H81" t="str">
        <f t="shared" si="11"/>
        <v xml:space="preserve">`og 12) &lt;12_Det_perifere_karsystem.rst#&gt;`__ </v>
      </c>
      <c r="I81" t="str">
        <f t="shared" si="14"/>
        <v>gsed -i 's/og 12)/`og 12) &lt;12_Det_perifere_karsystem.rst#&gt;`__ /g' 8_Nyrer,_urinveje_og_mandlige_kønsorganer.rst</v>
      </c>
    </row>
    <row r="82" spans="1:9" x14ac:dyDescent="0.2">
      <c r="A82">
        <f t="shared" si="12"/>
        <v>8</v>
      </c>
      <c r="B82" t="str">
        <f t="shared" si="13"/>
        <v>8_Nyrer,_urinveje_og_mandlige_kønsorganer</v>
      </c>
      <c r="C82" t="s">
        <v>2370</v>
      </c>
      <c r="D82">
        <v>97</v>
      </c>
      <c r="E82" t="str">
        <f>IF(D82="","",VLOOKUP(D82,Side_til_Sektion!A$2:C$217,3,FALSE))</f>
        <v>7</v>
      </c>
      <c r="F82" s="8" t="str">
        <f>VLOOKUP(E82,Sektioner_fuld!J$2:P$220,7,FALSE)</f>
        <v>7_Mave-tarm-systemet#</v>
      </c>
      <c r="G82" t="str">
        <f>VLOOKUP(E82,Sektioner_fuld!J$2:Q$220,8,FALSE)</f>
        <v>7_Mave-tarm-systemet.rst#</v>
      </c>
      <c r="H82" t="str">
        <f t="shared" si="11"/>
        <v xml:space="preserve">`(se kapitel 7) &lt;7_Mave-tarm-systemet.rst#&gt;`__ </v>
      </c>
      <c r="I82" t="str">
        <f t="shared" si="14"/>
        <v>gsed -i 's/(se kapitel 7)/`(se kapitel 7) &lt;7_Mave-tarm-systemet.rst#&gt;`__ /g' 8_Nyrer,_urinveje_og_mandlige_kønsorganer.rst</v>
      </c>
    </row>
    <row r="83" spans="1:9" x14ac:dyDescent="0.2">
      <c r="A83">
        <f t="shared" si="12"/>
        <v>8</v>
      </c>
      <c r="B83" t="str">
        <f t="shared" si="13"/>
        <v>8_Nyrer,_urinveje_og_mandlige_kønsorganer</v>
      </c>
      <c r="C83" t="s">
        <v>2398</v>
      </c>
      <c r="D83">
        <v>131</v>
      </c>
      <c r="E83" t="str">
        <f>IF(D83="","",VLOOKUP(D83,Side_til_Sektion!A$2:C$217,3,FALSE))</f>
        <v>9.2</v>
      </c>
      <c r="F83" s="8" t="str">
        <f>VLOOKUP(E83,Sektioner_fuld!J$2:P$220,7,FALSE)</f>
        <v>9_Kvindelige_kønsorganer#Objektivt</v>
      </c>
      <c r="G83" t="str">
        <f>VLOOKUP(E83,Sektioner_fuld!J$2:Q$220,8,FALSE)</f>
        <v>9_Kvindelige_kønsorganer.rst#Objektivt</v>
      </c>
      <c r="H83" t="str">
        <f t="shared" si="11"/>
        <v xml:space="preserve">`(se side 131) &lt;9_Kvindelige_kønsorganer.rst#Objektivt&gt;`__ </v>
      </c>
      <c r="I83" t="str">
        <f t="shared" si="14"/>
        <v>gsed -i 's/(se side 131)/`(se side 131) &lt;9_Kvindelige_kønsorganer.rst#Objektivt&gt;`__ /g' 8_Nyrer,_urinveje_og_mandlige_kønsorganer.rst</v>
      </c>
    </row>
    <row r="84" spans="1:9" x14ac:dyDescent="0.2">
      <c r="A84">
        <f t="shared" ref="A84:A121" si="15">A83</f>
        <v>8</v>
      </c>
      <c r="B84" t="str">
        <f t="shared" ref="B84:B121" si="16">B83</f>
        <v>8_Nyrer,_urinveje_og_mandlige_kønsorganer</v>
      </c>
      <c r="C84" t="s">
        <v>2402</v>
      </c>
      <c r="D84">
        <v>114</v>
      </c>
      <c r="E84" t="str">
        <f>IF(D84="","",VLOOKUP(D84,Side_til_Sektion!A$2:C$217,3,FALSE))</f>
        <v>7.2.4</v>
      </c>
      <c r="F84" s="8" t="str">
        <f>VLOOKUP(E84,Sektioner_fuld!J$2:P$220,7,FALSE)</f>
        <v>7_Mave-tarm-systemet#Endetarm_(rectum)</v>
      </c>
      <c r="G84" t="str">
        <f>VLOOKUP(E84,Sektioner_fuld!J$2:Q$220,8,FALSE)</f>
        <v>7_Mave-tarm-systemet.rst#Endetarm_(rectum)</v>
      </c>
      <c r="H84" t="str">
        <f t="shared" si="11"/>
        <v xml:space="preserve">`(se side 114) &lt;7_Mave-tarm-systemet.rst#Endetarm_(rectum)&gt;`__ </v>
      </c>
      <c r="I84" t="str">
        <f t="shared" si="14"/>
        <v>gsed -i 's/(se side 114)/`(se side 114) &lt;7_Mave-tarm-systemet.rst#Endetarm_(rectum)&gt;`__ /g' 8_Nyrer,_urinveje_og_mandlige_kønsorganer.rst</v>
      </c>
    </row>
    <row r="85" spans="1:9" x14ac:dyDescent="0.2">
      <c r="A85">
        <f t="shared" si="15"/>
        <v>8</v>
      </c>
      <c r="B85" t="str">
        <f t="shared" si="16"/>
        <v>8_Nyrer,_urinveje_og_mandlige_kønsorganer</v>
      </c>
      <c r="C85" t="s">
        <v>2403</v>
      </c>
      <c r="D85">
        <v>112</v>
      </c>
      <c r="E85" t="str">
        <f>IF(D85="","",VLOOKUP(D85,Side_til_Sektion!A$2:C$217,3,FALSE))</f>
        <v>7.2.3</v>
      </c>
      <c r="F85" s="8" t="str">
        <f>VLOOKUP(E85,Sektioner_fuld!J$2:P$220,7,FALSE)</f>
        <v>7_Mave-tarm-systemet#Lyskerne_(regiones_inguinales)</v>
      </c>
      <c r="G85" t="str">
        <f>VLOOKUP(E85,Sektioner_fuld!J$2:Q$220,8,FALSE)</f>
        <v>7_Mave-tarm-systemet.rst#Lyskerne_(regiones_inguinales)</v>
      </c>
      <c r="H85" t="str">
        <f t="shared" si="11"/>
        <v xml:space="preserve">`(se side 112) &lt;7_Mave-tarm-systemet.rst#Lyskerne_(regiones_inguinales)&gt;`__ </v>
      </c>
      <c r="I85" t="str">
        <f t="shared" si="14"/>
        <v>gsed -i 's/(se side 112)/`(se side 112) &lt;7_Mave-tarm-systemet.rst#Lyskerne_(regiones_inguinales)&gt;`__ /g' 8_Nyrer,_urinveje_og_mandlige_kønsorganer.rst</v>
      </c>
    </row>
    <row r="86" spans="1:9" x14ac:dyDescent="0.2">
      <c r="A86">
        <f t="shared" si="15"/>
        <v>8</v>
      </c>
      <c r="B86" t="str">
        <f t="shared" si="16"/>
        <v>8_Nyrer,_urinveje_og_mandlige_kønsorganer</v>
      </c>
      <c r="C86" t="s">
        <v>2404</v>
      </c>
      <c r="D86">
        <v>124</v>
      </c>
      <c r="E86" t="str">
        <f>IF(D86="","",VLOOKUP(D86,Side_til_Sektion!A$2:C$217,3,FALSE))</f>
        <v>8.1.8</v>
      </c>
      <c r="F86" s="8" t="str">
        <f>VLOOKUP(E86,Sektioner_fuld!J$2:P$220,7,FALSE)</f>
        <v>8_Nyrer,_urinveje_og_mandlige_kønsorganer#Vand_i_kroppen_(ødemer)</v>
      </c>
      <c r="G86" t="str">
        <f>VLOOKUP(E86,Sektioner_fuld!J$2:Q$220,8,FALSE)</f>
        <v>8_Nyrer,_urinveje_og_mandlige_kønsorganer.rst#Vand_i_kroppen_(ødemer)</v>
      </c>
      <c r="H86" t="str">
        <f t="shared" si="11"/>
        <v xml:space="preserve">`(s. 124) &lt;8_Nyrer,_urinveje_og_mandlige_kønsorganer.rst#Vand_i_kroppen_(ødemer)&gt;`__ </v>
      </c>
      <c r="I86" t="str">
        <f t="shared" si="14"/>
        <v>gsed -i 's/(s. 124)/`(s. 124) &lt;8_Nyrer,_urinveje_og_mandlige_kønsorganer.rst#Vand_i_kroppen_(ødemer)&gt;`__ /g' 8_Nyrer,_urinveje_og_mandlige_kønsorganer.rst</v>
      </c>
    </row>
    <row r="87" spans="1:9" x14ac:dyDescent="0.2">
      <c r="A87">
        <f t="shared" si="15"/>
        <v>8</v>
      </c>
      <c r="B87" t="str">
        <f t="shared" si="16"/>
        <v>8_Nyrer,_urinveje_og_mandlige_kønsorganer</v>
      </c>
      <c r="C87" t="s">
        <v>2405</v>
      </c>
      <c r="D87">
        <v>107</v>
      </c>
      <c r="E87" t="str">
        <f>IF(D87="","",VLOOKUP(D87,Side_til_Sektion!A$2:C$217,3,FALSE))</f>
        <v>7.2.2</v>
      </c>
      <c r="F87" s="8" t="str">
        <f>VLOOKUP(E87,Sektioner_fuld!J$2:P$220,7,FALSE)</f>
        <v>7_Mave-tarm-systemet#Abdomen</v>
      </c>
      <c r="G87" t="str">
        <f>VLOOKUP(E87,Sektioner_fuld!J$2:Q$220,8,FALSE)</f>
        <v>7_Mave-tarm-systemet.rst#Abdomen</v>
      </c>
      <c r="H87" t="str">
        <f t="shared" si="11"/>
        <v xml:space="preserve">`(se side 107) &lt;7_Mave-tarm-systemet.rst#Abdomen&gt;`__ </v>
      </c>
      <c r="I87" t="str">
        <f t="shared" si="14"/>
        <v>gsed -i 's/(se side 107)/`(se side 107) &lt;7_Mave-tarm-systemet.rst#Abdomen&gt;`__ /g' 8_Nyrer,_urinveje_og_mandlige_kønsorganer.rst</v>
      </c>
    </row>
    <row r="88" spans="1:9" x14ac:dyDescent="0.2">
      <c r="A88">
        <f t="shared" si="15"/>
        <v>8</v>
      </c>
      <c r="B88" t="str">
        <f t="shared" si="16"/>
        <v>8_Nyrer,_urinveje_og_mandlige_kønsorganer</v>
      </c>
      <c r="C88" t="s">
        <v>2406</v>
      </c>
      <c r="D88">
        <v>126</v>
      </c>
      <c r="E88" t="str">
        <f>IF(D88="","",VLOOKUP(D88,Side_til_Sektion!A$2:C$217,3,FALSE))</f>
        <v>8.2.2</v>
      </c>
      <c r="F88" s="8" t="str">
        <f>VLOOKUP(E88,Sektioner_fuld!J$2:P$220,7,FALSE)</f>
        <v>8_Nyrer,_urinveje_og_mandlige_kønsorganer#Nyrer_og_urinveje</v>
      </c>
      <c r="G88" t="str">
        <f>VLOOKUP(E88,Sektioner_fuld!J$2:Q$220,8,FALSE)</f>
        <v>8_Nyrer,_urinveje_og_mandlige_kønsorganer.rst#Nyrer_og_urinveje</v>
      </c>
      <c r="H88" t="str">
        <f t="shared" si="11"/>
        <v xml:space="preserve">`(s. 126) &lt;8_Nyrer,_urinveje_og_mandlige_kønsorganer.rst#Nyrer_og_urinveje&gt;`__ </v>
      </c>
      <c r="I88" t="str">
        <f t="shared" si="14"/>
        <v>gsed -i 's/(s. 126)/`(s. 126) &lt;8_Nyrer,_urinveje_og_mandlige_kønsorganer.rst#Nyrer_og_urinveje&gt;`__ /g' 8_Nyrer,_urinveje_og_mandlige_kønsorganer.rst</v>
      </c>
    </row>
    <row r="89" spans="1:9" x14ac:dyDescent="0.2">
      <c r="A89">
        <f t="shared" si="15"/>
        <v>8</v>
      </c>
      <c r="B89" t="str">
        <f t="shared" si="16"/>
        <v>8_Nyrer,_urinveje_og_mandlige_kønsorganer</v>
      </c>
      <c r="C89" t="s">
        <v>2407</v>
      </c>
      <c r="D89">
        <v>118</v>
      </c>
      <c r="E89" t="str">
        <f>IF(D89="","",VLOOKUP(D89,Side_til_Sektion!A$2:C$217,3,FALSE))</f>
        <v>8.1.3</v>
      </c>
      <c r="F89" s="8" t="str">
        <f>VLOOKUP(E89,Sektioner_fuld!J$2:P$220,7,FALSE)</f>
        <v>8_Nyrer,_urinveje_og_mandlige_kønsorganer#Svie_og_smerte_ved_vandlanding_(dysuri)</v>
      </c>
      <c r="G89" t="str">
        <f>VLOOKUP(E89,Sektioner_fuld!J$2:Q$220,8,FALSE)</f>
        <v>8_Nyrer,_urinveje_og_mandlige_kønsorganer.rst#Svie_og_smerte_ved_vandlanding_(dysuri)</v>
      </c>
      <c r="H89" t="str">
        <f t="shared" si="11"/>
        <v xml:space="preserve">`(s. 118) &lt;8_Nyrer,_urinveje_og_mandlige_kønsorganer.rst#Svie_og_smerte_ved_vandlanding_(dysuri)&gt;`__ </v>
      </c>
      <c r="I89" t="str">
        <f t="shared" si="14"/>
        <v>gsed -i 's/(s. 118)/`(s. 118) &lt;8_Nyrer,_urinveje_og_mandlige_kønsorganer.rst#Svie_og_smerte_ved_vandlanding_(dysuri)&gt;`__ /g' 8_Nyrer,_urinveje_og_mandlige_kønsorganer.rst</v>
      </c>
    </row>
    <row r="90" spans="1:9" x14ac:dyDescent="0.2">
      <c r="A90">
        <f t="shared" si="15"/>
        <v>8</v>
      </c>
      <c r="B90" t="str">
        <f t="shared" si="16"/>
        <v>8_Nyrer,_urinveje_og_mandlige_kønsorganer</v>
      </c>
      <c r="C90" t="s">
        <v>2408</v>
      </c>
      <c r="D90">
        <v>93</v>
      </c>
      <c r="E90" t="str">
        <f>IF(D90="","",VLOOKUP(D90,Side_til_Sektion!A$2:C$217,3,FALSE))</f>
        <v>6.2.2</v>
      </c>
      <c r="F90" s="8" t="str">
        <f>VLOOKUP(E90,Sektioner_fuld!J$2:P$220,7,FALSE)</f>
        <v>6_Lunger_og_luftveje#Palpation</v>
      </c>
      <c r="G90" t="str">
        <f>VLOOKUP(E90,Sektioner_fuld!J$2:Q$220,8,FALSE)</f>
        <v>6_Lunger_og_luftveje.rst#Palpation</v>
      </c>
      <c r="H90" t="str">
        <f t="shared" si="11"/>
        <v xml:space="preserve">`(se side 93) &lt;6_Lunger_og_luftveje.rst#Palpation&gt;`__ </v>
      </c>
      <c r="I90" t="str">
        <f t="shared" si="14"/>
        <v>gsed -i 's/(se side 93)/`(se side 93) &lt;6_Lunger_og_luftveje.rst#Palpation&gt;`__ /g' 8_Nyrer,_urinveje_og_mandlige_kønsorganer.rst</v>
      </c>
    </row>
    <row r="91" spans="1:9" x14ac:dyDescent="0.2">
      <c r="A91">
        <v>9</v>
      </c>
      <c r="B91" t="s">
        <v>2409</v>
      </c>
      <c r="C91" t="s">
        <v>2373</v>
      </c>
      <c r="D91">
        <v>116</v>
      </c>
      <c r="E91" t="str">
        <f>IF(D91="","",VLOOKUP(D91,Side_til_Sektion!A$2:C$217,3,FALSE))</f>
        <v>8</v>
      </c>
      <c r="F91" s="8" t="str">
        <f>VLOOKUP(E91,Sektioner_fuld!J$2:P$220,7,FALSE)</f>
        <v>8_Nyrer,_urinveje_og_mandlige_kønsorganer#</v>
      </c>
      <c r="G91" t="str">
        <f>VLOOKUP(E91,Sektioner_fuld!J$2:Q$220,8,FALSE)</f>
        <v>8_Nyrer,_urinveje_og_mandlige_kønsorganer.rst#</v>
      </c>
      <c r="H91" t="str">
        <f t="shared" si="11"/>
        <v xml:space="preserve">`(se kapitel 8) &lt;8_Nyrer,_urinveje_og_mandlige_kønsorganer.rst#&gt;`__ </v>
      </c>
      <c r="I91" t="str">
        <f t="shared" si="14"/>
        <v>gsed -i 's/(se kapitel 8)/`(se kapitel 8) &lt;8_Nyrer,_urinveje_og_mandlige_kønsorganer.rst#&gt;`__ /g' 9_Kvindelige_kønsorganer.rst</v>
      </c>
    </row>
    <row r="92" spans="1:9" x14ac:dyDescent="0.2">
      <c r="A92">
        <f t="shared" si="15"/>
        <v>9</v>
      </c>
      <c r="B92" t="str">
        <f t="shared" si="16"/>
        <v>9_Kvindelige_kønsorganer</v>
      </c>
      <c r="C92" t="s">
        <v>2370</v>
      </c>
      <c r="D92">
        <v>97</v>
      </c>
      <c r="E92" t="str">
        <f>IF(D92="","",VLOOKUP(D92,Side_til_Sektion!A$2:C$217,3,FALSE))</f>
        <v>7</v>
      </c>
      <c r="F92" s="8" t="str">
        <f>VLOOKUP(E92,Sektioner_fuld!J$2:P$220,7,FALSE)</f>
        <v>7_Mave-tarm-systemet#</v>
      </c>
      <c r="G92" t="str">
        <f>VLOOKUP(E92,Sektioner_fuld!J$2:Q$220,8,FALSE)</f>
        <v>7_Mave-tarm-systemet.rst#</v>
      </c>
      <c r="H92" t="str">
        <f t="shared" si="11"/>
        <v xml:space="preserve">`(se kapitel 7) &lt;7_Mave-tarm-systemet.rst#&gt;`__ </v>
      </c>
      <c r="I92" t="str">
        <f t="shared" si="14"/>
        <v>gsed -i 's/(se kapitel 7)/`(se kapitel 7) &lt;7_Mave-tarm-systemet.rst#&gt;`__ /g' 9_Kvindelige_kønsorganer.rst</v>
      </c>
    </row>
    <row r="93" spans="1:9" x14ac:dyDescent="0.2">
      <c r="A93">
        <f t="shared" si="15"/>
        <v>9</v>
      </c>
      <c r="B93" t="str">
        <f t="shared" si="16"/>
        <v>9_Kvindelige_kønsorganer</v>
      </c>
      <c r="C93" t="s">
        <v>2402</v>
      </c>
      <c r="D93">
        <v>114</v>
      </c>
      <c r="E93" t="str">
        <f>IF(D93="","",VLOOKUP(D93,Side_til_Sektion!A$2:C$217,3,FALSE))</f>
        <v>7.2.4</v>
      </c>
      <c r="F93" s="8" t="str">
        <f>VLOOKUP(E93,Sektioner_fuld!J$2:P$220,7,FALSE)</f>
        <v>7_Mave-tarm-systemet#Endetarm_(rectum)</v>
      </c>
      <c r="G93" t="str">
        <f>VLOOKUP(E93,Sektioner_fuld!J$2:Q$220,8,FALSE)</f>
        <v>7_Mave-tarm-systemet.rst#Endetarm_(rectum)</v>
      </c>
      <c r="H93" t="str">
        <f t="shared" si="11"/>
        <v xml:space="preserve">`(se side 114) &lt;7_Mave-tarm-systemet.rst#Endetarm_(rectum)&gt;`__ </v>
      </c>
      <c r="I93" t="str">
        <f t="shared" si="14"/>
        <v>gsed -i 's/(se side 114)/`(se side 114) &lt;7_Mave-tarm-systemet.rst#Endetarm_(rectum)&gt;`__ /g' 9_Kvindelige_kønsorganer.rst</v>
      </c>
    </row>
    <row r="94" spans="1:9" x14ac:dyDescent="0.2">
      <c r="A94">
        <v>10</v>
      </c>
      <c r="B94" t="s">
        <v>2410</v>
      </c>
      <c r="C94" t="s">
        <v>2411</v>
      </c>
      <c r="D94">
        <v>176</v>
      </c>
      <c r="E94" t="str">
        <f>IF(D94="","",VLOOKUP(D94,Side_til_Sektion!A$2:C$217,3,FALSE))</f>
        <v>11.2.7</v>
      </c>
      <c r="F94" s="8" t="str">
        <f>VLOOKUP(E94,Sektioner_fuld!J$2:P$220,7,FALSE)</f>
        <v>11_Centralnervesystemet#Sensibilitet</v>
      </c>
      <c r="G94" t="str">
        <f>VLOOKUP(E94,Sektioner_fuld!J$2:Q$220,8,FALSE)</f>
        <v>11_Centralnervesystemet.rst#Sensibilitet</v>
      </c>
      <c r="H94" t="str">
        <f t="shared" si="11"/>
        <v xml:space="preserve">`(se side 176) &lt;11_Centralnervesystemet.rst#Sensibilitet&gt;`__ </v>
      </c>
      <c r="I94" t="str">
        <f t="shared" si="14"/>
        <v>gsed -i 's/(se side 176)/`(se side 176) &lt;11_Centralnervesystemet.rst#Sensibilitet&gt;`__ /g' 10_Bevægeapparatet.rst</v>
      </c>
    </row>
    <row r="95" spans="1:9" x14ac:dyDescent="0.2">
      <c r="A95">
        <f t="shared" si="15"/>
        <v>10</v>
      </c>
      <c r="B95" t="str">
        <f t="shared" si="16"/>
        <v>10_Bevægeapparatet</v>
      </c>
      <c r="C95" t="s">
        <v>2365</v>
      </c>
      <c r="D95">
        <v>154</v>
      </c>
      <c r="E95" t="str">
        <f>IF(D95="","",VLOOKUP(D95,Side_til_Sektion!A$2:C$217,3,FALSE))</f>
        <v>11</v>
      </c>
      <c r="F95" s="8" t="str">
        <f>VLOOKUP(E95,Sektioner_fuld!J$2:P$220,7,FALSE)</f>
        <v>11_Centralnervesystemet#</v>
      </c>
      <c r="G95" t="str">
        <f>VLOOKUP(E95,Sektioner_fuld!J$2:Q$220,8,FALSE)</f>
        <v>11_Centralnervesystemet.rst#</v>
      </c>
      <c r="H95" t="str">
        <f t="shared" si="11"/>
        <v xml:space="preserve">`(se kapitel 11) &lt;11_Centralnervesystemet.rst#&gt;`__ </v>
      </c>
      <c r="I95" t="str">
        <f t="shared" si="14"/>
        <v>gsed -i 's/(se kapitel 11)/`(se kapitel 11) &lt;11_Centralnervesystemet.rst#&gt;`__ /g' 10_Bevægeapparatet.rst</v>
      </c>
    </row>
    <row r="96" spans="1:9" x14ac:dyDescent="0.2">
      <c r="A96">
        <f t="shared" si="15"/>
        <v>10</v>
      </c>
      <c r="B96" t="str">
        <f t="shared" si="16"/>
        <v>10_Bevægeapparatet</v>
      </c>
      <c r="C96" t="s">
        <v>2371</v>
      </c>
      <c r="D96">
        <v>178</v>
      </c>
      <c r="E96" t="str">
        <f>IF(D96="","",VLOOKUP(D96,Side_til_Sektion!A$2:C$217,3,FALSE))</f>
        <v>12</v>
      </c>
      <c r="F96" s="8" t="str">
        <f>VLOOKUP(E96,Sektioner_fuld!J$2:P$220,7,FALSE)</f>
        <v>12_Det_perifere_karsystem#</v>
      </c>
      <c r="G96" t="str">
        <f>VLOOKUP(E96,Sektioner_fuld!J$2:Q$220,8,FALSE)</f>
        <v>12_Det_perifere_karsystem.rst#</v>
      </c>
      <c r="H96" t="str">
        <f t="shared" si="11"/>
        <v xml:space="preserve">`(se kapitel 12) &lt;12_Det_perifere_karsystem.rst#&gt;`__ </v>
      </c>
      <c r="I96" t="str">
        <f t="shared" si="14"/>
        <v>gsed -i 's/(se kapitel 12)/`(se kapitel 12) &lt;12_Det_perifere_karsystem.rst#&gt;`__ /g' 10_Bevægeapparatet.rst</v>
      </c>
    </row>
    <row r="97" spans="1:9" x14ac:dyDescent="0.2">
      <c r="A97">
        <f t="shared" si="15"/>
        <v>10</v>
      </c>
      <c r="B97" t="str">
        <f t="shared" si="16"/>
        <v>10_Bevægeapparatet</v>
      </c>
      <c r="C97" t="s">
        <v>2430</v>
      </c>
      <c r="D97">
        <v>154</v>
      </c>
      <c r="E97" t="str">
        <f>IF(D97="","",VLOOKUP(D97,Side_til_Sektion!A$2:C$217,3,FALSE))</f>
        <v>11</v>
      </c>
      <c r="F97" s="8" t="str">
        <f>VLOOKUP(E97,Sektioner_fuld!J$2:P$220,7,FALSE)</f>
        <v>11_Centralnervesystemet#</v>
      </c>
      <c r="G97" t="str">
        <f>VLOOKUP(E97,Sektioner_fuld!J$2:Q$220,8,FALSE)</f>
        <v>11_Centralnervesystemet.rst#</v>
      </c>
      <c r="H97" t="str">
        <f t="shared" si="11"/>
        <v xml:space="preserve">`(se kapitel 11 &lt;11_Centralnervesystemet.rst#&gt;`__ </v>
      </c>
      <c r="I97" t="str">
        <f t="shared" si="14"/>
        <v>gsed -i 's/(se kapitel 11/`(se kapitel 11 &lt;11_Centralnervesystemet.rst#&gt;`__ /g' 10_Bevægeapparatet.rst</v>
      </c>
    </row>
    <row r="98" spans="1:9" x14ac:dyDescent="0.2">
      <c r="A98">
        <f t="shared" si="15"/>
        <v>10</v>
      </c>
      <c r="B98" t="str">
        <f t="shared" si="16"/>
        <v>10_Bevægeapparatet</v>
      </c>
      <c r="C98" t="s">
        <v>2429</v>
      </c>
      <c r="D98">
        <v>178</v>
      </c>
      <c r="E98" t="str">
        <f>IF(D98="","",VLOOKUP(D98,Side_til_Sektion!A$2:C$217,3,FALSE))</f>
        <v>12</v>
      </c>
      <c r="F98" s="8" t="str">
        <f>VLOOKUP(E98,Sektioner_fuld!J$2:P$220,7,FALSE)</f>
        <v>12_Det_perifere_karsystem#</v>
      </c>
      <c r="G98" t="str">
        <f>VLOOKUP(E98,Sektioner_fuld!J$2:Q$220,8,FALSE)</f>
        <v>12_Det_perifere_karsystem.rst#</v>
      </c>
      <c r="H98" t="str">
        <f t="shared" si="11"/>
        <v xml:space="preserve">`og 12) &lt;12_Det_perifere_karsystem.rst#&gt;`__ </v>
      </c>
      <c r="I98" t="str">
        <f t="shared" si="14"/>
        <v>gsed -i 's/og 12)/`og 12) &lt;12_Det_perifere_karsystem.rst#&gt;`__ /g' 10_Bevægeapparatet.rst</v>
      </c>
    </row>
    <row r="99" spans="1:9" x14ac:dyDescent="0.2">
      <c r="A99">
        <f t="shared" si="15"/>
        <v>10</v>
      </c>
      <c r="B99" t="str">
        <f t="shared" si="16"/>
        <v>10_Bevægeapparatet</v>
      </c>
      <c r="C99" t="s">
        <v>2412</v>
      </c>
      <c r="D99">
        <v>171</v>
      </c>
      <c r="E99" t="str">
        <f>IF(D99="","",VLOOKUP(D99,Side_til_Sektion!A$2:C$217,3,FALSE))</f>
        <v>11.2.6</v>
      </c>
      <c r="F99" s="8" t="str">
        <f>VLOOKUP(E99,Sektioner_fuld!J$2:P$220,7,FALSE)</f>
        <v>11_Centralnervesystemet#Motorik</v>
      </c>
      <c r="G99" t="str">
        <f>VLOOKUP(E99,Sektioner_fuld!J$2:Q$220,8,FALSE)</f>
        <v>11_Centralnervesystemet.rst#Motorik</v>
      </c>
      <c r="H99" t="str">
        <f t="shared" si="11"/>
        <v xml:space="preserve">`(se side 171) &lt;11_Centralnervesystemet.rst#Motorik&gt;`__ </v>
      </c>
      <c r="I99" t="str">
        <f t="shared" si="14"/>
        <v>gsed -i 's/(se side 171)/`(se side 171) &lt;11_Centralnervesystemet.rst#Motorik&gt;`__ /g' 10_Bevægeapparatet.rst</v>
      </c>
    </row>
    <row r="100" spans="1:9" x14ac:dyDescent="0.2">
      <c r="A100">
        <f t="shared" si="15"/>
        <v>10</v>
      </c>
      <c r="B100" t="str">
        <f t="shared" si="16"/>
        <v>10_Bevægeapparatet</v>
      </c>
      <c r="C100" t="s">
        <v>2413</v>
      </c>
      <c r="D100">
        <v>169</v>
      </c>
      <c r="E100" t="str">
        <f>IF(D100="","",VLOOKUP(D100,Side_til_Sektion!A$2:C$217,3,FALSE))</f>
        <v>11.2.6</v>
      </c>
      <c r="F100" s="8" t="str">
        <f>VLOOKUP(E100,Sektioner_fuld!J$2:P$220,7,FALSE)</f>
        <v>11_Centralnervesystemet#Motorik</v>
      </c>
      <c r="G100" t="str">
        <f>VLOOKUP(E100,Sektioner_fuld!J$2:Q$220,8,FALSE)</f>
        <v>11_Centralnervesystemet.rst#Motorik</v>
      </c>
      <c r="H100" t="str">
        <f t="shared" si="11"/>
        <v xml:space="preserve">`(se side 169) &lt;11_Centralnervesystemet.rst#Motorik&gt;`__ </v>
      </c>
      <c r="I100" t="str">
        <f t="shared" si="14"/>
        <v>gsed -i 's/(se side 169)/`(se side 169) &lt;11_Centralnervesystemet.rst#Motorik&gt;`__ /g' 10_Bevægeapparatet.rst</v>
      </c>
    </row>
    <row r="101" spans="1:9" x14ac:dyDescent="0.2">
      <c r="A101">
        <f t="shared" si="15"/>
        <v>10</v>
      </c>
      <c r="B101" t="str">
        <f t="shared" si="16"/>
        <v>10_Bevægeapparatet</v>
      </c>
      <c r="C101" t="s">
        <v>2414</v>
      </c>
      <c r="D101">
        <v>161</v>
      </c>
      <c r="E101" t="str">
        <f>IF(D101="","",VLOOKUP(D101,Side_til_Sektion!A$2:C$217,3,FALSE))</f>
        <v>11.1.8</v>
      </c>
      <c r="F101" s="8" t="str">
        <f>VLOOKUP(E101,Sektioner_fuld!J$2:P$220,7,FALSE)</f>
        <v>11_Centralnervesystemet#Kraftnedsættelse</v>
      </c>
      <c r="G101" t="str">
        <f>VLOOKUP(E101,Sektioner_fuld!J$2:Q$220,8,FALSE)</f>
        <v>11_Centralnervesystemet.rst#Kraftnedsættelse</v>
      </c>
      <c r="H101" t="str">
        <f t="shared" si="11"/>
        <v xml:space="preserve">`(se side 161) &lt;11_Centralnervesystemet.rst#Kraftnedsættelse&gt;`__ </v>
      </c>
      <c r="I101" t="str">
        <f t="shared" si="14"/>
        <v>gsed -i 's/(se side 161)/`(se side 161) &lt;11_Centralnervesystemet.rst#Kraftnedsættelse&gt;`__ /g' 10_Bevægeapparatet.rst</v>
      </c>
    </row>
    <row r="102" spans="1:9" x14ac:dyDescent="0.2">
      <c r="A102">
        <f t="shared" ref="A102:A104" si="17">A100</f>
        <v>10</v>
      </c>
      <c r="B102" t="str">
        <f t="shared" si="16"/>
        <v>10_Bevægeapparatet</v>
      </c>
      <c r="C102" t="s">
        <v>2415</v>
      </c>
      <c r="D102">
        <v>113</v>
      </c>
      <c r="E102" t="str">
        <f>IF(D102="","",VLOOKUP(D102,Side_til_Sektion!A$2:C$217,3,FALSE))</f>
        <v>7.2.4</v>
      </c>
      <c r="F102" s="8" t="str">
        <f>VLOOKUP(E102,Sektioner_fuld!J$2:P$220,7,FALSE)</f>
        <v>7_Mave-tarm-systemet#Endetarm_(rectum)</v>
      </c>
      <c r="G102" t="str">
        <f>VLOOKUP(E102,Sektioner_fuld!J$2:Q$220,8,FALSE)</f>
        <v>7_Mave-tarm-systemet.rst#Endetarm_(rectum)</v>
      </c>
      <c r="H102" t="str">
        <f t="shared" si="11"/>
        <v xml:space="preserve">`side 113)  &lt;7_Mave-tarm-systemet.rst#Endetarm_(rectum)&gt;`__ </v>
      </c>
      <c r="I102" t="str">
        <f t="shared" si="14"/>
        <v>gsed -i 's/side 113) /`side 113)  &lt;7_Mave-tarm-systemet.rst#Endetarm_(rectum)&gt;`__ /g' 10_Bevægeapparatet.rst</v>
      </c>
    </row>
    <row r="103" spans="1:9" x14ac:dyDescent="0.2">
      <c r="A103">
        <f t="shared" si="17"/>
        <v>10</v>
      </c>
      <c r="B103" t="str">
        <f t="shared" si="16"/>
        <v>10_Bevægeapparatet</v>
      </c>
      <c r="C103" t="s">
        <v>2365</v>
      </c>
      <c r="D103">
        <v>154</v>
      </c>
      <c r="E103" t="str">
        <f>IF(D103="","",VLOOKUP(D103,Side_til_Sektion!A$2:C$217,3,FALSE))</f>
        <v>11</v>
      </c>
      <c r="F103" s="8" t="str">
        <f>VLOOKUP(E103,Sektioner_fuld!J$2:P$220,7,FALSE)</f>
        <v>11_Centralnervesystemet#</v>
      </c>
      <c r="G103" t="str">
        <f>VLOOKUP(E103,Sektioner_fuld!J$2:Q$220,8,FALSE)</f>
        <v>11_Centralnervesystemet.rst#</v>
      </c>
      <c r="H103" t="str">
        <f t="shared" si="11"/>
        <v xml:space="preserve">`(se kapitel 11) &lt;11_Centralnervesystemet.rst#&gt;`__ </v>
      </c>
      <c r="I103" t="str">
        <f t="shared" si="14"/>
        <v>gsed -i 's/(se kapitel 11)/`(se kapitel 11) &lt;11_Centralnervesystemet.rst#&gt;`__ /g' 10_Bevægeapparatet.rst</v>
      </c>
    </row>
    <row r="104" spans="1:9" x14ac:dyDescent="0.2">
      <c r="A104">
        <f t="shared" si="17"/>
        <v>10</v>
      </c>
      <c r="B104" t="str">
        <f t="shared" si="16"/>
        <v>10_Bevægeapparatet</v>
      </c>
      <c r="C104" t="s">
        <v>2438</v>
      </c>
      <c r="D104">
        <v>171</v>
      </c>
      <c r="E104" t="str">
        <f>IF(D104="","",VLOOKUP(D104,Side_til_Sektion!A$2:C$217,3,FALSE))</f>
        <v>11.2.6</v>
      </c>
      <c r="F104" s="8" t="str">
        <f>VLOOKUP(E104,Sektioner_fuld!J$2:P$220,7,FALSE)</f>
        <v>11_Centralnervesystemet#Motorik</v>
      </c>
      <c r="G104" t="str">
        <f>VLOOKUP(E104,Sektioner_fuld!J$2:Q$220,8,FALSE)</f>
        <v>11_Centralnervesystemet.rst#Motorik</v>
      </c>
      <c r="H104" t="str">
        <f t="shared" si="11"/>
        <v xml:space="preserve">`(se side 171  &lt;11_Centralnervesystemet.rst#Motorik&gt;`__ </v>
      </c>
      <c r="I104" t="str">
        <f t="shared" si="14"/>
        <v>gsed -i 's/(se side 171 /`(se side 171  &lt;11_Centralnervesystemet.rst#Motorik&gt;`__ /g' 10_Bevægeapparatet.rst</v>
      </c>
    </row>
    <row r="105" spans="1:9" x14ac:dyDescent="0.2">
      <c r="A105">
        <f>A103</f>
        <v>10</v>
      </c>
      <c r="B105" t="str">
        <f t="shared" si="16"/>
        <v>10_Bevægeapparatet</v>
      </c>
      <c r="C105" t="s">
        <v>2431</v>
      </c>
      <c r="D105">
        <v>174</v>
      </c>
      <c r="E105" t="str">
        <f>IF(D105="","",VLOOKUP(D105,Side_til_Sektion!A$2:C$217,3,FALSE))</f>
        <v>11.2.7</v>
      </c>
      <c r="F105" s="8" t="str">
        <f>VLOOKUP(E105,Sektioner_fuld!J$2:P$220,7,FALSE)</f>
        <v>11_Centralnervesystemet#Sensibilitet</v>
      </c>
      <c r="G105" t="str">
        <f>VLOOKUP(E105,Sektioner_fuld!J$2:Q$220,8,FALSE)</f>
        <v>11_Centralnervesystemet.rst#Sensibilitet</v>
      </c>
      <c r="H105" t="str">
        <f t="shared" si="11"/>
        <v xml:space="preserve">`og 174) &lt;11_Centralnervesystemet.rst#Sensibilitet&gt;`__ </v>
      </c>
      <c r="I105" t="str">
        <f t="shared" si="14"/>
        <v>gsed -i 's/og 174)/`og 174) &lt;11_Centralnervesystemet.rst#Sensibilitet&gt;`__ /g' 10_Bevægeapparatet.rst</v>
      </c>
    </row>
    <row r="106" spans="1:9" x14ac:dyDescent="0.2">
      <c r="A106">
        <v>11</v>
      </c>
      <c r="B106" t="s">
        <v>2441</v>
      </c>
      <c r="C106" t="s">
        <v>2363</v>
      </c>
      <c r="D106">
        <v>187</v>
      </c>
      <c r="E106" t="str">
        <f>IF(D106="","",VLOOKUP(D106,Side_til_Sektion!A$2:C$217,3,FALSE))</f>
        <v>13</v>
      </c>
      <c r="F106" s="8" t="str">
        <f>VLOOKUP(E106,Sektioner_fuld!J$2:P$220,7,FALSE)</f>
        <v>13_Kirtler#</v>
      </c>
      <c r="G106" t="str">
        <f>VLOOKUP(E106,Sektioner_fuld!J$2:Q$220,8,FALSE)</f>
        <v>13_Kirtler.rst#</v>
      </c>
      <c r="H106" t="str">
        <f t="shared" si="11"/>
        <v xml:space="preserve">`(se kapitel 13) &lt;13_Kirtler.rst#&gt;`__ </v>
      </c>
      <c r="I106" t="str">
        <f t="shared" si="14"/>
        <v>gsed -i 's/(se kapitel 13)/`(se kapitel 13) &lt;13_Kirtler.rst#&gt;`__ /g' 11_Centralnervesystemet.rst</v>
      </c>
    </row>
    <row r="107" spans="1:9" x14ac:dyDescent="0.2">
      <c r="A107">
        <f t="shared" si="15"/>
        <v>11</v>
      </c>
      <c r="B107" t="str">
        <f t="shared" si="16"/>
        <v>11_Centralnervesystemet</v>
      </c>
      <c r="C107" t="s">
        <v>2416</v>
      </c>
      <c r="D107">
        <v>164</v>
      </c>
      <c r="E107" t="str">
        <f>IF(D107="","",VLOOKUP(D107,Side_til_Sektion!A$2:C$217,3,FALSE))</f>
        <v>11.2.3</v>
      </c>
      <c r="F107" s="8" t="str">
        <f>VLOOKUP(E107,Sektioner_fuld!J$2:P$220,7,FALSE)</f>
        <v>11_Centralnervesystemet#Sprog</v>
      </c>
      <c r="G107" t="str">
        <f>VLOOKUP(E107,Sektioner_fuld!J$2:Q$220,8,FALSE)</f>
        <v>11_Centralnervesystemet.rst#Sprog</v>
      </c>
      <c r="H107" t="str">
        <f t="shared" si="11"/>
        <v xml:space="preserve">`(se side 164) &lt;11_Centralnervesystemet.rst#Sprog&gt;`__ </v>
      </c>
      <c r="I107" t="str">
        <f t="shared" si="14"/>
        <v>gsed -i 's/(se side 164)/`(se side 164) &lt;11_Centralnervesystemet.rst#Sprog&gt;`__ /g' 11_Centralnervesystemet.rst</v>
      </c>
    </row>
    <row r="108" spans="1:9" x14ac:dyDescent="0.2">
      <c r="A108">
        <f t="shared" si="15"/>
        <v>11</v>
      </c>
      <c r="B108" t="str">
        <f t="shared" si="16"/>
        <v>11_Centralnervesystemet</v>
      </c>
      <c r="C108" t="s">
        <v>2417</v>
      </c>
      <c r="D108">
        <v>144</v>
      </c>
      <c r="E108" t="str">
        <f>IF(D108="","",VLOOKUP(D108,Side_til_Sektion!A$2:C$217,3,FALSE))</f>
        <v>10.2.5</v>
      </c>
      <c r="F108" s="8" t="str">
        <f>VLOOKUP(E108,Sektioner_fuld!J$2:P$220,7,FALSE)</f>
        <v>10_Bevægeapparatet#Regional_undersøgelse</v>
      </c>
      <c r="G108" t="str">
        <f>VLOOKUP(E108,Sektioner_fuld!J$2:Q$220,8,FALSE)</f>
        <v>10_Bevægeapparatet.rst#Regional_undersøgelse</v>
      </c>
      <c r="H108" t="str">
        <f t="shared" si="11"/>
        <v xml:space="preserve">`(se side 144) &lt;10_Bevægeapparatet.rst#Regional_undersøgelse&gt;`__ </v>
      </c>
      <c r="I108" t="str">
        <f t="shared" si="14"/>
        <v>gsed -i 's/(se side 144)/`(se side 144) &lt;10_Bevægeapparatet.rst#Regional_undersøgelse&gt;`__ /g' 11_Centralnervesystemet.rst</v>
      </c>
    </row>
    <row r="109" spans="1:9" x14ac:dyDescent="0.2">
      <c r="A109">
        <f t="shared" si="15"/>
        <v>11</v>
      </c>
      <c r="B109" t="str">
        <f t="shared" si="16"/>
        <v>11_Centralnervesystemet</v>
      </c>
      <c r="C109" t="s">
        <v>2418</v>
      </c>
      <c r="D109">
        <v>185</v>
      </c>
      <c r="E109" t="str">
        <f>IF(D109="","",VLOOKUP(D109,Side_til_Sektion!A$2:C$217,3,FALSE))</f>
        <v>12.2.2</v>
      </c>
      <c r="F109" s="8" t="str">
        <f>VLOOKUP(E109,Sektioner_fuld!J$2:P$220,7,FALSE)</f>
        <v>12_Det_perifere_karsystem#Auskultation</v>
      </c>
      <c r="G109" t="str">
        <f>VLOOKUP(E109,Sektioner_fuld!J$2:Q$220,8,FALSE)</f>
        <v>12_Det_perifere_karsystem.rst#Auskultation</v>
      </c>
      <c r="H109" t="str">
        <f t="shared" si="11"/>
        <v xml:space="preserve">`se side 185) &lt;12_Det_perifere_karsystem.rst#Auskultation&gt;`__ </v>
      </c>
      <c r="I109" t="str">
        <f t="shared" si="14"/>
        <v>gsed -i 's/se side 185)/`se side 185) &lt;12_Det_perifere_karsystem.rst#Auskultation&gt;`__ /g' 11_Centralnervesystemet.rst</v>
      </c>
    </row>
    <row r="110" spans="1:9" x14ac:dyDescent="0.2">
      <c r="A110">
        <f t="shared" si="15"/>
        <v>11</v>
      </c>
      <c r="B110" t="str">
        <f t="shared" si="16"/>
        <v>11_Centralnervesystemet</v>
      </c>
      <c r="C110" t="s">
        <v>2412</v>
      </c>
      <c r="D110">
        <v>171</v>
      </c>
      <c r="E110" t="str">
        <f>IF(D110="","",VLOOKUP(D110,Side_til_Sektion!A$2:C$217,3,FALSE))</f>
        <v>11.2.6</v>
      </c>
      <c r="F110" s="8" t="str">
        <f>VLOOKUP(E110,Sektioner_fuld!J$2:P$220,7,FALSE)</f>
        <v>11_Centralnervesystemet#Motorik</v>
      </c>
      <c r="G110" t="str">
        <f>VLOOKUP(E110,Sektioner_fuld!J$2:Q$220,8,FALSE)</f>
        <v>11_Centralnervesystemet.rst#Motorik</v>
      </c>
      <c r="H110" t="str">
        <f t="shared" si="11"/>
        <v xml:space="preserve">`(se side 171) &lt;11_Centralnervesystemet.rst#Motorik&gt;`__ </v>
      </c>
      <c r="I110" t="str">
        <f t="shared" si="14"/>
        <v>gsed -i 's/(se side 171)/`(se side 171) &lt;11_Centralnervesystemet.rst#Motorik&gt;`__ /g' 11_Centralnervesystemet.rst</v>
      </c>
    </row>
    <row r="111" spans="1:9" x14ac:dyDescent="0.2">
      <c r="A111">
        <v>12</v>
      </c>
      <c r="B111" t="s">
        <v>2419</v>
      </c>
      <c r="C111" t="s">
        <v>2365</v>
      </c>
      <c r="D111">
        <v>154</v>
      </c>
      <c r="E111" t="str">
        <f>IF(D111="","",VLOOKUP(D111,Side_til_Sektion!A$2:C$217,3,FALSE))</f>
        <v>11</v>
      </c>
      <c r="F111" s="8" t="str">
        <f>VLOOKUP(E111,Sektioner_fuld!J$2:P$220,7,FALSE)</f>
        <v>11_Centralnervesystemet#</v>
      </c>
      <c r="G111" t="str">
        <f>VLOOKUP(E111,Sektioner_fuld!J$2:Q$220,8,FALSE)</f>
        <v>11_Centralnervesystemet.rst#</v>
      </c>
      <c r="H111" t="str">
        <f t="shared" si="11"/>
        <v xml:space="preserve">`(se kapitel 11) &lt;11_Centralnervesystemet.rst#&gt;`__ </v>
      </c>
      <c r="I111" t="str">
        <f t="shared" si="14"/>
        <v>gsed -i 's/(se kapitel 11)/`(se kapitel 11) &lt;11_Centralnervesystemet.rst#&gt;`__ /g' 12_Det_perifere_karsystem.rst</v>
      </c>
    </row>
    <row r="112" spans="1:9" x14ac:dyDescent="0.2">
      <c r="A112">
        <f t="shared" si="15"/>
        <v>12</v>
      </c>
      <c r="B112" t="str">
        <f t="shared" si="16"/>
        <v>12_Det_perifere_karsystem</v>
      </c>
      <c r="C112" t="s">
        <v>2369</v>
      </c>
      <c r="D112">
        <v>68</v>
      </c>
      <c r="E112" t="str">
        <f>IF(D112="","",VLOOKUP(D112,Side_til_Sektion!A$2:C$217,3,FALSE))</f>
        <v>5</v>
      </c>
      <c r="F112" s="8" t="str">
        <f>VLOOKUP(E112,Sektioner_fuld!J$2:P$220,7,FALSE)</f>
        <v>5_Hjertet#</v>
      </c>
      <c r="G112" t="str">
        <f>VLOOKUP(E112,Sektioner_fuld!J$2:Q$220,8,FALSE)</f>
        <v>5_Hjertet.rst#</v>
      </c>
      <c r="H112" t="str">
        <f t="shared" si="11"/>
        <v xml:space="preserve">`(se kapitel 5) &lt;5_Hjertet.rst#&gt;`__ </v>
      </c>
      <c r="I112" t="str">
        <f t="shared" si="14"/>
        <v>gsed -i 's/(se kapitel 5)/`(se kapitel 5) &lt;5_Hjertet.rst#&gt;`__ /g' 12_Det_perifere_karsystem.rst</v>
      </c>
    </row>
    <row r="113" spans="1:9" x14ac:dyDescent="0.2">
      <c r="A113">
        <f t="shared" si="15"/>
        <v>12</v>
      </c>
      <c r="B113" t="str">
        <f t="shared" si="16"/>
        <v>12_Det_perifere_karsystem</v>
      </c>
      <c r="C113" t="s">
        <v>2420</v>
      </c>
      <c r="D113">
        <v>97</v>
      </c>
      <c r="E113" t="str">
        <f>IF(D113="","",VLOOKUP(D113,Side_til_Sektion!A$2:C$217,3,FALSE))</f>
        <v>7</v>
      </c>
      <c r="F113" s="8" t="str">
        <f>VLOOKUP(E113,Sektioner_fuld!J$2:P$220,7,FALSE)</f>
        <v>7_Mave-tarm-systemet#</v>
      </c>
      <c r="G113" t="str">
        <f>VLOOKUP(E113,Sektioner_fuld!J$2:Q$220,8,FALSE)</f>
        <v>7_Mave-tarm-systemet.rst#</v>
      </c>
      <c r="H113" t="str">
        <f t="shared" si="11"/>
        <v xml:space="preserve">`(jf. kapitel 7) &lt;7_Mave-tarm-systemet.rst#&gt;`__ </v>
      </c>
      <c r="I113" t="str">
        <f t="shared" si="14"/>
        <v>gsed -i 's/(jf. kapitel 7)/`(jf. kapitel 7) &lt;7_Mave-tarm-systemet.rst#&gt;`__ /g' 12_Det_perifere_karsystem.rst</v>
      </c>
    </row>
    <row r="114" spans="1:9" x14ac:dyDescent="0.2">
      <c r="A114">
        <f t="shared" si="15"/>
        <v>12</v>
      </c>
      <c r="B114" t="str">
        <f t="shared" si="16"/>
        <v>12_Det_perifere_karsystem</v>
      </c>
      <c r="C114" t="s">
        <v>2421</v>
      </c>
      <c r="D114">
        <v>68</v>
      </c>
      <c r="E114" t="str">
        <f>IF(D114="","",VLOOKUP(D114,Side_til_Sektion!A$2:C$217,3,FALSE))</f>
        <v>5</v>
      </c>
      <c r="F114" s="8" t="str">
        <f>VLOOKUP(E114,Sektioner_fuld!J$2:P$220,7,FALSE)</f>
        <v>5_Hjertet#</v>
      </c>
      <c r="G114" t="str">
        <f>VLOOKUP(E114,Sektioner_fuld!J$2:Q$220,8,FALSE)</f>
        <v>5_Hjertet.rst#</v>
      </c>
      <c r="H114" t="str">
        <f t="shared" si="11"/>
        <v xml:space="preserve">`(kapitel 5) &lt;5_Hjertet.rst#&gt;`__ </v>
      </c>
      <c r="I114" t="str">
        <f t="shared" si="14"/>
        <v>gsed -i 's/(kapitel 5)/`(kapitel 5) &lt;5_Hjertet.rst#&gt;`__ /g' 12_Det_perifere_karsystem.rst</v>
      </c>
    </row>
    <row r="115" spans="1:9" x14ac:dyDescent="0.2">
      <c r="A115">
        <f t="shared" si="15"/>
        <v>12</v>
      </c>
      <c r="B115" t="str">
        <f t="shared" si="16"/>
        <v>12_Det_perifere_karsystem</v>
      </c>
      <c r="C115" t="s">
        <v>2422</v>
      </c>
      <c r="D115">
        <v>154</v>
      </c>
      <c r="E115" t="str">
        <f>IF(D115="","",VLOOKUP(D115,Side_til_Sektion!A$2:C$217,3,FALSE))</f>
        <v>11</v>
      </c>
      <c r="F115" s="8" t="str">
        <f>VLOOKUP(E115,Sektioner_fuld!J$2:P$220,7,FALSE)</f>
        <v>11_Centralnervesystemet#</v>
      </c>
      <c r="G115" t="str">
        <f>VLOOKUP(E115,Sektioner_fuld!J$2:Q$220,8,FALSE)</f>
        <v>11_Centralnervesystemet.rst#</v>
      </c>
      <c r="H115" t="str">
        <f t="shared" si="11"/>
        <v xml:space="preserve">`(kapitel 11) &lt;11_Centralnervesystemet.rst#&gt;`__ </v>
      </c>
      <c r="I115" t="str">
        <f t="shared" si="14"/>
        <v>gsed -i 's/(kapitel 11)/`(kapitel 11) &lt;11_Centralnervesystemet.rst#&gt;`__ /g' 12_Det_perifere_karsystem.rst</v>
      </c>
    </row>
    <row r="116" spans="1:9" x14ac:dyDescent="0.2">
      <c r="A116">
        <f t="shared" si="15"/>
        <v>12</v>
      </c>
      <c r="B116" t="str">
        <f t="shared" si="16"/>
        <v>12_Det_perifere_karsystem</v>
      </c>
      <c r="C116" t="s">
        <v>2423</v>
      </c>
      <c r="D116">
        <v>63</v>
      </c>
      <c r="E116" t="str">
        <f>IF(D116="","",VLOOKUP(D116,Side_til_Sektion!A$2:C$217,3,FALSE))</f>
        <v>4.2.3</v>
      </c>
      <c r="F116" s="8" t="str">
        <f>VLOOKUP(E116,Sektioner_fuld!J$2:P$220,7,FALSE)</f>
        <v>4_Almene_symptomer_og_fund#Farve</v>
      </c>
      <c r="G116" t="str">
        <f>VLOOKUP(E116,Sektioner_fuld!J$2:Q$220,8,FALSE)</f>
        <v>4_Almene_symptomer_og_fund.rst#Farve</v>
      </c>
      <c r="H116" t="str">
        <f t="shared" si="11"/>
        <v xml:space="preserve">`(jf. side 63-64) &lt;4_Almene_symptomer_og_fund.rst#Farve&gt;`__ </v>
      </c>
      <c r="I116" t="str">
        <f t="shared" si="14"/>
        <v>gsed -i 's/(jf. side 63-64)/`(jf. side 63-64) &lt;4_Almene_symptomer_og_fund.rst#Farve&gt;`__ /g' 12_Det_perifere_karsystem.rst</v>
      </c>
    </row>
    <row r="117" spans="1:9" x14ac:dyDescent="0.2">
      <c r="A117">
        <f t="shared" si="15"/>
        <v>12</v>
      </c>
      <c r="B117" t="str">
        <f t="shared" si="16"/>
        <v>12_Det_perifere_karsystem</v>
      </c>
      <c r="C117" t="s">
        <v>2424</v>
      </c>
      <c r="D117">
        <v>76</v>
      </c>
      <c r="E117" t="str">
        <f>IF(D117="","",VLOOKUP(D117,Side_til_Sektion!A$2:C$217,3,FALSE))</f>
        <v>5.2.2</v>
      </c>
      <c r="F117" s="8" t="str">
        <f>VLOOKUP(E117,Sektioner_fuld!J$2:P$220,7,FALSE)</f>
        <v>5_Hjertet#Auskultation_(stethoscopia_cordis,_st.c.,_hjertestetoskopi)</v>
      </c>
      <c r="G117" t="str">
        <f>VLOOKUP(E117,Sektioner_fuld!J$2:Q$220,8,FALSE)</f>
        <v>5_Hjertet.rst#Auskultation_(stethoscopia_cordis,_st.c.,_hjertestetoskopi)</v>
      </c>
      <c r="H117" t="str">
        <f t="shared" si="11"/>
        <v xml:space="preserve">`(se side 76) &lt;5_Hjertet.rst#Auskultation_(stethoscopia_cordis,_st.c.,_hjertestetoskopi)&gt;`__ </v>
      </c>
      <c r="I117" t="str">
        <f t="shared" si="14"/>
        <v>gsed -i 's/(se side 76)/`(se side 76) &lt;5_Hjertet.rst#Auskultation_(stethoscopia_cordis,_st.c.,_hjertestetoskopi)&gt;`__ /g' 12_Det_perifere_karsystem.rst</v>
      </c>
    </row>
    <row r="118" spans="1:9" x14ac:dyDescent="0.2">
      <c r="A118">
        <f t="shared" si="15"/>
        <v>12</v>
      </c>
      <c r="B118" t="str">
        <f t="shared" si="16"/>
        <v>12_Det_perifere_karsystem</v>
      </c>
      <c r="C118" t="s">
        <v>2420</v>
      </c>
      <c r="D118">
        <v>97</v>
      </c>
      <c r="E118" t="str">
        <f>IF(D118="","",VLOOKUP(D118,Side_til_Sektion!A$2:C$217,3,FALSE))</f>
        <v>7</v>
      </c>
      <c r="F118" s="8" t="str">
        <f>VLOOKUP(E118,Sektioner_fuld!J$2:P$220,7,FALSE)</f>
        <v>7_Mave-tarm-systemet#</v>
      </c>
      <c r="G118" t="str">
        <f>VLOOKUP(E118,Sektioner_fuld!J$2:Q$220,8,FALSE)</f>
        <v>7_Mave-tarm-systemet.rst#</v>
      </c>
      <c r="H118" t="str">
        <f t="shared" si="11"/>
        <v xml:space="preserve">`(jf. kapitel 7) &lt;7_Mave-tarm-systemet.rst#&gt;`__ </v>
      </c>
      <c r="I118" t="str">
        <f t="shared" si="14"/>
        <v>gsed -i 's/(jf. kapitel 7)/`(jf. kapitel 7) &lt;7_Mave-tarm-systemet.rst#&gt;`__ /g' 12_Det_perifere_karsystem.rst</v>
      </c>
    </row>
    <row r="119" spans="1:9" x14ac:dyDescent="0.2">
      <c r="A119">
        <v>13</v>
      </c>
      <c r="B119" t="s">
        <v>2425</v>
      </c>
      <c r="C119" t="s">
        <v>2374</v>
      </c>
      <c r="D119">
        <v>127</v>
      </c>
      <c r="E119" t="str">
        <f>IF(D119="","",VLOOKUP(D119,Side_til_Sektion!A$2:C$217,3,FALSE))</f>
        <v>9</v>
      </c>
      <c r="F119" s="8" t="str">
        <f>VLOOKUP(E119,Sektioner_fuld!J$2:P$220,7,FALSE)</f>
        <v>9_Kvindelige_kønsorganer#</v>
      </c>
      <c r="G119" t="str">
        <f>VLOOKUP(E119,Sektioner_fuld!J$2:Q$220,8,FALSE)</f>
        <v>9_Kvindelige_kønsorganer.rst#</v>
      </c>
      <c r="H119" t="str">
        <f t="shared" si="11"/>
        <v xml:space="preserve">`(se kapitel 9) &lt;9_Kvindelige_kønsorganer.rst#&gt;`__ </v>
      </c>
      <c r="I119" t="str">
        <f t="shared" si="14"/>
        <v>gsed -i 's/(se kapitel 9)/`(se kapitel 9) &lt;9_Kvindelige_kønsorganer.rst#&gt;`__ /g' 13_Kirtler.rst</v>
      </c>
    </row>
    <row r="120" spans="1:9" x14ac:dyDescent="0.2">
      <c r="A120">
        <v>15</v>
      </c>
      <c r="B120" t="s">
        <v>2426</v>
      </c>
      <c r="C120" t="s">
        <v>2364</v>
      </c>
      <c r="D120">
        <v>57</v>
      </c>
      <c r="E120" t="str">
        <f>IF(D120="","",VLOOKUP(D120,Side_til_Sektion!A$2:C$217,3,FALSE))</f>
        <v>4</v>
      </c>
      <c r="F120" s="8" t="str">
        <f>VLOOKUP(E120,Sektioner_fuld!J$2:P$220,7,FALSE)</f>
        <v>4_Almene_symptomer_og_fund#</v>
      </c>
      <c r="G120" t="str">
        <f>VLOOKUP(E120,Sektioner_fuld!J$2:Q$220,8,FALSE)</f>
        <v>4_Almene_symptomer_og_fund.rst#</v>
      </c>
      <c r="H120" t="str">
        <f t="shared" si="11"/>
        <v xml:space="preserve">`(se kapitel 4) &lt;4_Almene_symptomer_og_fund.rst#&gt;`__ </v>
      </c>
      <c r="I120" t="str">
        <f t="shared" si="14"/>
        <v>gsed -i 's/(se kapitel 4)/`(se kapitel 4) &lt;4_Almene_symptomer_og_fund.rst#&gt;`__ /g' 15_Sanseorganer.rst</v>
      </c>
    </row>
    <row r="121" spans="1:9" x14ac:dyDescent="0.2">
      <c r="A121">
        <f t="shared" si="15"/>
        <v>15</v>
      </c>
      <c r="B121" t="str">
        <f t="shared" si="16"/>
        <v>15_Sanseorganer</v>
      </c>
      <c r="C121" t="s">
        <v>2427</v>
      </c>
      <c r="D121">
        <v>167</v>
      </c>
      <c r="E121" t="str">
        <f>IF(D121="","",VLOOKUP(D121,Side_til_Sektion!A$2:C$217,3,FALSE))</f>
        <v>11.2.5</v>
      </c>
      <c r="F121" s="8" t="str">
        <f>VLOOKUP(E121,Sektioner_fuld!J$2:P$220,7,FALSE)</f>
        <v>11_Centralnervesystemet#Hjernenerverne</v>
      </c>
      <c r="G121" t="str">
        <f>VLOOKUP(E121,Sektioner_fuld!J$2:Q$220,8,FALSE)</f>
        <v>11_Centralnervesystemet.rst#Hjernenerverne</v>
      </c>
      <c r="H121" t="str">
        <f t="shared" si="11"/>
        <v xml:space="preserve">`(se kapitel 11, side 167) &lt;11_Centralnervesystemet.rst#Hjernenerverne&gt;`__ </v>
      </c>
      <c r="I121" t="str">
        <f t="shared" si="14"/>
        <v>gsed -i 's/(se kapitel 11, side 167)/`(se kapitel 11, side 167) &lt;11_Centralnervesystemet.rst#Hjernenerverne&gt;`__ /g' 15_Sanseorganer.rst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C9F7-EB74-AE48-AFD9-41A031D985DA}">
  <dimension ref="A1:G219"/>
  <sheetViews>
    <sheetView tabSelected="1" topLeftCell="E1" zoomScaleNormal="63" workbookViewId="0">
      <selection activeCell="G18" sqref="G18"/>
    </sheetView>
  </sheetViews>
  <sheetFormatPr baseColWidth="10" defaultRowHeight="16" x14ac:dyDescent="0.2"/>
  <cols>
    <col min="1" max="1" width="38.83203125" bestFit="1" customWidth="1"/>
    <col min="2" max="2" width="111" customWidth="1"/>
    <col min="3" max="3" width="15.1640625" bestFit="1" customWidth="1"/>
    <col min="4" max="4" width="2" bestFit="1" customWidth="1"/>
    <col min="5" max="5" width="134.83203125" bestFit="1" customWidth="1"/>
    <col min="6" max="6" width="3.1640625" bestFit="1" customWidth="1"/>
  </cols>
  <sheetData>
    <row r="1" spans="1:7" x14ac:dyDescent="0.2">
      <c r="A1" t="s">
        <v>15</v>
      </c>
      <c r="B1" t="s">
        <v>2448</v>
      </c>
      <c r="C1" t="s">
        <v>2449</v>
      </c>
    </row>
    <row r="2" spans="1:7" x14ac:dyDescent="0.2">
      <c r="A2" s="21" t="s">
        <v>2447</v>
      </c>
      <c r="B2" t="str">
        <f>_xlfn.CONCAT("https://translate.google.com/translate?sl=da&amp;hl=en&amp;u=http://wiki.hoer-laegedansk.dk/",A2)</f>
        <v>https://translate.google.com/translate?sl=da&amp;hl=en&amp;u=http://wiki.hoer-laegedansk.dk/Forside</v>
      </c>
      <c r="C2" t="s">
        <v>2450</v>
      </c>
      <c r="D2" t="s">
        <v>2451</v>
      </c>
      <c r="E2" t="str">
        <f>_xlfn.CONCAT("`",C2," &lt;",D2,B2,D2,"&gt;`__")</f>
        <v>`Google Translate &lt;"https://translate.google.com/translate?sl=da&amp;hl=en&amp;u=http://wiki.hoer-laegedansk.dk/Forside"&gt;`__</v>
      </c>
      <c r="G2" t="str">
        <f>_xlfn.CONCAT("* **Link to machine translation of this page to english:** ",E2)</f>
        <v>* **Link to machine translation of this page to english:** `Google Translate &lt;"https://translate.google.com/translate?sl=da&amp;hl=en&amp;u=http://wiki.hoer-laegedansk.dk/Forside"&gt;`__</v>
      </c>
    </row>
    <row r="3" spans="1:7" x14ac:dyDescent="0.2">
      <c r="A3" s="21" t="s">
        <v>2446</v>
      </c>
      <c r="B3" t="str">
        <f t="shared" ref="B3:B19" si="0">_xlfn.CONCAT("https://translate.google.com/translate?sl=da&amp;hl=en&amp;u=http://wiki.hoer-laegedansk.dk/",A3)</f>
        <v>https://translate.google.com/translate?sl=da&amp;hl=en&amp;u=http://wiki.hoer-laegedansk.dk/0_Forord</v>
      </c>
      <c r="C3" t="s">
        <v>2450</v>
      </c>
      <c r="D3" t="s">
        <v>2451</v>
      </c>
      <c r="E3" t="str">
        <f t="shared" ref="E3:E19" si="1">_xlfn.CONCAT("`",C3," &lt;",D3,B3,D3,"&gt;`__")</f>
        <v>`Google Translate &lt;"https://translate.google.com/translate?sl=da&amp;hl=en&amp;u=http://wiki.hoer-laegedansk.dk/0_Forord"&gt;`__</v>
      </c>
      <c r="G3" t="str">
        <f t="shared" ref="G3:G19" si="2">_xlfn.CONCAT("* **Link to machine translation of this page to english:** ",E3)</f>
        <v>* **Link to machine translation of this page to english:** `Google Translate &lt;"https://translate.google.com/translate?sl=da&amp;hl=en&amp;u=http://wiki.hoer-laegedansk.dk/0_Forord"&gt;`__</v>
      </c>
    </row>
    <row r="4" spans="1:7" x14ac:dyDescent="0.2">
      <c r="A4" t="s">
        <v>2442</v>
      </c>
      <c r="B4" t="str">
        <f t="shared" si="0"/>
        <v>https://translate.google.com/translate?sl=da&amp;hl=en&amp;u=http://wiki.hoer-laegedansk.dk/1_Mødet_mellem_læge_og_patient</v>
      </c>
      <c r="C4" t="s">
        <v>2450</v>
      </c>
      <c r="D4" t="s">
        <v>2451</v>
      </c>
      <c r="E4" t="str">
        <f t="shared" si="1"/>
        <v>`Google Translate &lt;"https://translate.google.com/translate?sl=da&amp;hl=en&amp;u=http://wiki.hoer-laegedansk.dk/1_Mødet_mellem_læge_og_patient"&gt;`__</v>
      </c>
      <c r="F4">
        <v>1</v>
      </c>
      <c r="G4" t="str">
        <f t="shared" si="2"/>
        <v>* **Link to machine translation of this page to english:** `Google Translate &lt;"https://translate.google.com/translate?sl=da&amp;hl=en&amp;u=http://wiki.hoer-laegedansk.dk/1_Mødet_mellem_læge_og_patient"&gt;`__</v>
      </c>
    </row>
    <row r="5" spans="1:7" x14ac:dyDescent="0.2">
      <c r="A5" t="s">
        <v>2358</v>
      </c>
      <c r="B5" t="str">
        <f t="shared" si="0"/>
        <v>https://translate.google.com/translate?sl=da&amp;hl=en&amp;u=http://wiki.hoer-laegedansk.dk/2_Sygehusjournalen</v>
      </c>
      <c r="C5" t="s">
        <v>2450</v>
      </c>
      <c r="D5" t="s">
        <v>2451</v>
      </c>
      <c r="E5" t="str">
        <f t="shared" si="1"/>
        <v>`Google Translate &lt;"https://translate.google.com/translate?sl=da&amp;hl=en&amp;u=http://wiki.hoer-laegedansk.dk/2_Sygehusjournalen"&gt;`__</v>
      </c>
      <c r="F5">
        <f>F4+1</f>
        <v>2</v>
      </c>
      <c r="G5" t="str">
        <f t="shared" si="2"/>
        <v>* **Link to machine translation of this page to english:** `Google Translate &lt;"https://translate.google.com/translate?sl=da&amp;hl=en&amp;u=http://wiki.hoer-laegedansk.dk/2_Sygehusjournalen"&gt;`__</v>
      </c>
    </row>
    <row r="6" spans="1:7" x14ac:dyDescent="0.2">
      <c r="A6" t="s">
        <v>2384</v>
      </c>
      <c r="B6" t="str">
        <f t="shared" si="0"/>
        <v>https://translate.google.com/translate?sl=da&amp;hl=en&amp;u=http://wiki.hoer-laegedansk.dk/3_Indlæggelsesnotatet</v>
      </c>
      <c r="C6" t="s">
        <v>2450</v>
      </c>
      <c r="D6" t="s">
        <v>2451</v>
      </c>
      <c r="E6" t="str">
        <f t="shared" si="1"/>
        <v>`Google Translate &lt;"https://translate.google.com/translate?sl=da&amp;hl=en&amp;u=http://wiki.hoer-laegedansk.dk/3_Indlæggelsesnotatet"&gt;`__</v>
      </c>
      <c r="F6">
        <f>F5+1</f>
        <v>3</v>
      </c>
      <c r="G6" t="str">
        <f t="shared" si="2"/>
        <v>* **Link to machine translation of this page to english:** `Google Translate &lt;"https://translate.google.com/translate?sl=da&amp;hl=en&amp;u=http://wiki.hoer-laegedansk.dk/3_Indlæggelsesnotatet"&gt;`__</v>
      </c>
    </row>
    <row r="7" spans="1:7" x14ac:dyDescent="0.2">
      <c r="A7" t="s">
        <v>2440</v>
      </c>
      <c r="B7" t="str">
        <f t="shared" si="0"/>
        <v>https://translate.google.com/translate?sl=da&amp;hl=en&amp;u=http://wiki.hoer-laegedansk.dk/4_Almene_symptomer_og_fund</v>
      </c>
      <c r="C7" t="s">
        <v>2450</v>
      </c>
      <c r="D7" t="s">
        <v>2451</v>
      </c>
      <c r="E7" t="str">
        <f t="shared" si="1"/>
        <v>`Google Translate &lt;"https://translate.google.com/translate?sl=da&amp;hl=en&amp;u=http://wiki.hoer-laegedansk.dk/4_Almene_symptomer_og_fund"&gt;`__</v>
      </c>
      <c r="F7">
        <f t="shared" ref="F7:F19" si="3">F6+1</f>
        <v>4</v>
      </c>
      <c r="G7" t="str">
        <f t="shared" si="2"/>
        <v>* **Link to machine translation of this page to english:** `Google Translate &lt;"https://translate.google.com/translate?sl=da&amp;hl=en&amp;u=http://wiki.hoer-laegedansk.dk/4_Almene_symptomer_og_fund"&gt;`__</v>
      </c>
    </row>
    <row r="8" spans="1:7" x14ac:dyDescent="0.2">
      <c r="A8" t="s">
        <v>2385</v>
      </c>
      <c r="B8" t="str">
        <f t="shared" si="0"/>
        <v>https://translate.google.com/translate?sl=da&amp;hl=en&amp;u=http://wiki.hoer-laegedansk.dk/5_Hjertet</v>
      </c>
      <c r="C8" t="s">
        <v>2450</v>
      </c>
      <c r="D8" t="s">
        <v>2451</v>
      </c>
      <c r="E8" t="str">
        <f t="shared" si="1"/>
        <v>`Google Translate &lt;"https://translate.google.com/translate?sl=da&amp;hl=en&amp;u=http://wiki.hoer-laegedansk.dk/5_Hjertet"&gt;`__</v>
      </c>
      <c r="F8">
        <f t="shared" si="3"/>
        <v>5</v>
      </c>
      <c r="G8" t="str">
        <f t="shared" si="2"/>
        <v>* **Link to machine translation of this page to english:** `Google Translate &lt;"https://translate.google.com/translate?sl=da&amp;hl=en&amp;u=http://wiki.hoer-laegedansk.dk/5_Hjertet"&gt;`__</v>
      </c>
    </row>
    <row r="9" spans="1:7" x14ac:dyDescent="0.2">
      <c r="A9" t="s">
        <v>2386</v>
      </c>
      <c r="B9" t="str">
        <f t="shared" si="0"/>
        <v>https://translate.google.com/translate?sl=da&amp;hl=en&amp;u=http://wiki.hoer-laegedansk.dk/6_Lunger_og_luftveje</v>
      </c>
      <c r="C9" t="s">
        <v>2450</v>
      </c>
      <c r="D9" t="s">
        <v>2451</v>
      </c>
      <c r="E9" t="str">
        <f t="shared" si="1"/>
        <v>`Google Translate &lt;"https://translate.google.com/translate?sl=da&amp;hl=en&amp;u=http://wiki.hoer-laegedansk.dk/6_Lunger_og_luftveje"&gt;`__</v>
      </c>
      <c r="F9">
        <f t="shared" si="3"/>
        <v>6</v>
      </c>
      <c r="G9" t="str">
        <f t="shared" si="2"/>
        <v>* **Link to machine translation of this page to english:** `Google Translate &lt;"https://translate.google.com/translate?sl=da&amp;hl=en&amp;u=http://wiki.hoer-laegedansk.dk/6_Lunger_og_luftveje"&gt;`__</v>
      </c>
    </row>
    <row r="10" spans="1:7" x14ac:dyDescent="0.2">
      <c r="A10" t="s">
        <v>2389</v>
      </c>
      <c r="B10" t="str">
        <f t="shared" si="0"/>
        <v>https://translate.google.com/translate?sl=da&amp;hl=en&amp;u=http://wiki.hoer-laegedansk.dk/7_Mave-tarm-systemet</v>
      </c>
      <c r="C10" t="s">
        <v>2450</v>
      </c>
      <c r="D10" t="s">
        <v>2451</v>
      </c>
      <c r="E10" t="str">
        <f t="shared" si="1"/>
        <v>`Google Translate &lt;"https://translate.google.com/translate?sl=da&amp;hl=en&amp;u=http://wiki.hoer-laegedansk.dk/7_Mave-tarm-systemet"&gt;`__</v>
      </c>
      <c r="F10">
        <f t="shared" si="3"/>
        <v>7</v>
      </c>
      <c r="G10" t="str">
        <f t="shared" si="2"/>
        <v>* **Link to machine translation of this page to english:** `Google Translate &lt;"https://translate.google.com/translate?sl=da&amp;hl=en&amp;u=http://wiki.hoer-laegedansk.dk/7_Mave-tarm-systemet"&gt;`__</v>
      </c>
    </row>
    <row r="11" spans="1:7" x14ac:dyDescent="0.2">
      <c r="A11" t="s">
        <v>2443</v>
      </c>
      <c r="B11" t="str">
        <f t="shared" si="0"/>
        <v>https://translate.google.com/translate?sl=da&amp;hl=en&amp;u=http://wiki.hoer-laegedansk.dk/8_Nyrer_urinveje_og_mandlige_kønsorganer</v>
      </c>
      <c r="C11" t="s">
        <v>2450</v>
      </c>
      <c r="D11" t="s">
        <v>2451</v>
      </c>
      <c r="E11" t="str">
        <f t="shared" si="1"/>
        <v>`Google Translate &lt;"https://translate.google.com/translate?sl=da&amp;hl=en&amp;u=http://wiki.hoer-laegedansk.dk/8_Nyrer_urinveje_og_mandlige_kønsorganer"&gt;`__</v>
      </c>
      <c r="F11">
        <f t="shared" si="3"/>
        <v>8</v>
      </c>
      <c r="G11" t="str">
        <f t="shared" si="2"/>
        <v>* **Link to machine translation of this page to english:** `Google Translate &lt;"https://translate.google.com/translate?sl=da&amp;hl=en&amp;u=http://wiki.hoer-laegedansk.dk/8_Nyrer_urinveje_og_mandlige_kønsorganer"&gt;`__</v>
      </c>
    </row>
    <row r="12" spans="1:7" x14ac:dyDescent="0.2">
      <c r="A12" t="s">
        <v>2409</v>
      </c>
      <c r="B12" t="str">
        <f t="shared" si="0"/>
        <v>https://translate.google.com/translate?sl=da&amp;hl=en&amp;u=http://wiki.hoer-laegedansk.dk/9_Kvindelige_kønsorganer</v>
      </c>
      <c r="C12" t="s">
        <v>2450</v>
      </c>
      <c r="D12" t="s">
        <v>2451</v>
      </c>
      <c r="E12" t="str">
        <f t="shared" si="1"/>
        <v>`Google Translate &lt;"https://translate.google.com/translate?sl=da&amp;hl=en&amp;u=http://wiki.hoer-laegedansk.dk/9_Kvindelige_kønsorganer"&gt;`__</v>
      </c>
      <c r="F12">
        <f t="shared" si="3"/>
        <v>9</v>
      </c>
      <c r="G12" t="str">
        <f t="shared" si="2"/>
        <v>* **Link to machine translation of this page to english:** `Google Translate &lt;"https://translate.google.com/translate?sl=da&amp;hl=en&amp;u=http://wiki.hoer-laegedansk.dk/9_Kvindelige_kønsorganer"&gt;`__</v>
      </c>
    </row>
    <row r="13" spans="1:7" x14ac:dyDescent="0.2">
      <c r="A13" t="s">
        <v>2410</v>
      </c>
      <c r="B13" t="str">
        <f t="shared" si="0"/>
        <v>https://translate.google.com/translate?sl=da&amp;hl=en&amp;u=http://wiki.hoer-laegedansk.dk/10_Bevægeapparatet</v>
      </c>
      <c r="C13" t="s">
        <v>2450</v>
      </c>
      <c r="D13" t="s">
        <v>2451</v>
      </c>
      <c r="E13" t="str">
        <f t="shared" si="1"/>
        <v>`Google Translate &lt;"https://translate.google.com/translate?sl=da&amp;hl=en&amp;u=http://wiki.hoer-laegedansk.dk/10_Bevægeapparatet"&gt;`__</v>
      </c>
      <c r="F13">
        <f t="shared" si="3"/>
        <v>10</v>
      </c>
      <c r="G13" t="str">
        <f t="shared" si="2"/>
        <v>* **Link to machine translation of this page to english:** `Google Translate &lt;"https://translate.google.com/translate?sl=da&amp;hl=en&amp;u=http://wiki.hoer-laegedansk.dk/10_Bevægeapparatet"&gt;`__</v>
      </c>
    </row>
    <row r="14" spans="1:7" x14ac:dyDescent="0.2">
      <c r="A14" t="s">
        <v>2441</v>
      </c>
      <c r="B14" t="str">
        <f t="shared" si="0"/>
        <v>https://translate.google.com/translate?sl=da&amp;hl=en&amp;u=http://wiki.hoer-laegedansk.dk/11_Centralnervesystemet</v>
      </c>
      <c r="C14" t="s">
        <v>2450</v>
      </c>
      <c r="D14" t="s">
        <v>2451</v>
      </c>
      <c r="E14" t="str">
        <f t="shared" si="1"/>
        <v>`Google Translate &lt;"https://translate.google.com/translate?sl=da&amp;hl=en&amp;u=http://wiki.hoer-laegedansk.dk/11_Centralnervesystemet"&gt;`__</v>
      </c>
      <c r="F14">
        <f t="shared" si="3"/>
        <v>11</v>
      </c>
      <c r="G14" t="str">
        <f t="shared" si="2"/>
        <v>* **Link to machine translation of this page to english:** `Google Translate &lt;"https://translate.google.com/translate?sl=da&amp;hl=en&amp;u=http://wiki.hoer-laegedansk.dk/11_Centralnervesystemet"&gt;`__</v>
      </c>
    </row>
    <row r="15" spans="1:7" x14ac:dyDescent="0.2">
      <c r="A15" t="s">
        <v>2419</v>
      </c>
      <c r="B15" t="str">
        <f t="shared" si="0"/>
        <v>https://translate.google.com/translate?sl=da&amp;hl=en&amp;u=http://wiki.hoer-laegedansk.dk/12_Det_perifere_karsystem</v>
      </c>
      <c r="C15" t="s">
        <v>2450</v>
      </c>
      <c r="D15" t="s">
        <v>2451</v>
      </c>
      <c r="E15" t="str">
        <f t="shared" si="1"/>
        <v>`Google Translate &lt;"https://translate.google.com/translate?sl=da&amp;hl=en&amp;u=http://wiki.hoer-laegedansk.dk/12_Det_perifere_karsystem"&gt;`__</v>
      </c>
      <c r="F15">
        <f t="shared" si="3"/>
        <v>12</v>
      </c>
      <c r="G15" t="str">
        <f t="shared" si="2"/>
        <v>* **Link to machine translation of this page to english:** `Google Translate &lt;"https://translate.google.com/translate?sl=da&amp;hl=en&amp;u=http://wiki.hoer-laegedansk.dk/12_Det_perifere_karsystem"&gt;`__</v>
      </c>
    </row>
    <row r="16" spans="1:7" x14ac:dyDescent="0.2">
      <c r="A16" t="s">
        <v>2425</v>
      </c>
      <c r="B16" t="str">
        <f t="shared" si="0"/>
        <v>https://translate.google.com/translate?sl=da&amp;hl=en&amp;u=http://wiki.hoer-laegedansk.dk/13_Kirtler</v>
      </c>
      <c r="C16" t="s">
        <v>2450</v>
      </c>
      <c r="D16" t="s">
        <v>2451</v>
      </c>
      <c r="E16" t="str">
        <f t="shared" si="1"/>
        <v>`Google Translate &lt;"https://translate.google.com/translate?sl=da&amp;hl=en&amp;u=http://wiki.hoer-laegedansk.dk/13_Kirtler"&gt;`__</v>
      </c>
      <c r="F16">
        <f t="shared" si="3"/>
        <v>13</v>
      </c>
      <c r="G16" t="str">
        <f t="shared" si="2"/>
        <v>* **Link to machine translation of this page to english:** `Google Translate &lt;"https://translate.google.com/translate?sl=da&amp;hl=en&amp;u=http://wiki.hoer-laegedansk.dk/13_Kirtler"&gt;`__</v>
      </c>
    </row>
    <row r="17" spans="1:7" x14ac:dyDescent="0.2">
      <c r="A17" t="s">
        <v>2444</v>
      </c>
      <c r="B17" t="str">
        <f t="shared" si="0"/>
        <v>https://translate.google.com/translate?sl=da&amp;hl=en&amp;u=http://wiki.hoer-laegedansk.dk/14_Hud</v>
      </c>
      <c r="C17" t="s">
        <v>2450</v>
      </c>
      <c r="D17" t="s">
        <v>2451</v>
      </c>
      <c r="E17" t="str">
        <f t="shared" si="1"/>
        <v>`Google Translate &lt;"https://translate.google.com/translate?sl=da&amp;hl=en&amp;u=http://wiki.hoer-laegedansk.dk/14_Hud"&gt;`__</v>
      </c>
      <c r="F17">
        <f t="shared" si="3"/>
        <v>14</v>
      </c>
      <c r="G17" t="str">
        <f t="shared" si="2"/>
        <v>* **Link to machine translation of this page to english:** `Google Translate &lt;"https://translate.google.com/translate?sl=da&amp;hl=en&amp;u=http://wiki.hoer-laegedansk.dk/14_Hud"&gt;`__</v>
      </c>
    </row>
    <row r="18" spans="1:7" x14ac:dyDescent="0.2">
      <c r="A18" t="s">
        <v>2426</v>
      </c>
      <c r="B18" t="str">
        <f t="shared" si="0"/>
        <v>https://translate.google.com/translate?sl=da&amp;hl=en&amp;u=http://wiki.hoer-laegedansk.dk/15_Sanseorganer</v>
      </c>
      <c r="C18" t="s">
        <v>2450</v>
      </c>
      <c r="D18" t="s">
        <v>2451</v>
      </c>
      <c r="E18" t="str">
        <f t="shared" si="1"/>
        <v>`Google Translate &lt;"https://translate.google.com/translate?sl=da&amp;hl=en&amp;u=http://wiki.hoer-laegedansk.dk/15_Sanseorganer"&gt;`__</v>
      </c>
      <c r="F18">
        <f t="shared" si="3"/>
        <v>15</v>
      </c>
      <c r="G18" t="str">
        <f t="shared" si="2"/>
        <v>* **Link to machine translation of this page to english:** `Google Translate &lt;"https://translate.google.com/translate?sl=da&amp;hl=en&amp;u=http://wiki.hoer-laegedansk.dk/15_Sanseorganer"&gt;`__</v>
      </c>
    </row>
    <row r="19" spans="1:7" x14ac:dyDescent="0.2">
      <c r="A19" t="s">
        <v>2445</v>
      </c>
      <c r="B19" t="str">
        <f t="shared" si="0"/>
        <v>https://translate.google.com/translate?sl=da&amp;hl=en&amp;u=http://wiki.hoer-laegedansk.dk/16_Stikordsregister</v>
      </c>
      <c r="C19" t="s">
        <v>2450</v>
      </c>
      <c r="D19" t="s">
        <v>2451</v>
      </c>
      <c r="E19" t="str">
        <f t="shared" si="1"/>
        <v>`Google Translate &lt;"https://translate.google.com/translate?sl=da&amp;hl=en&amp;u=http://wiki.hoer-laegedansk.dk/16_Stikordsregister"&gt;`__</v>
      </c>
      <c r="F19">
        <f t="shared" si="3"/>
        <v>16</v>
      </c>
      <c r="G19" t="str">
        <f t="shared" si="2"/>
        <v>* **Link to machine translation of this page to english:** `Google Translate &lt;"https://translate.google.com/translate?sl=da&amp;hl=en&amp;u=http://wiki.hoer-laegedansk.dk/16_Stikordsregister"&gt;`__</v>
      </c>
    </row>
    <row r="21" spans="1:7" x14ac:dyDescent="0.2">
      <c r="A21" t="s">
        <v>102</v>
      </c>
    </row>
    <row r="22" spans="1:7" x14ac:dyDescent="0.2">
      <c r="A22" t="s">
        <v>102</v>
      </c>
    </row>
    <row r="23" spans="1:7" x14ac:dyDescent="0.2">
      <c r="A23" t="s">
        <v>102</v>
      </c>
    </row>
    <row r="24" spans="1:7" x14ac:dyDescent="0.2">
      <c r="A24" t="s">
        <v>102</v>
      </c>
    </row>
    <row r="26" spans="1:7" x14ac:dyDescent="0.2">
      <c r="A26" t="s">
        <v>102</v>
      </c>
    </row>
    <row r="27" spans="1:7" x14ac:dyDescent="0.2">
      <c r="A27" t="s">
        <v>102</v>
      </c>
    </row>
    <row r="28" spans="1:7" x14ac:dyDescent="0.2">
      <c r="A28" t="s">
        <v>102</v>
      </c>
    </row>
    <row r="29" spans="1:7" x14ac:dyDescent="0.2">
      <c r="A29" t="s">
        <v>102</v>
      </c>
    </row>
    <row r="30" spans="1:7" x14ac:dyDescent="0.2">
      <c r="A30" t="s">
        <v>102</v>
      </c>
    </row>
    <row r="31" spans="1:7" x14ac:dyDescent="0.2">
      <c r="A31" t="s">
        <v>102</v>
      </c>
    </row>
    <row r="32" spans="1:7" x14ac:dyDescent="0.2">
      <c r="A32" t="s">
        <v>102</v>
      </c>
    </row>
    <row r="33" spans="1:1" x14ac:dyDescent="0.2">
      <c r="A33" t="s">
        <v>102</v>
      </c>
    </row>
    <row r="34" spans="1:1" x14ac:dyDescent="0.2">
      <c r="A34" t="s">
        <v>102</v>
      </c>
    </row>
    <row r="35" spans="1:1" x14ac:dyDescent="0.2">
      <c r="A35" t="s">
        <v>102</v>
      </c>
    </row>
    <row r="36" spans="1:1" x14ac:dyDescent="0.2">
      <c r="A36" t="s">
        <v>102</v>
      </c>
    </row>
    <row r="37" spans="1:1" x14ac:dyDescent="0.2">
      <c r="A37" t="s">
        <v>102</v>
      </c>
    </row>
    <row r="38" spans="1:1" x14ac:dyDescent="0.2">
      <c r="A38" t="s">
        <v>102</v>
      </c>
    </row>
    <row r="39" spans="1:1" x14ac:dyDescent="0.2">
      <c r="A39" t="s">
        <v>102</v>
      </c>
    </row>
    <row r="40" spans="1:1" x14ac:dyDescent="0.2">
      <c r="A40" t="s">
        <v>102</v>
      </c>
    </row>
    <row r="41" spans="1:1" x14ac:dyDescent="0.2">
      <c r="A41" t="s">
        <v>102</v>
      </c>
    </row>
    <row r="42" spans="1:1" x14ac:dyDescent="0.2">
      <c r="A42" t="s">
        <v>102</v>
      </c>
    </row>
    <row r="43" spans="1:1" x14ac:dyDescent="0.2">
      <c r="A43" t="s">
        <v>102</v>
      </c>
    </row>
    <row r="44" spans="1:1" x14ac:dyDescent="0.2">
      <c r="A44" t="s">
        <v>102</v>
      </c>
    </row>
    <row r="45" spans="1:1" x14ac:dyDescent="0.2">
      <c r="A45" t="s">
        <v>102</v>
      </c>
    </row>
    <row r="46" spans="1:1" x14ac:dyDescent="0.2">
      <c r="A46" t="s">
        <v>102</v>
      </c>
    </row>
    <row r="47" spans="1:1" x14ac:dyDescent="0.2">
      <c r="A47" t="s">
        <v>102</v>
      </c>
    </row>
    <row r="48" spans="1:1" x14ac:dyDescent="0.2">
      <c r="A48" t="s">
        <v>102</v>
      </c>
    </row>
    <row r="49" spans="1:1" x14ac:dyDescent="0.2">
      <c r="A49" t="s">
        <v>102</v>
      </c>
    </row>
    <row r="50" spans="1:1" x14ac:dyDescent="0.2">
      <c r="A50" t="s">
        <v>102</v>
      </c>
    </row>
    <row r="51" spans="1:1" x14ac:dyDescent="0.2">
      <c r="A51" t="s">
        <v>102</v>
      </c>
    </row>
    <row r="52" spans="1:1" x14ac:dyDescent="0.2">
      <c r="A52" t="s">
        <v>102</v>
      </c>
    </row>
    <row r="53" spans="1:1" x14ac:dyDescent="0.2">
      <c r="A53" t="s">
        <v>102</v>
      </c>
    </row>
    <row r="54" spans="1:1" x14ac:dyDescent="0.2">
      <c r="A54" t="s">
        <v>102</v>
      </c>
    </row>
    <row r="55" spans="1:1" x14ac:dyDescent="0.2">
      <c r="A55" t="s">
        <v>102</v>
      </c>
    </row>
    <row r="56" spans="1:1" x14ac:dyDescent="0.2">
      <c r="A56" t="s">
        <v>102</v>
      </c>
    </row>
    <row r="57" spans="1:1" x14ac:dyDescent="0.2">
      <c r="A57" t="s">
        <v>102</v>
      </c>
    </row>
    <row r="58" spans="1:1" x14ac:dyDescent="0.2">
      <c r="A58" t="s">
        <v>102</v>
      </c>
    </row>
    <row r="59" spans="1:1" x14ac:dyDescent="0.2">
      <c r="A59" t="s">
        <v>102</v>
      </c>
    </row>
    <row r="60" spans="1:1" x14ac:dyDescent="0.2">
      <c r="A60" t="s">
        <v>102</v>
      </c>
    </row>
    <row r="61" spans="1:1" x14ac:dyDescent="0.2">
      <c r="A61" t="s">
        <v>102</v>
      </c>
    </row>
    <row r="62" spans="1:1" x14ac:dyDescent="0.2">
      <c r="A62" t="s">
        <v>102</v>
      </c>
    </row>
    <row r="63" spans="1:1" x14ac:dyDescent="0.2">
      <c r="A63" t="s">
        <v>102</v>
      </c>
    </row>
    <row r="65" spans="1:1" x14ac:dyDescent="0.2">
      <c r="A65" t="s">
        <v>102</v>
      </c>
    </row>
    <row r="66" spans="1:1" x14ac:dyDescent="0.2">
      <c r="A66" t="s">
        <v>102</v>
      </c>
    </row>
    <row r="67" spans="1:1" x14ac:dyDescent="0.2">
      <c r="A67" t="s">
        <v>102</v>
      </c>
    </row>
    <row r="68" spans="1:1" x14ac:dyDescent="0.2">
      <c r="A68" t="s">
        <v>102</v>
      </c>
    </row>
    <row r="69" spans="1:1" x14ac:dyDescent="0.2">
      <c r="A69" t="s">
        <v>102</v>
      </c>
    </row>
    <row r="70" spans="1:1" x14ac:dyDescent="0.2">
      <c r="A70" t="s">
        <v>102</v>
      </c>
    </row>
    <row r="71" spans="1:1" x14ac:dyDescent="0.2">
      <c r="A71" t="s">
        <v>102</v>
      </c>
    </row>
    <row r="72" spans="1:1" x14ac:dyDescent="0.2">
      <c r="A72" t="s">
        <v>102</v>
      </c>
    </row>
    <row r="73" spans="1:1" x14ac:dyDescent="0.2">
      <c r="A73" t="s">
        <v>102</v>
      </c>
    </row>
    <row r="74" spans="1:1" x14ac:dyDescent="0.2">
      <c r="A74" t="s">
        <v>102</v>
      </c>
    </row>
    <row r="75" spans="1:1" x14ac:dyDescent="0.2">
      <c r="A75" t="s">
        <v>102</v>
      </c>
    </row>
    <row r="76" spans="1:1" x14ac:dyDescent="0.2">
      <c r="A76" t="s">
        <v>102</v>
      </c>
    </row>
    <row r="77" spans="1:1" x14ac:dyDescent="0.2">
      <c r="A77" t="s">
        <v>102</v>
      </c>
    </row>
    <row r="78" spans="1:1" x14ac:dyDescent="0.2">
      <c r="A78" t="s">
        <v>102</v>
      </c>
    </row>
    <row r="81" spans="1:1" x14ac:dyDescent="0.2">
      <c r="A81" t="s">
        <v>102</v>
      </c>
    </row>
    <row r="82" spans="1:1" x14ac:dyDescent="0.2">
      <c r="A82" t="s">
        <v>102</v>
      </c>
    </row>
    <row r="83" spans="1:1" x14ac:dyDescent="0.2">
      <c r="A83" t="s">
        <v>102</v>
      </c>
    </row>
    <row r="84" spans="1:1" x14ac:dyDescent="0.2">
      <c r="A84" t="s">
        <v>102</v>
      </c>
    </row>
    <row r="85" spans="1:1" x14ac:dyDescent="0.2">
      <c r="A85" t="s">
        <v>102</v>
      </c>
    </row>
    <row r="86" spans="1:1" x14ac:dyDescent="0.2">
      <c r="A86" t="s">
        <v>102</v>
      </c>
    </row>
    <row r="87" spans="1:1" x14ac:dyDescent="0.2">
      <c r="A87" t="s">
        <v>102</v>
      </c>
    </row>
    <row r="91" spans="1:1" x14ac:dyDescent="0.2">
      <c r="A91" t="s">
        <v>102</v>
      </c>
    </row>
    <row r="92" spans="1:1" x14ac:dyDescent="0.2">
      <c r="A92" t="s">
        <v>102</v>
      </c>
    </row>
    <row r="93" spans="1:1" x14ac:dyDescent="0.2">
      <c r="A93" t="s">
        <v>102</v>
      </c>
    </row>
    <row r="94" spans="1:1" x14ac:dyDescent="0.2">
      <c r="A94" t="s">
        <v>102</v>
      </c>
    </row>
    <row r="95" spans="1:1" x14ac:dyDescent="0.2">
      <c r="A95" t="s">
        <v>102</v>
      </c>
    </row>
    <row r="96" spans="1:1" x14ac:dyDescent="0.2">
      <c r="A96" t="s">
        <v>102</v>
      </c>
    </row>
    <row r="97" spans="1:1" x14ac:dyDescent="0.2">
      <c r="A97" t="s">
        <v>102</v>
      </c>
    </row>
    <row r="98" spans="1:1" x14ac:dyDescent="0.2">
      <c r="A98" t="s">
        <v>102</v>
      </c>
    </row>
    <row r="103" spans="1:1" x14ac:dyDescent="0.2">
      <c r="A103" t="s">
        <v>102</v>
      </c>
    </row>
    <row r="104" spans="1:1" x14ac:dyDescent="0.2">
      <c r="A104" t="s">
        <v>102</v>
      </c>
    </row>
    <row r="105" spans="1:1" x14ac:dyDescent="0.2">
      <c r="A105" t="s">
        <v>102</v>
      </c>
    </row>
    <row r="106" spans="1:1" x14ac:dyDescent="0.2">
      <c r="A106" t="s">
        <v>102</v>
      </c>
    </row>
    <row r="107" spans="1:1" x14ac:dyDescent="0.2">
      <c r="A107" t="s">
        <v>102</v>
      </c>
    </row>
    <row r="108" spans="1:1" x14ac:dyDescent="0.2">
      <c r="A108" t="s">
        <v>102</v>
      </c>
    </row>
    <row r="109" spans="1:1" x14ac:dyDescent="0.2">
      <c r="A109" t="s">
        <v>102</v>
      </c>
    </row>
    <row r="110" spans="1:1" x14ac:dyDescent="0.2">
      <c r="A110" t="s">
        <v>102</v>
      </c>
    </row>
    <row r="111" spans="1:1" x14ac:dyDescent="0.2">
      <c r="A111" t="s">
        <v>102</v>
      </c>
    </row>
    <row r="112" spans="1:1" x14ac:dyDescent="0.2">
      <c r="A112" t="s">
        <v>102</v>
      </c>
    </row>
    <row r="113" spans="1:1" x14ac:dyDescent="0.2">
      <c r="A113" t="s">
        <v>102</v>
      </c>
    </row>
    <row r="114" spans="1:1" x14ac:dyDescent="0.2">
      <c r="A114" t="s">
        <v>102</v>
      </c>
    </row>
    <row r="124" spans="1:1" x14ac:dyDescent="0.2">
      <c r="A124" t="s">
        <v>102</v>
      </c>
    </row>
    <row r="125" spans="1:1" x14ac:dyDescent="0.2">
      <c r="A125" t="s">
        <v>102</v>
      </c>
    </row>
    <row r="126" spans="1:1" x14ac:dyDescent="0.2">
      <c r="A126" t="s">
        <v>102</v>
      </c>
    </row>
    <row r="135" spans="1:1" x14ac:dyDescent="0.2">
      <c r="A135" t="s">
        <v>102</v>
      </c>
    </row>
    <row r="143" spans="1:1" x14ac:dyDescent="0.2">
      <c r="A143" t="s">
        <v>102</v>
      </c>
    </row>
    <row r="144" spans="1:1" x14ac:dyDescent="0.2">
      <c r="A144" t="s">
        <v>102</v>
      </c>
    </row>
    <row r="145" spans="1:1" x14ac:dyDescent="0.2">
      <c r="A145" t="s">
        <v>102</v>
      </c>
    </row>
    <row r="146" spans="1:1" x14ac:dyDescent="0.2">
      <c r="A146" t="s">
        <v>102</v>
      </c>
    </row>
    <row r="147" spans="1:1" x14ac:dyDescent="0.2">
      <c r="A147" t="s">
        <v>102</v>
      </c>
    </row>
    <row r="148" spans="1:1" x14ac:dyDescent="0.2">
      <c r="A148" t="s">
        <v>102</v>
      </c>
    </row>
    <row r="149" spans="1:1" x14ac:dyDescent="0.2">
      <c r="A149" t="s">
        <v>102</v>
      </c>
    </row>
    <row r="150" spans="1:1" x14ac:dyDescent="0.2">
      <c r="A150" t="s">
        <v>102</v>
      </c>
    </row>
    <row r="151" spans="1:1" x14ac:dyDescent="0.2">
      <c r="A151" t="s">
        <v>102</v>
      </c>
    </row>
    <row r="152" spans="1:1" x14ac:dyDescent="0.2">
      <c r="A152" t="s">
        <v>102</v>
      </c>
    </row>
    <row r="153" spans="1:1" x14ac:dyDescent="0.2">
      <c r="A153" t="s">
        <v>102</v>
      </c>
    </row>
    <row r="154" spans="1:1" x14ac:dyDescent="0.2">
      <c r="A154" t="s">
        <v>102</v>
      </c>
    </row>
    <row r="155" spans="1:1" x14ac:dyDescent="0.2">
      <c r="A155" t="s">
        <v>102</v>
      </c>
    </row>
    <row r="162" spans="1:1" x14ac:dyDescent="0.2">
      <c r="A162" t="s">
        <v>102</v>
      </c>
    </row>
    <row r="163" spans="1:1" x14ac:dyDescent="0.2">
      <c r="A163" t="s">
        <v>102</v>
      </c>
    </row>
    <row r="164" spans="1:1" x14ac:dyDescent="0.2">
      <c r="A164" t="s">
        <v>102</v>
      </c>
    </row>
    <row r="165" spans="1:1" x14ac:dyDescent="0.2">
      <c r="A165" t="s">
        <v>102</v>
      </c>
    </row>
    <row r="166" spans="1:1" x14ac:dyDescent="0.2">
      <c r="A166" t="s">
        <v>102</v>
      </c>
    </row>
    <row r="167" spans="1:1" x14ac:dyDescent="0.2">
      <c r="A167" t="s">
        <v>102</v>
      </c>
    </row>
    <row r="168" spans="1:1" x14ac:dyDescent="0.2">
      <c r="A168" t="s">
        <v>102</v>
      </c>
    </row>
    <row r="169" spans="1:1" x14ac:dyDescent="0.2">
      <c r="A169" t="s">
        <v>102</v>
      </c>
    </row>
    <row r="170" spans="1:1" x14ac:dyDescent="0.2">
      <c r="A170" t="s">
        <v>102</v>
      </c>
    </row>
    <row r="171" spans="1:1" x14ac:dyDescent="0.2">
      <c r="A171" t="s">
        <v>102</v>
      </c>
    </row>
    <row r="172" spans="1:1" x14ac:dyDescent="0.2">
      <c r="A172" t="s">
        <v>102</v>
      </c>
    </row>
    <row r="173" spans="1:1" x14ac:dyDescent="0.2">
      <c r="A173" t="s">
        <v>102</v>
      </c>
    </row>
    <row r="174" spans="1:1" x14ac:dyDescent="0.2">
      <c r="A174" t="s">
        <v>102</v>
      </c>
    </row>
    <row r="175" spans="1:1" x14ac:dyDescent="0.2">
      <c r="A175" t="s">
        <v>102</v>
      </c>
    </row>
    <row r="181" spans="1:1" x14ac:dyDescent="0.2">
      <c r="A181" t="s">
        <v>102</v>
      </c>
    </row>
    <row r="182" spans="1:1" x14ac:dyDescent="0.2">
      <c r="A182" t="s">
        <v>102</v>
      </c>
    </row>
    <row r="183" spans="1:1" x14ac:dyDescent="0.2">
      <c r="A183" t="s">
        <v>102</v>
      </c>
    </row>
    <row r="184" spans="1:1" x14ac:dyDescent="0.2">
      <c r="A184" t="s">
        <v>102</v>
      </c>
    </row>
    <row r="185" spans="1:1" x14ac:dyDescent="0.2">
      <c r="A185" t="s">
        <v>102</v>
      </c>
    </row>
    <row r="190" spans="1:1" x14ac:dyDescent="0.2">
      <c r="A190" t="s">
        <v>102</v>
      </c>
    </row>
    <row r="191" spans="1:1" x14ac:dyDescent="0.2">
      <c r="A191" t="s">
        <v>102</v>
      </c>
    </row>
    <row r="192" spans="1:1" x14ac:dyDescent="0.2">
      <c r="A192" t="s">
        <v>102</v>
      </c>
    </row>
    <row r="193" spans="1:1" x14ac:dyDescent="0.2">
      <c r="A193" t="s">
        <v>102</v>
      </c>
    </row>
    <row r="194" spans="1:1" x14ac:dyDescent="0.2">
      <c r="A194" t="s">
        <v>102</v>
      </c>
    </row>
    <row r="195" spans="1:1" x14ac:dyDescent="0.2">
      <c r="A195" t="s">
        <v>102</v>
      </c>
    </row>
    <row r="196" spans="1:1" x14ac:dyDescent="0.2">
      <c r="A196" t="s">
        <v>102</v>
      </c>
    </row>
    <row r="197" spans="1:1" x14ac:dyDescent="0.2">
      <c r="A197" t="s">
        <v>102</v>
      </c>
    </row>
    <row r="198" spans="1:1" x14ac:dyDescent="0.2">
      <c r="A198" t="s">
        <v>102</v>
      </c>
    </row>
    <row r="199" spans="1:1" x14ac:dyDescent="0.2">
      <c r="A199" t="s">
        <v>102</v>
      </c>
    </row>
    <row r="200" spans="1:1" x14ac:dyDescent="0.2">
      <c r="A200" t="s">
        <v>102</v>
      </c>
    </row>
    <row r="201" spans="1:1" x14ac:dyDescent="0.2">
      <c r="A201" t="s">
        <v>102</v>
      </c>
    </row>
    <row r="202" spans="1:1" x14ac:dyDescent="0.2">
      <c r="A202" t="s">
        <v>102</v>
      </c>
    </row>
    <row r="203" spans="1:1" x14ac:dyDescent="0.2">
      <c r="A203" t="s">
        <v>102</v>
      </c>
    </row>
    <row r="207" spans="1:1" x14ac:dyDescent="0.2">
      <c r="A207" t="s">
        <v>102</v>
      </c>
    </row>
    <row r="208" spans="1:1" x14ac:dyDescent="0.2">
      <c r="A208" t="s">
        <v>102</v>
      </c>
    </row>
    <row r="209" spans="1:1" x14ac:dyDescent="0.2">
      <c r="A209" t="s">
        <v>102</v>
      </c>
    </row>
    <row r="210" spans="1:1" x14ac:dyDescent="0.2">
      <c r="A210" t="s">
        <v>102</v>
      </c>
    </row>
    <row r="213" spans="1:1" x14ac:dyDescent="0.2">
      <c r="A213" t="s">
        <v>102</v>
      </c>
    </row>
    <row r="214" spans="1:1" x14ac:dyDescent="0.2">
      <c r="A214" t="s">
        <v>102</v>
      </c>
    </row>
    <row r="215" spans="1:1" x14ac:dyDescent="0.2">
      <c r="A215" t="s">
        <v>102</v>
      </c>
    </row>
    <row r="216" spans="1:1" x14ac:dyDescent="0.2">
      <c r="A216" t="s">
        <v>102</v>
      </c>
    </row>
    <row r="217" spans="1:1" x14ac:dyDescent="0.2">
      <c r="A217" t="s">
        <v>102</v>
      </c>
    </row>
    <row r="218" spans="1:1" x14ac:dyDescent="0.2">
      <c r="A218" t="s">
        <v>102</v>
      </c>
    </row>
    <row r="219" spans="1:1" x14ac:dyDescent="0.2">
      <c r="A219" t="s">
        <v>102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Kapitler</vt:lpstr>
      <vt:lpstr>Sektioner</vt:lpstr>
      <vt:lpstr>Sektioner_fuld</vt:lpstr>
      <vt:lpstr>Side_til_Sektion</vt:lpstr>
      <vt:lpstr>Lyd</vt:lpstr>
      <vt:lpstr>Stikordsregister</vt:lpstr>
      <vt:lpstr>Referencer</vt:lpstr>
      <vt:lpstr>Translate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2018-05-18T11:02:07Z</dcterms:modified>
</cp:coreProperties>
</file>