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DC171D85-E612-6E4B-9131-53BF8181D554}" xr6:coauthVersionLast="32" xr6:coauthVersionMax="32" xr10:uidLastSave="{00000000-0000-0000-0000-000000000000}"/>
  <bookViews>
    <workbookView xWindow="0" yWindow="460" windowWidth="25600" windowHeight="15540" activeTab="1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R2" i="3"/>
  <c r="M3" i="3"/>
  <c r="N3" i="3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F862" i="7" l="1"/>
  <c r="G862" i="7" s="1"/>
  <c r="H862" i="7" s="1"/>
  <c r="L862" i="7" s="1"/>
  <c r="F79" i="7"/>
  <c r="H79" i="7" s="1"/>
  <c r="L79" i="7" s="1"/>
  <c r="F84" i="7"/>
  <c r="H84" i="7" s="1"/>
  <c r="L84" i="7" s="1"/>
  <c r="F122" i="7"/>
  <c r="H122" i="7" s="1"/>
  <c r="L122" i="7" s="1"/>
  <c r="F156" i="7"/>
  <c r="H156" i="7" s="1"/>
  <c r="L156" i="7" s="1"/>
  <c r="F185" i="7"/>
  <c r="H185" i="7" s="1"/>
  <c r="L185" i="7" s="1"/>
  <c r="F219" i="7"/>
  <c r="H219" i="7" s="1"/>
  <c r="L219" i="7" s="1"/>
  <c r="F248" i="7"/>
  <c r="G248" i="7" s="1"/>
  <c r="H248" i="7" s="1"/>
  <c r="L248" i="7" s="1"/>
  <c r="F279" i="7"/>
  <c r="G279" i="7" s="1"/>
  <c r="H279" i="7" s="1"/>
  <c r="L279" i="7" s="1"/>
  <c r="F354" i="7"/>
  <c r="G354" i="7" s="1"/>
  <c r="H354" i="7" s="1"/>
  <c r="L354" i="7" s="1"/>
  <c r="F366" i="7"/>
  <c r="G366" i="7" s="1"/>
  <c r="H366" i="7" s="1"/>
  <c r="L366" i="7" s="1"/>
  <c r="F377" i="7"/>
  <c r="G377" i="7" s="1"/>
  <c r="H377" i="7" s="1"/>
  <c r="L377" i="7" s="1"/>
  <c r="F388" i="7"/>
  <c r="G388" i="7" s="1"/>
  <c r="H388" i="7" s="1"/>
  <c r="L388" i="7" s="1"/>
  <c r="F419" i="7"/>
  <c r="G419" i="7" s="1"/>
  <c r="H419" i="7" s="1"/>
  <c r="L419" i="7" s="1"/>
  <c r="F451" i="7"/>
  <c r="G451" i="7" s="1"/>
  <c r="H451" i="7" s="1"/>
  <c r="L451" i="7" s="1"/>
  <c r="F497" i="7"/>
  <c r="G497" i="7" s="1"/>
  <c r="H497" i="7" s="1"/>
  <c r="L497" i="7" s="1"/>
  <c r="F531" i="7"/>
  <c r="G531" i="7" s="1"/>
  <c r="H531" i="7" s="1"/>
  <c r="L531" i="7" s="1"/>
  <c r="F555" i="7"/>
  <c r="G555" i="7" s="1"/>
  <c r="H555" i="7" s="1"/>
  <c r="L555" i="7" s="1"/>
  <c r="F639" i="7"/>
  <c r="G639" i="7" s="1"/>
  <c r="H639" i="7" s="1"/>
  <c r="L639" i="7" s="1"/>
  <c r="F673" i="7"/>
  <c r="G673" i="7" s="1"/>
  <c r="H673" i="7" s="1"/>
  <c r="L673" i="7" s="1"/>
  <c r="F742" i="7"/>
  <c r="G742" i="7" s="1"/>
  <c r="H742" i="7" s="1"/>
  <c r="L742" i="7" s="1"/>
  <c r="F756" i="7"/>
  <c r="G756" i="7" s="1"/>
  <c r="H756" i="7" s="1"/>
  <c r="L756" i="7" s="1"/>
  <c r="F801" i="7"/>
  <c r="G801" i="7" s="1"/>
  <c r="H801" i="7" s="1"/>
  <c r="L801" i="7" s="1"/>
  <c r="F827" i="7"/>
  <c r="G827" i="7" s="1"/>
  <c r="H827" i="7" s="1"/>
  <c r="L827" i="7" s="1"/>
  <c r="F845" i="7"/>
  <c r="G845" i="7" s="1"/>
  <c r="H845" i="7" s="1"/>
  <c r="L845" i="7" s="1"/>
  <c r="F848" i="7"/>
  <c r="G848" i="7" s="1"/>
  <c r="H848" i="7" s="1"/>
  <c r="L848" i="7" s="1"/>
  <c r="C4" i="4" l="1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N90" i="6" l="1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H130" i="6" l="1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G114" i="6" l="1"/>
  <c r="F114" i="6" s="1"/>
  <c r="G95" i="6"/>
  <c r="J117" i="6"/>
  <c r="B118" i="4" s="1"/>
  <c r="C118" i="4" s="1"/>
  <c r="F28" i="6"/>
  <c r="G100" i="6"/>
  <c r="J7" i="6"/>
  <c r="B17" i="4" s="1"/>
  <c r="C17" i="4" s="1"/>
  <c r="O127" i="6"/>
  <c r="Q127" i="6" s="1"/>
  <c r="S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Q2" i="6" s="1"/>
  <c r="S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Q220" i="6" s="1"/>
  <c r="S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G417" i="7" s="1"/>
  <c r="H417" i="7" s="1"/>
  <c r="L417" i="7" s="1"/>
  <c r="L134" i="3"/>
  <c r="L298" i="3"/>
  <c r="M6" i="6"/>
  <c r="O6" i="6" s="1"/>
  <c r="Q5" i="6"/>
  <c r="S5" i="6" s="1"/>
  <c r="M137" i="6"/>
  <c r="O137" i="6" s="1"/>
  <c r="Q136" i="6"/>
  <c r="S136" i="6" s="1"/>
  <c r="M81" i="6"/>
  <c r="O81" i="6" s="1"/>
  <c r="Q80" i="6"/>
  <c r="S80" i="6" s="1"/>
  <c r="M20" i="6"/>
  <c r="O20" i="6" s="1"/>
  <c r="Q19" i="6"/>
  <c r="S19" i="6" s="1"/>
  <c r="M129" i="6"/>
  <c r="O129" i="6" s="1"/>
  <c r="Q128" i="6"/>
  <c r="S128" i="6" s="1"/>
  <c r="Q115" i="6"/>
  <c r="S115" i="6" s="1"/>
  <c r="Q25" i="6"/>
  <c r="S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M116" i="6" l="1"/>
  <c r="O116" i="6" s="1"/>
  <c r="M26" i="6"/>
  <c r="O26" i="6" s="1"/>
  <c r="O64" i="6"/>
  <c r="Q64" i="6" s="1"/>
  <c r="S64" i="6" s="1"/>
  <c r="M65" i="6"/>
  <c r="O65" i="6" s="1"/>
  <c r="O90" i="6"/>
  <c r="Q90" i="6" s="1"/>
  <c r="S90" i="6" s="1"/>
  <c r="M91" i="6"/>
  <c r="O91" i="6" s="1"/>
  <c r="K139" i="6"/>
  <c r="B139" i="4"/>
  <c r="C139" i="4" s="1"/>
  <c r="M212" i="6"/>
  <c r="O211" i="6"/>
  <c r="Q211" i="6" s="1"/>
  <c r="S211" i="6" s="1"/>
  <c r="L8" i="3"/>
  <c r="L9" i="3"/>
  <c r="F382" i="7"/>
  <c r="G382" i="7" s="1"/>
  <c r="H382" i="7" s="1"/>
  <c r="L382" i="7" s="1"/>
  <c r="F387" i="7"/>
  <c r="G387" i="7" s="1"/>
  <c r="H387" i="7" s="1"/>
  <c r="L387" i="7" s="1"/>
  <c r="F450" i="7"/>
  <c r="G450" i="7" s="1"/>
  <c r="H450" i="7" s="1"/>
  <c r="L450" i="7" s="1"/>
  <c r="C27" i="4"/>
  <c r="F239" i="7"/>
  <c r="G239" i="7" s="1"/>
  <c r="H239" i="7" s="1"/>
  <c r="L239" i="7" s="1"/>
  <c r="F364" i="7"/>
  <c r="G364" i="7" s="1"/>
  <c r="H364" i="7" s="1"/>
  <c r="L364" i="7" s="1"/>
  <c r="F743" i="7"/>
  <c r="G743" i="7" s="1"/>
  <c r="H743" i="7" s="1"/>
  <c r="L743" i="7" s="1"/>
  <c r="F383" i="7"/>
  <c r="G383" i="7" s="1"/>
  <c r="H383" i="7" s="1"/>
  <c r="L383" i="7" s="1"/>
  <c r="F605" i="7"/>
  <c r="G605" i="7" s="1"/>
  <c r="H605" i="7" s="1"/>
  <c r="L605" i="7" s="1"/>
  <c r="L21" i="3"/>
  <c r="F379" i="7"/>
  <c r="G379" i="7" s="1"/>
  <c r="H379" i="7" s="1"/>
  <c r="L379" i="7" s="1"/>
  <c r="F384" i="7"/>
  <c r="G384" i="7" s="1"/>
  <c r="H384" i="7" s="1"/>
  <c r="L384" i="7" s="1"/>
  <c r="L20" i="3"/>
  <c r="F315" i="7"/>
  <c r="G315" i="7" s="1"/>
  <c r="H315" i="7" s="1"/>
  <c r="L315" i="7" s="1"/>
  <c r="L166" i="3"/>
  <c r="L313" i="3"/>
  <c r="L314" i="3"/>
  <c r="F133" i="7"/>
  <c r="H133" i="7" s="1"/>
  <c r="L133" i="7" s="1"/>
  <c r="L262" i="3"/>
  <c r="F180" i="7"/>
  <c r="H180" i="7" s="1"/>
  <c r="L180" i="7" s="1"/>
  <c r="L94" i="3"/>
  <c r="F549" i="7"/>
  <c r="G549" i="7" s="1"/>
  <c r="H549" i="7" s="1"/>
  <c r="L549" i="7" s="1"/>
  <c r="F866" i="7"/>
  <c r="G866" i="7" s="1"/>
  <c r="H866" i="7" s="1"/>
  <c r="L866" i="7" s="1"/>
  <c r="L263" i="3"/>
  <c r="F816" i="7"/>
  <c r="G816" i="7" s="1"/>
  <c r="H816" i="7" s="1"/>
  <c r="L816" i="7" s="1"/>
  <c r="F178" i="7"/>
  <c r="H178" i="7" s="1"/>
  <c r="L178" i="7" s="1"/>
  <c r="L301" i="3"/>
  <c r="F236" i="7"/>
  <c r="G236" i="7" s="1"/>
  <c r="H236" i="7" s="1"/>
  <c r="L236" i="7" s="1"/>
  <c r="L138" i="3"/>
  <c r="L137" i="3"/>
  <c r="F804" i="7"/>
  <c r="G804" i="7" s="1"/>
  <c r="H804" i="7" s="1"/>
  <c r="L804" i="7" s="1"/>
  <c r="L80" i="3"/>
  <c r="F59" i="7"/>
  <c r="H59" i="7" s="1"/>
  <c r="L59" i="7" s="1"/>
  <c r="L79" i="3"/>
  <c r="F868" i="7"/>
  <c r="G868" i="7" s="1"/>
  <c r="H868" i="7" s="1"/>
  <c r="L868" i="7" s="1"/>
  <c r="L249" i="3"/>
  <c r="F29" i="7"/>
  <c r="H29" i="7" s="1"/>
  <c r="L29" i="7" s="1"/>
  <c r="L64" i="3"/>
  <c r="F227" i="7"/>
  <c r="G227" i="7" s="1"/>
  <c r="H227" i="7" s="1"/>
  <c r="L227" i="7" s="1"/>
  <c r="L237" i="3"/>
  <c r="L65" i="3"/>
  <c r="F60" i="7"/>
  <c r="H60" i="7" s="1"/>
  <c r="L60" i="7" s="1"/>
  <c r="F869" i="7"/>
  <c r="G869" i="7" s="1"/>
  <c r="H869" i="7" s="1"/>
  <c r="L869" i="7" s="1"/>
  <c r="L337" i="3"/>
  <c r="F58" i="7"/>
  <c r="H58" i="7" s="1"/>
  <c r="L58" i="7" s="1"/>
  <c r="L185" i="3"/>
  <c r="L336" i="3"/>
  <c r="F71" i="7"/>
  <c r="H71" i="7" s="1"/>
  <c r="L71" i="7" s="1"/>
  <c r="K93" i="6"/>
  <c r="B86" i="4"/>
  <c r="C86" i="4" s="1"/>
  <c r="K82" i="6"/>
  <c r="B70" i="4"/>
  <c r="C70" i="4" s="1"/>
  <c r="F386" i="7"/>
  <c r="G386" i="7" s="1"/>
  <c r="H386" i="7" s="1"/>
  <c r="L386" i="7" s="1"/>
  <c r="F731" i="7"/>
  <c r="G731" i="7" s="1"/>
  <c r="H731" i="7" s="1"/>
  <c r="L731" i="7" s="1"/>
  <c r="L26" i="3"/>
  <c r="F381" i="7"/>
  <c r="G381" i="7" s="1"/>
  <c r="H381" i="7" s="1"/>
  <c r="L381" i="7" s="1"/>
  <c r="F40" i="7"/>
  <c r="H40" i="7" s="1"/>
  <c r="L40" i="7" s="1"/>
  <c r="C33" i="4"/>
  <c r="F619" i="7"/>
  <c r="G619" i="7" s="1"/>
  <c r="H619" i="7" s="1"/>
  <c r="L619" i="7" s="1"/>
  <c r="L25" i="3"/>
  <c r="L27" i="3"/>
  <c r="F385" i="7"/>
  <c r="G385" i="7" s="1"/>
  <c r="H385" i="7" s="1"/>
  <c r="L385" i="7" s="1"/>
  <c r="L335" i="3"/>
  <c r="L184" i="3"/>
  <c r="F397" i="7"/>
  <c r="G397" i="7" s="1"/>
  <c r="H397" i="7" s="1"/>
  <c r="L397" i="7" s="1"/>
  <c r="L211" i="3"/>
  <c r="F623" i="7"/>
  <c r="G623" i="7" s="1"/>
  <c r="H623" i="7" s="1"/>
  <c r="L623" i="7" s="1"/>
  <c r="L212" i="3"/>
  <c r="F318" i="7"/>
  <c r="G318" i="7" s="1"/>
  <c r="H318" i="7" s="1"/>
  <c r="L318" i="7" s="1"/>
  <c r="L210" i="3"/>
  <c r="L349" i="3"/>
  <c r="F265" i="7"/>
  <c r="G265" i="7" s="1"/>
  <c r="H265" i="7" s="1"/>
  <c r="L265" i="7" s="1"/>
  <c r="F799" i="7"/>
  <c r="G799" i="7" s="1"/>
  <c r="H799" i="7" s="1"/>
  <c r="L799" i="7" s="1"/>
  <c r="F685" i="7"/>
  <c r="G685" i="7" s="1"/>
  <c r="H685" i="7" s="1"/>
  <c r="L685" i="7" s="1"/>
  <c r="L194" i="3"/>
  <c r="F335" i="7"/>
  <c r="G335" i="7" s="1"/>
  <c r="H335" i="7" s="1"/>
  <c r="L335" i="7" s="1"/>
  <c r="F467" i="7"/>
  <c r="G467" i="7" s="1"/>
  <c r="H467" i="7" s="1"/>
  <c r="L467" i="7" s="1"/>
  <c r="L196" i="3"/>
  <c r="F726" i="7"/>
  <c r="G726" i="7" s="1"/>
  <c r="H726" i="7" s="1"/>
  <c r="L726" i="7" s="1"/>
  <c r="L195" i="3"/>
  <c r="L261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Q176" i="6" s="1"/>
  <c r="S176" i="6" s="1"/>
  <c r="M177" i="6"/>
  <c r="O204" i="6"/>
  <c r="Q204" i="6" s="1"/>
  <c r="S204" i="6" s="1"/>
  <c r="M205" i="6"/>
  <c r="F339" i="7"/>
  <c r="G339" i="7" s="1"/>
  <c r="H339" i="7" s="1"/>
  <c r="L339" i="7" s="1"/>
  <c r="F477" i="7"/>
  <c r="G477" i="7" s="1"/>
  <c r="H477" i="7" s="1"/>
  <c r="L477" i="7" s="1"/>
  <c r="F474" i="7"/>
  <c r="G474" i="7" s="1"/>
  <c r="H474" i="7" s="1"/>
  <c r="L474" i="7" s="1"/>
  <c r="L299" i="3"/>
  <c r="F108" i="7"/>
  <c r="H108" i="7" s="1"/>
  <c r="L108" i="7" s="1"/>
  <c r="F617" i="7"/>
  <c r="G617" i="7" s="1"/>
  <c r="H617" i="7" s="1"/>
  <c r="L617" i="7" s="1"/>
  <c r="F475" i="7"/>
  <c r="G475" i="7" s="1"/>
  <c r="H475" i="7" s="1"/>
  <c r="L475" i="7" s="1"/>
  <c r="F177" i="7"/>
  <c r="H177" i="7" s="1"/>
  <c r="L177" i="7" s="1"/>
  <c r="F539" i="7"/>
  <c r="G539" i="7" s="1"/>
  <c r="H539" i="7" s="1"/>
  <c r="L539" i="7" s="1"/>
  <c r="F615" i="7"/>
  <c r="G615" i="7" s="1"/>
  <c r="H615" i="7" s="1"/>
  <c r="L615" i="7" s="1"/>
  <c r="F330" i="7"/>
  <c r="G330" i="7" s="1"/>
  <c r="H330" i="7" s="1"/>
  <c r="L330" i="7" s="1"/>
  <c r="F681" i="7"/>
  <c r="G681" i="7" s="1"/>
  <c r="H681" i="7" s="1"/>
  <c r="L681" i="7" s="1"/>
  <c r="L300" i="3"/>
  <c r="F107" i="7"/>
  <c r="H107" i="7" s="1"/>
  <c r="L107" i="7" s="1"/>
  <c r="F470" i="7"/>
  <c r="G470" i="7" s="1"/>
  <c r="H470" i="7" s="1"/>
  <c r="L470" i="7" s="1"/>
  <c r="L136" i="3"/>
  <c r="F473" i="7"/>
  <c r="G473" i="7" s="1"/>
  <c r="H473" i="7" s="1"/>
  <c r="L473" i="7" s="1"/>
  <c r="L438" i="3"/>
  <c r="F2" i="7"/>
  <c r="G2" i="7" s="1"/>
  <c r="H2" i="7" s="1"/>
  <c r="L2" i="7" s="1"/>
  <c r="C209" i="4"/>
  <c r="L440" i="3"/>
  <c r="F80" i="7"/>
  <c r="H80" i="7" s="1"/>
  <c r="L80" i="7" s="1"/>
  <c r="F182" i="7"/>
  <c r="H182" i="7" s="1"/>
  <c r="L182" i="7" s="1"/>
  <c r="F525" i="7"/>
  <c r="G525" i="7" s="1"/>
  <c r="H525" i="7" s="1"/>
  <c r="L525" i="7" s="1"/>
  <c r="F612" i="7"/>
  <c r="G612" i="7" s="1"/>
  <c r="H612" i="7" s="1"/>
  <c r="L612" i="7" s="1"/>
  <c r="L120" i="3"/>
  <c r="F371" i="7"/>
  <c r="G371" i="7" s="1"/>
  <c r="H371" i="7" s="1"/>
  <c r="L371" i="7" s="1"/>
  <c r="F459" i="7"/>
  <c r="G459" i="7" s="1"/>
  <c r="H459" i="7" s="1"/>
  <c r="L459" i="7" s="1"/>
  <c r="F851" i="7"/>
  <c r="G851" i="7" s="1"/>
  <c r="H851" i="7" s="1"/>
  <c r="L851" i="7" s="1"/>
  <c r="F188" i="7"/>
  <c r="H188" i="7" s="1"/>
  <c r="L188" i="7" s="1"/>
  <c r="F723" i="7"/>
  <c r="G723" i="7" s="1"/>
  <c r="H723" i="7" s="1"/>
  <c r="L723" i="7" s="1"/>
  <c r="F819" i="7"/>
  <c r="G819" i="7" s="1"/>
  <c r="H819" i="7" s="1"/>
  <c r="L819" i="7" s="1"/>
  <c r="F529" i="7"/>
  <c r="G529" i="7" s="1"/>
  <c r="H529" i="7" s="1"/>
  <c r="L529" i="7" s="1"/>
  <c r="F823" i="7"/>
  <c r="G823" i="7" s="1"/>
  <c r="H823" i="7" s="1"/>
  <c r="L823" i="7" s="1"/>
  <c r="L121" i="3"/>
  <c r="F347" i="7"/>
  <c r="G347" i="7" s="1"/>
  <c r="H347" i="7" s="1"/>
  <c r="L347" i="7" s="1"/>
  <c r="M187" i="6"/>
  <c r="O186" i="6"/>
  <c r="Q186" i="6" s="1"/>
  <c r="S186" i="6" s="1"/>
  <c r="F238" i="7"/>
  <c r="G238" i="7" s="1"/>
  <c r="H238" i="7" s="1"/>
  <c r="L238" i="7" s="1"/>
  <c r="F542" i="7"/>
  <c r="G542" i="7" s="1"/>
  <c r="H542" i="7" s="1"/>
  <c r="L542" i="7" s="1"/>
  <c r="F774" i="7"/>
  <c r="G774" i="7" s="1"/>
  <c r="H774" i="7" s="1"/>
  <c r="L774" i="7" s="1"/>
  <c r="F261" i="7"/>
  <c r="G261" i="7" s="1"/>
  <c r="H261" i="7" s="1"/>
  <c r="L261" i="7" s="1"/>
  <c r="L23" i="3"/>
  <c r="F618" i="7"/>
  <c r="G618" i="7" s="1"/>
  <c r="H618" i="7" s="1"/>
  <c r="L618" i="7" s="1"/>
  <c r="L22" i="3"/>
  <c r="F380" i="7"/>
  <c r="G380" i="7" s="1"/>
  <c r="H380" i="7" s="1"/>
  <c r="L380" i="7" s="1"/>
  <c r="F755" i="7"/>
  <c r="G755" i="7" s="1"/>
  <c r="H755" i="7" s="1"/>
  <c r="L755" i="7" s="1"/>
  <c r="C29" i="4"/>
  <c r="F403" i="7"/>
  <c r="G403" i="7" s="1"/>
  <c r="H403" i="7" s="1"/>
  <c r="L403" i="7" s="1"/>
  <c r="F676" i="7"/>
  <c r="G676" i="7" s="1"/>
  <c r="H676" i="7" s="1"/>
  <c r="L676" i="7" s="1"/>
  <c r="L115" i="3"/>
  <c r="L276" i="3"/>
  <c r="L114" i="3"/>
  <c r="F527" i="7"/>
  <c r="G527" i="7" s="1"/>
  <c r="H527" i="7" s="1"/>
  <c r="L527" i="7" s="1"/>
  <c r="L290" i="3"/>
  <c r="F530" i="7"/>
  <c r="G530" i="7" s="1"/>
  <c r="H530" i="7" s="1"/>
  <c r="L530" i="7" s="1"/>
  <c r="L291" i="3"/>
  <c r="L122" i="3"/>
  <c r="L146" i="3"/>
  <c r="L145" i="3"/>
  <c r="F91" i="7"/>
  <c r="H91" i="7" s="1"/>
  <c r="L91" i="7" s="1"/>
  <c r="L306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G693" i="7" s="1"/>
  <c r="H693" i="7" s="1"/>
  <c r="L693" i="7" s="1"/>
  <c r="L147" i="3"/>
  <c r="F551" i="7"/>
  <c r="G551" i="7" s="1"/>
  <c r="H551" i="7" s="1"/>
  <c r="L551" i="7" s="1"/>
  <c r="F552" i="7"/>
  <c r="G552" i="7" s="1"/>
  <c r="H552" i="7" s="1"/>
  <c r="L552" i="7" s="1"/>
  <c r="L307" i="3"/>
  <c r="L353" i="3"/>
  <c r="L218" i="3"/>
  <c r="L219" i="3"/>
  <c r="L217" i="3"/>
  <c r="F352" i="7"/>
  <c r="G352" i="7" s="1"/>
  <c r="H352" i="7" s="1"/>
  <c r="L352" i="7" s="1"/>
  <c r="F329" i="7"/>
  <c r="G329" i="7" s="1"/>
  <c r="H329" i="7" s="1"/>
  <c r="L329" i="7" s="1"/>
  <c r="F39" i="7"/>
  <c r="H39" i="7" s="1"/>
  <c r="L39" i="7" s="1"/>
  <c r="L7" i="3"/>
  <c r="L6" i="3"/>
  <c r="M6" i="3" s="1"/>
  <c r="L312" i="3"/>
  <c r="M312" i="3" s="1"/>
  <c r="L164" i="3"/>
  <c r="L165" i="3"/>
  <c r="F132" i="7"/>
  <c r="H132" i="7" s="1"/>
  <c r="L132" i="7" s="1"/>
  <c r="M3" i="6"/>
  <c r="M7" i="3"/>
  <c r="M103" i="6"/>
  <c r="O103" i="6" s="1"/>
  <c r="Q102" i="6"/>
  <c r="S102" i="6" s="1"/>
  <c r="M27" i="6"/>
  <c r="O27" i="6" s="1"/>
  <c r="Q26" i="6"/>
  <c r="S26" i="6" s="1"/>
  <c r="M21" i="6"/>
  <c r="O21" i="6" s="1"/>
  <c r="Q20" i="6"/>
  <c r="S20" i="6" s="1"/>
  <c r="M92" i="6"/>
  <c r="O92" i="6" s="1"/>
  <c r="Q91" i="6"/>
  <c r="S91" i="6" s="1"/>
  <c r="M117" i="6"/>
  <c r="O117" i="6" s="1"/>
  <c r="Q116" i="6"/>
  <c r="S116" i="6" s="1"/>
  <c r="M82" i="6"/>
  <c r="O82" i="6" s="1"/>
  <c r="Q81" i="6"/>
  <c r="S81" i="6" s="1"/>
  <c r="M138" i="6"/>
  <c r="O138" i="6" s="1"/>
  <c r="Q137" i="6"/>
  <c r="S137" i="6" s="1"/>
  <c r="M130" i="6"/>
  <c r="O130" i="6" s="1"/>
  <c r="Q129" i="6"/>
  <c r="S129" i="6" s="1"/>
  <c r="M66" i="6"/>
  <c r="O66" i="6" s="1"/>
  <c r="Q65" i="6"/>
  <c r="S65" i="6" s="1"/>
  <c r="M157" i="6"/>
  <c r="O157" i="6" s="1"/>
  <c r="Q156" i="6"/>
  <c r="S156" i="6" s="1"/>
  <c r="M7" i="6"/>
  <c r="O7" i="6" s="1"/>
  <c r="Q6" i="6"/>
  <c r="S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K132" i="6" l="1"/>
  <c r="B131" i="4"/>
  <c r="C131" i="4" s="1"/>
  <c r="F169" i="7"/>
  <c r="H169" i="7" s="1"/>
  <c r="L169" i="7" s="1"/>
  <c r="F27" i="7"/>
  <c r="H27" i="7" s="1"/>
  <c r="L27" i="7" s="1"/>
  <c r="F128" i="7"/>
  <c r="H128" i="7" s="1"/>
  <c r="L128" i="7" s="1"/>
  <c r="L29" i="3"/>
  <c r="L28" i="3"/>
  <c r="F268" i="7"/>
  <c r="G268" i="7" s="1"/>
  <c r="H268" i="7" s="1"/>
  <c r="L268" i="7" s="1"/>
  <c r="F361" i="7"/>
  <c r="G361" i="7" s="1"/>
  <c r="H361" i="7" s="1"/>
  <c r="L361" i="7" s="1"/>
  <c r="F25" i="7"/>
  <c r="H25" i="7" s="1"/>
  <c r="L25" i="7" s="1"/>
  <c r="L117" i="3"/>
  <c r="F416" i="7"/>
  <c r="G416" i="7" s="1"/>
  <c r="H416" i="7" s="1"/>
  <c r="L416" i="7" s="1"/>
  <c r="F746" i="7"/>
  <c r="G746" i="7" s="1"/>
  <c r="H746" i="7" s="1"/>
  <c r="L746" i="7" s="1"/>
  <c r="F763" i="7"/>
  <c r="G763" i="7" s="1"/>
  <c r="H763" i="7" s="1"/>
  <c r="L763" i="7" s="1"/>
  <c r="F175" i="7"/>
  <c r="H175" i="7" s="1"/>
  <c r="L175" i="7" s="1"/>
  <c r="F345" i="7"/>
  <c r="G345" i="7" s="1"/>
  <c r="H345" i="7" s="1"/>
  <c r="L345" i="7" s="1"/>
  <c r="F516" i="7"/>
  <c r="G516" i="7" s="1"/>
  <c r="H516" i="7" s="1"/>
  <c r="L516" i="7" s="1"/>
  <c r="L277" i="3"/>
  <c r="L116" i="3"/>
  <c r="F246" i="7"/>
  <c r="G246" i="7" s="1"/>
  <c r="H246" i="7" s="1"/>
  <c r="L246" i="7" s="1"/>
  <c r="F543" i="7"/>
  <c r="G543" i="7" s="1"/>
  <c r="H543" i="7" s="1"/>
  <c r="L543" i="7" s="1"/>
  <c r="F201" i="7"/>
  <c r="H201" i="7" s="1"/>
  <c r="L201" i="7" s="1"/>
  <c r="O212" i="6"/>
  <c r="Q212" i="6" s="1"/>
  <c r="S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G235" i="7" s="1"/>
  <c r="H235" i="7" s="1"/>
  <c r="L235" i="7" s="1"/>
  <c r="F729" i="7"/>
  <c r="G729" i="7" s="1"/>
  <c r="H729" i="7" s="1"/>
  <c r="L729" i="7" s="1"/>
  <c r="F747" i="7"/>
  <c r="G747" i="7" s="1"/>
  <c r="H747" i="7" s="1"/>
  <c r="L747" i="7" s="1"/>
  <c r="L167" i="3"/>
  <c r="F96" i="7"/>
  <c r="H96" i="7" s="1"/>
  <c r="L96" i="7" s="1"/>
  <c r="F471" i="7"/>
  <c r="G471" i="7" s="1"/>
  <c r="H471" i="7" s="1"/>
  <c r="L471" i="7" s="1"/>
  <c r="F835" i="7"/>
  <c r="G835" i="7" s="1"/>
  <c r="H835" i="7" s="1"/>
  <c r="L835" i="7" s="1"/>
  <c r="L168" i="3"/>
  <c r="F89" i="7"/>
  <c r="H89" i="7" s="1"/>
  <c r="L89" i="7" s="1"/>
  <c r="F61" i="7"/>
  <c r="H61" i="7" s="1"/>
  <c r="L61" i="7" s="1"/>
  <c r="F301" i="7"/>
  <c r="G301" i="7" s="1"/>
  <c r="H301" i="7" s="1"/>
  <c r="L301" i="7" s="1"/>
  <c r="F432" i="7"/>
  <c r="G432" i="7" s="1"/>
  <c r="H432" i="7" s="1"/>
  <c r="L432" i="7" s="1"/>
  <c r="C158" i="4"/>
  <c r="F86" i="7"/>
  <c r="H86" i="7" s="1"/>
  <c r="L86" i="7" s="1"/>
  <c r="F739" i="7"/>
  <c r="G739" i="7" s="1"/>
  <c r="H739" i="7" s="1"/>
  <c r="L739" i="7" s="1"/>
  <c r="L315" i="3"/>
  <c r="L24" i="3"/>
  <c r="C31" i="4"/>
  <c r="O177" i="6"/>
  <c r="Q177" i="6" s="1"/>
  <c r="S177" i="6" s="1"/>
  <c r="M178" i="6"/>
  <c r="F865" i="7"/>
  <c r="G865" i="7" s="1"/>
  <c r="H865" i="7" s="1"/>
  <c r="L865" i="7" s="1"/>
  <c r="F304" i="7"/>
  <c r="G304" i="7" s="1"/>
  <c r="H304" i="7" s="1"/>
  <c r="L304" i="7" s="1"/>
  <c r="L250" i="3"/>
  <c r="C71" i="4"/>
  <c r="F179" i="7"/>
  <c r="H179" i="7" s="1"/>
  <c r="L179" i="7" s="1"/>
  <c r="F714" i="7"/>
  <c r="G714" i="7" s="1"/>
  <c r="H714" i="7" s="1"/>
  <c r="L714" i="7" s="1"/>
  <c r="L83" i="3"/>
  <c r="F375" i="7"/>
  <c r="G375" i="7" s="1"/>
  <c r="H375" i="7" s="1"/>
  <c r="L375" i="7" s="1"/>
  <c r="F41" i="7"/>
  <c r="H41" i="7" s="1"/>
  <c r="L41" i="7" s="1"/>
  <c r="L82" i="3"/>
  <c r="L81" i="3"/>
  <c r="F243" i="7"/>
  <c r="G243" i="7" s="1"/>
  <c r="H243" i="7" s="1"/>
  <c r="L243" i="7" s="1"/>
  <c r="F548" i="7"/>
  <c r="G548" i="7" s="1"/>
  <c r="H548" i="7" s="1"/>
  <c r="L548" i="7" s="1"/>
  <c r="F406" i="7"/>
  <c r="G406" i="7" s="1"/>
  <c r="H406" i="7" s="1"/>
  <c r="L406" i="7" s="1"/>
  <c r="F478" i="7"/>
  <c r="G478" i="7" s="1"/>
  <c r="H478" i="7" s="1"/>
  <c r="L478" i="7" s="1"/>
  <c r="L232" i="3"/>
  <c r="F93" i="7"/>
  <c r="H93" i="7" s="1"/>
  <c r="L93" i="7" s="1"/>
  <c r="F578" i="7"/>
  <c r="G578" i="7" s="1"/>
  <c r="H578" i="7" s="1"/>
  <c r="L578" i="7" s="1"/>
  <c r="F405" i="7"/>
  <c r="G405" i="7" s="1"/>
  <c r="H405" i="7" s="1"/>
  <c r="L405" i="7" s="1"/>
  <c r="F700" i="7"/>
  <c r="G700" i="7" s="1"/>
  <c r="H700" i="7" s="1"/>
  <c r="L700" i="7" s="1"/>
  <c r="F421" i="7"/>
  <c r="G421" i="7" s="1"/>
  <c r="H421" i="7" s="1"/>
  <c r="L421" i="7" s="1"/>
  <c r="F782" i="7"/>
  <c r="G782" i="7" s="1"/>
  <c r="H782" i="7" s="1"/>
  <c r="L782" i="7" s="1"/>
  <c r="K140" i="6"/>
  <c r="B140" i="4"/>
  <c r="C140" i="4" s="1"/>
  <c r="K30" i="6"/>
  <c r="B35" i="4"/>
  <c r="C35" i="4" s="1"/>
  <c r="M188" i="6"/>
  <c r="O187" i="6"/>
  <c r="Q187" i="6" s="1"/>
  <c r="S187" i="6" s="1"/>
  <c r="F149" i="7"/>
  <c r="H149" i="7" s="1"/>
  <c r="L149" i="7" s="1"/>
  <c r="L186" i="3"/>
  <c r="F830" i="7"/>
  <c r="G830" i="7" s="1"/>
  <c r="H830" i="7" s="1"/>
  <c r="L830" i="7" s="1"/>
  <c r="F839" i="7"/>
  <c r="G839" i="7" s="1"/>
  <c r="H839" i="7" s="1"/>
  <c r="L839" i="7" s="1"/>
  <c r="L340" i="3"/>
  <c r="F139" i="7"/>
  <c r="H139" i="7" s="1"/>
  <c r="L139" i="7" s="1"/>
  <c r="F19" i="7"/>
  <c r="H19" i="7" s="1"/>
  <c r="L19" i="7" s="1"/>
  <c r="L148" i="3"/>
  <c r="F428" i="7"/>
  <c r="G428" i="7" s="1"/>
  <c r="H428" i="7" s="1"/>
  <c r="L428" i="7" s="1"/>
  <c r="F719" i="7"/>
  <c r="G719" i="7" s="1"/>
  <c r="H719" i="7" s="1"/>
  <c r="L719" i="7" s="1"/>
  <c r="K9" i="6"/>
  <c r="B18" i="4"/>
  <c r="C18" i="4" s="1"/>
  <c r="O3" i="6"/>
  <c r="Q3" i="6" s="1"/>
  <c r="S3" i="6" s="1"/>
  <c r="M4" i="6"/>
  <c r="O4" i="6" s="1"/>
  <c r="Q4" i="6" s="1"/>
  <c r="S4" i="6" s="1"/>
  <c r="F134" i="7"/>
  <c r="H134" i="7" s="1"/>
  <c r="L134" i="7" s="1"/>
  <c r="F775" i="7"/>
  <c r="G775" i="7" s="1"/>
  <c r="H775" i="7" s="1"/>
  <c r="L775" i="7" s="1"/>
  <c r="L354" i="3"/>
  <c r="F278" i="7"/>
  <c r="G278" i="7" s="1"/>
  <c r="H278" i="7" s="1"/>
  <c r="L278" i="7" s="1"/>
  <c r="F858" i="7"/>
  <c r="G858" i="7" s="1"/>
  <c r="H858" i="7" s="1"/>
  <c r="L858" i="7" s="1"/>
  <c r="L220" i="3"/>
  <c r="F836" i="7"/>
  <c r="G836" i="7" s="1"/>
  <c r="H836" i="7" s="1"/>
  <c r="L836" i="7" s="1"/>
  <c r="F740" i="7"/>
  <c r="G740" i="7" s="1"/>
  <c r="H740" i="7" s="1"/>
  <c r="L740" i="7" s="1"/>
  <c r="F859" i="7"/>
  <c r="G859" i="7" s="1"/>
  <c r="H859" i="7" s="1"/>
  <c r="L859" i="7" s="1"/>
  <c r="L221" i="3"/>
  <c r="F517" i="7"/>
  <c r="G517" i="7" s="1"/>
  <c r="H517" i="7" s="1"/>
  <c r="L517" i="7" s="1"/>
  <c r="L123" i="3"/>
  <c r="F183" i="7"/>
  <c r="H183" i="7" s="1"/>
  <c r="L183" i="7" s="1"/>
  <c r="L292" i="3"/>
  <c r="L378" i="3"/>
  <c r="F818" i="7"/>
  <c r="G818" i="7" s="1"/>
  <c r="H818" i="7" s="1"/>
  <c r="L818" i="7" s="1"/>
  <c r="F738" i="7"/>
  <c r="G738" i="7" s="1"/>
  <c r="H738" i="7" s="1"/>
  <c r="L738" i="7" s="1"/>
  <c r="L66" i="3"/>
  <c r="F790" i="7"/>
  <c r="G790" i="7" s="1"/>
  <c r="H790" i="7" s="1"/>
  <c r="L790" i="7" s="1"/>
  <c r="L239" i="3"/>
  <c r="L238" i="3"/>
  <c r="F163" i="7"/>
  <c r="H163" i="7" s="1"/>
  <c r="L163" i="7" s="1"/>
  <c r="F730" i="7"/>
  <c r="G730" i="7" s="1"/>
  <c r="H730" i="7" s="1"/>
  <c r="L730" i="7" s="1"/>
  <c r="F620" i="7"/>
  <c r="G620" i="7" s="1"/>
  <c r="H620" i="7" s="1"/>
  <c r="L620" i="7" s="1"/>
  <c r="F744" i="7"/>
  <c r="G744" i="7" s="1"/>
  <c r="H744" i="7" s="1"/>
  <c r="L744" i="7" s="1"/>
  <c r="F545" i="7"/>
  <c r="G545" i="7" s="1"/>
  <c r="H545" i="7" s="1"/>
  <c r="L545" i="7" s="1"/>
  <c r="F595" i="7"/>
  <c r="G595" i="7" s="1"/>
  <c r="H595" i="7" s="1"/>
  <c r="L595" i="7" s="1"/>
  <c r="F664" i="7"/>
  <c r="G664" i="7" s="1"/>
  <c r="H664" i="7" s="1"/>
  <c r="L664" i="7" s="1"/>
  <c r="F806" i="7"/>
  <c r="G806" i="7" s="1"/>
  <c r="H806" i="7" s="1"/>
  <c r="L806" i="7" s="1"/>
  <c r="F745" i="7"/>
  <c r="G745" i="7" s="1"/>
  <c r="H745" i="7" s="1"/>
  <c r="L745" i="7" s="1"/>
  <c r="F643" i="7"/>
  <c r="G643" i="7" s="1"/>
  <c r="H643" i="7" s="1"/>
  <c r="L643" i="7" s="1"/>
  <c r="F712" i="7"/>
  <c r="G712" i="7" s="1"/>
  <c r="H712" i="7" s="1"/>
  <c r="L712" i="7" s="1"/>
  <c r="F842" i="7"/>
  <c r="G842" i="7" s="1"/>
  <c r="H842" i="7" s="1"/>
  <c r="L842" i="7" s="1"/>
  <c r="F534" i="7"/>
  <c r="G534" i="7" s="1"/>
  <c r="H534" i="7" s="1"/>
  <c r="L534" i="7" s="1"/>
  <c r="F576" i="7"/>
  <c r="G576" i="7" s="1"/>
  <c r="H576" i="7" s="1"/>
  <c r="L576" i="7" s="1"/>
  <c r="F66" i="7"/>
  <c r="H66" i="7" s="1"/>
  <c r="L66" i="7" s="1"/>
  <c r="L441" i="3"/>
  <c r="L442" i="3"/>
  <c r="F123" i="7"/>
  <c r="H123" i="7" s="1"/>
  <c r="L123" i="7" s="1"/>
  <c r="C210" i="4"/>
  <c r="F157" i="7"/>
  <c r="H157" i="7" s="1"/>
  <c r="L157" i="7" s="1"/>
  <c r="O205" i="6"/>
  <c r="Q205" i="6" s="1"/>
  <c r="S205" i="6" s="1"/>
  <c r="M206" i="6"/>
  <c r="L233" i="3"/>
  <c r="L5" i="3"/>
  <c r="F313" i="7"/>
  <c r="G313" i="7" s="1"/>
  <c r="H313" i="7" s="1"/>
  <c r="L313" i="7" s="1"/>
  <c r="F424" i="7"/>
  <c r="G424" i="7" s="1"/>
  <c r="H424" i="7" s="1"/>
  <c r="L424" i="7" s="1"/>
  <c r="L95" i="3"/>
  <c r="F669" i="7"/>
  <c r="G669" i="7" s="1"/>
  <c r="H669" i="7" s="1"/>
  <c r="L669" i="7" s="1"/>
  <c r="F604" i="7"/>
  <c r="G604" i="7" s="1"/>
  <c r="H604" i="7" s="1"/>
  <c r="L604" i="7" s="1"/>
  <c r="L96" i="3"/>
  <c r="F336" i="7"/>
  <c r="G336" i="7" s="1"/>
  <c r="H336" i="7" s="1"/>
  <c r="L336" i="7" s="1"/>
  <c r="F411" i="7"/>
  <c r="G411" i="7" s="1"/>
  <c r="H411" i="7" s="1"/>
  <c r="L411" i="7" s="1"/>
  <c r="F795" i="7"/>
  <c r="G795" i="7" s="1"/>
  <c r="H795" i="7" s="1"/>
  <c r="L795" i="7" s="1"/>
  <c r="F324" i="7"/>
  <c r="G324" i="7" s="1"/>
  <c r="H324" i="7" s="1"/>
  <c r="L324" i="7" s="1"/>
  <c r="F594" i="7"/>
  <c r="G594" i="7" s="1"/>
  <c r="H594" i="7" s="1"/>
  <c r="L594" i="7" s="1"/>
  <c r="F67" i="7"/>
  <c r="H67" i="7" s="1"/>
  <c r="L67" i="7" s="1"/>
  <c r="L264" i="3"/>
  <c r="N312" i="3"/>
  <c r="R312" i="3" s="1"/>
  <c r="N7" i="3"/>
  <c r="R7" i="3" s="1"/>
  <c r="N6" i="3"/>
  <c r="R6" i="3" s="1"/>
  <c r="M83" i="6"/>
  <c r="O83" i="6" s="1"/>
  <c r="Q82" i="6"/>
  <c r="S82" i="6" s="1"/>
  <c r="M93" i="6"/>
  <c r="O93" i="6" s="1"/>
  <c r="Q92" i="6"/>
  <c r="S92" i="6" s="1"/>
  <c r="M28" i="6"/>
  <c r="O28" i="6" s="1"/>
  <c r="Q27" i="6"/>
  <c r="S27" i="6" s="1"/>
  <c r="M131" i="6"/>
  <c r="O131" i="6" s="1"/>
  <c r="Q130" i="6"/>
  <c r="S130" i="6" s="1"/>
  <c r="M158" i="6"/>
  <c r="O158" i="6" s="1"/>
  <c r="Q157" i="6"/>
  <c r="S157" i="6" s="1"/>
  <c r="M67" i="6"/>
  <c r="O67" i="6" s="1"/>
  <c r="Q66" i="6"/>
  <c r="S66" i="6" s="1"/>
  <c r="M8" i="6"/>
  <c r="O8" i="6" s="1"/>
  <c r="Q7" i="6"/>
  <c r="S7" i="6" s="1"/>
  <c r="M139" i="6"/>
  <c r="O139" i="6" s="1"/>
  <c r="Q138" i="6"/>
  <c r="S138" i="6" s="1"/>
  <c r="M118" i="6"/>
  <c r="O118" i="6" s="1"/>
  <c r="Q117" i="6"/>
  <c r="S117" i="6" s="1"/>
  <c r="M22" i="6"/>
  <c r="O22" i="6" s="1"/>
  <c r="Q21" i="6"/>
  <c r="S21" i="6" s="1"/>
  <c r="M104" i="6"/>
  <c r="O104" i="6" s="1"/>
  <c r="Q103" i="6"/>
  <c r="S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L30" i="3" l="1"/>
  <c r="F197" i="7"/>
  <c r="H197" i="7" s="1"/>
  <c r="L197" i="7" s="1"/>
  <c r="F526" i="7"/>
  <c r="G526" i="7" s="1"/>
  <c r="H526" i="7" s="1"/>
  <c r="L526" i="7" s="1"/>
  <c r="F820" i="7"/>
  <c r="G820" i="7" s="1"/>
  <c r="H820" i="7" s="1"/>
  <c r="L820" i="7" s="1"/>
  <c r="L125" i="3"/>
  <c r="F170" i="7"/>
  <c r="H170" i="7" s="1"/>
  <c r="L170" i="7" s="1"/>
  <c r="F606" i="7"/>
  <c r="G606" i="7" s="1"/>
  <c r="H606" i="7" s="1"/>
  <c r="L606" i="7" s="1"/>
  <c r="F55" i="7"/>
  <c r="H55" i="7" s="1"/>
  <c r="L55" i="7" s="1"/>
  <c r="F613" i="7"/>
  <c r="G613" i="7" s="1"/>
  <c r="H613" i="7" s="1"/>
  <c r="L613" i="7" s="1"/>
  <c r="F638" i="7"/>
  <c r="G638" i="7" s="1"/>
  <c r="H638" i="7" s="1"/>
  <c r="L638" i="7" s="1"/>
  <c r="L293" i="3"/>
  <c r="F99" i="7"/>
  <c r="H99" i="7" s="1"/>
  <c r="L99" i="7" s="1"/>
  <c r="F614" i="7"/>
  <c r="G614" i="7" s="1"/>
  <c r="H614" i="7" s="1"/>
  <c r="L614" i="7" s="1"/>
  <c r="L124" i="3"/>
  <c r="F105" i="7"/>
  <c r="H105" i="7" s="1"/>
  <c r="L105" i="7" s="1"/>
  <c r="F692" i="7"/>
  <c r="G692" i="7" s="1"/>
  <c r="H692" i="7" s="1"/>
  <c r="L692" i="7" s="1"/>
  <c r="F56" i="7"/>
  <c r="H56" i="7" s="1"/>
  <c r="L56" i="7" s="1"/>
  <c r="F415" i="7"/>
  <c r="G415" i="7" s="1"/>
  <c r="H415" i="7" s="1"/>
  <c r="L415" i="7" s="1"/>
  <c r="F63" i="7"/>
  <c r="H63" i="7" s="1"/>
  <c r="L63" i="7" s="1"/>
  <c r="F102" i="7"/>
  <c r="H102" i="7" s="1"/>
  <c r="L102" i="7" s="1"/>
  <c r="F550" i="7"/>
  <c r="G550" i="7" s="1"/>
  <c r="H550" i="7" s="1"/>
  <c r="L550" i="7" s="1"/>
  <c r="F48" i="7"/>
  <c r="H48" i="7" s="1"/>
  <c r="L48" i="7" s="1"/>
  <c r="F834" i="7"/>
  <c r="G834" i="7" s="1"/>
  <c r="H834" i="7" s="1"/>
  <c r="L834" i="7" s="1"/>
  <c r="L67" i="3"/>
  <c r="L240" i="3"/>
  <c r="F454" i="7"/>
  <c r="G454" i="7" s="1"/>
  <c r="H454" i="7" s="1"/>
  <c r="L454" i="7" s="1"/>
  <c r="O213" i="6"/>
  <c r="Q213" i="6" s="1"/>
  <c r="S213" i="6" s="1"/>
  <c r="M214" i="6"/>
  <c r="K69" i="6"/>
  <c r="B61" i="4"/>
  <c r="C61" i="4" s="1"/>
  <c r="F47" i="7"/>
  <c r="H47" i="7" s="1"/>
  <c r="L47" i="7" s="1"/>
  <c r="L140" i="3"/>
  <c r="L302" i="3"/>
  <c r="F312" i="7"/>
  <c r="G312" i="7" s="1"/>
  <c r="H312" i="7" s="1"/>
  <c r="L312" i="7" s="1"/>
  <c r="L139" i="3"/>
  <c r="L303" i="3"/>
  <c r="F270" i="7"/>
  <c r="G270" i="7" s="1"/>
  <c r="H270" i="7" s="1"/>
  <c r="L270" i="7" s="1"/>
  <c r="K161" i="6"/>
  <c r="B159" i="4"/>
  <c r="C159" i="4" s="1"/>
  <c r="K95" i="6"/>
  <c r="B87" i="4"/>
  <c r="C87" i="4" s="1"/>
  <c r="K31" i="6"/>
  <c r="B36" i="4"/>
  <c r="C36" i="4" s="1"/>
  <c r="F249" i="7"/>
  <c r="G249" i="7" s="1"/>
  <c r="H249" i="7" s="1"/>
  <c r="L249" i="7" s="1"/>
  <c r="C211" i="4"/>
  <c r="L445" i="3"/>
  <c r="F186" i="7"/>
  <c r="H186" i="7" s="1"/>
  <c r="L186" i="7" s="1"/>
  <c r="L443" i="3"/>
  <c r="F220" i="7"/>
  <c r="H220" i="7" s="1"/>
  <c r="L220" i="7" s="1"/>
  <c r="L444" i="3"/>
  <c r="F653" i="7"/>
  <c r="G653" i="7" s="1"/>
  <c r="H653" i="7" s="1"/>
  <c r="L653" i="7" s="1"/>
  <c r="L10" i="3"/>
  <c r="F817" i="7"/>
  <c r="G817" i="7" s="1"/>
  <c r="H817" i="7" s="1"/>
  <c r="L817" i="7" s="1"/>
  <c r="L338" i="3"/>
  <c r="L329" i="3"/>
  <c r="F426" i="7"/>
  <c r="G426" i="7" s="1"/>
  <c r="H426" i="7" s="1"/>
  <c r="L426" i="7" s="1"/>
  <c r="L149" i="3"/>
  <c r="L308" i="3"/>
  <c r="F351" i="7"/>
  <c r="G351" i="7" s="1"/>
  <c r="H351" i="7" s="1"/>
  <c r="L351" i="7" s="1"/>
  <c r="L150" i="3"/>
  <c r="L309" i="3"/>
  <c r="O178" i="6"/>
  <c r="Q178" i="6" s="1"/>
  <c r="S178" i="6" s="1"/>
  <c r="M179" i="6"/>
  <c r="L317" i="3"/>
  <c r="F322" i="7"/>
  <c r="G322" i="7" s="1"/>
  <c r="H322" i="7" s="1"/>
  <c r="L322" i="7" s="1"/>
  <c r="F37" i="7"/>
  <c r="H37" i="7" s="1"/>
  <c r="L37" i="7" s="1"/>
  <c r="L316" i="3"/>
  <c r="F750" i="7"/>
  <c r="G750" i="7" s="1"/>
  <c r="H750" i="7" s="1"/>
  <c r="L750" i="7" s="1"/>
  <c r="L222" i="3"/>
  <c r="F35" i="7"/>
  <c r="H35" i="7" s="1"/>
  <c r="L35" i="7" s="1"/>
  <c r="L223" i="3"/>
  <c r="F553" i="7"/>
  <c r="G553" i="7" s="1"/>
  <c r="H553" i="7" s="1"/>
  <c r="L553" i="7" s="1"/>
  <c r="L355" i="3"/>
  <c r="L224" i="3"/>
  <c r="F33" i="7"/>
  <c r="H33" i="7" s="1"/>
  <c r="L33" i="7" s="1"/>
  <c r="F853" i="7"/>
  <c r="G853" i="7" s="1"/>
  <c r="H853" i="7" s="1"/>
  <c r="L853" i="7" s="1"/>
  <c r="L188" i="3"/>
  <c r="F815" i="7"/>
  <c r="G815" i="7" s="1"/>
  <c r="H815" i="7" s="1"/>
  <c r="L815" i="7" s="1"/>
  <c r="F85" i="7"/>
  <c r="H85" i="7" s="1"/>
  <c r="L85" i="7" s="1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Q206" i="6" s="1"/>
  <c r="S206" i="6" s="1"/>
  <c r="M207" i="6"/>
  <c r="O188" i="6"/>
  <c r="Q188" i="6" s="1"/>
  <c r="S188" i="6" s="1"/>
  <c r="M189" i="6"/>
  <c r="L251" i="3"/>
  <c r="F659" i="7"/>
  <c r="G659" i="7" s="1"/>
  <c r="H659" i="7" s="1"/>
  <c r="L659" i="7" s="1"/>
  <c r="L252" i="3"/>
  <c r="F715" i="7"/>
  <c r="G715" i="7" s="1"/>
  <c r="H715" i="7" s="1"/>
  <c r="L715" i="7" s="1"/>
  <c r="C72" i="4"/>
  <c r="L359" i="3"/>
  <c r="M9" i="3"/>
  <c r="M8" i="3"/>
  <c r="M105" i="6"/>
  <c r="O105" i="6" s="1"/>
  <c r="Q104" i="6"/>
  <c r="S104" i="6" s="1"/>
  <c r="M119" i="6"/>
  <c r="O119" i="6" s="1"/>
  <c r="Q118" i="6"/>
  <c r="S118" i="6" s="1"/>
  <c r="M9" i="6"/>
  <c r="O9" i="6" s="1"/>
  <c r="Q8" i="6"/>
  <c r="S8" i="6" s="1"/>
  <c r="Q158" i="6"/>
  <c r="S158" i="6" s="1"/>
  <c r="M159" i="6"/>
  <c r="O159" i="6" s="1"/>
  <c r="M132" i="6"/>
  <c r="O132" i="6" s="1"/>
  <c r="Q131" i="6"/>
  <c r="S131" i="6" s="1"/>
  <c r="M29" i="6"/>
  <c r="O29" i="6" s="1"/>
  <c r="Q28" i="6"/>
  <c r="S28" i="6" s="1"/>
  <c r="M84" i="6"/>
  <c r="O84" i="6" s="1"/>
  <c r="Q83" i="6"/>
  <c r="S83" i="6" s="1"/>
  <c r="M94" i="6"/>
  <c r="O94" i="6" s="1"/>
  <c r="Q93" i="6"/>
  <c r="S93" i="6" s="1"/>
  <c r="M23" i="6"/>
  <c r="O23" i="6" s="1"/>
  <c r="Q22" i="6"/>
  <c r="S22" i="6" s="1"/>
  <c r="M140" i="6"/>
  <c r="O140" i="6" s="1"/>
  <c r="M68" i="6"/>
  <c r="O68" i="6" s="1"/>
  <c r="Q67" i="6"/>
  <c r="S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F649" i="7" l="1"/>
  <c r="G649" i="7" s="1"/>
  <c r="H649" i="7" s="1"/>
  <c r="L649" i="7" s="1"/>
  <c r="F736" i="7"/>
  <c r="G736" i="7" s="1"/>
  <c r="H736" i="7" s="1"/>
  <c r="L736" i="7" s="1"/>
  <c r="L118" i="3"/>
  <c r="F286" i="7"/>
  <c r="G286" i="7" s="1"/>
  <c r="H286" i="7" s="1"/>
  <c r="L286" i="7" s="1"/>
  <c r="F646" i="7"/>
  <c r="G646" i="7" s="1"/>
  <c r="H646" i="7" s="1"/>
  <c r="L646" i="7" s="1"/>
  <c r="L119" i="3"/>
  <c r="F121" i="7"/>
  <c r="H121" i="7" s="1"/>
  <c r="L121" i="7" s="1"/>
  <c r="F463" i="7"/>
  <c r="G463" i="7" s="1"/>
  <c r="H463" i="7" s="1"/>
  <c r="L463" i="7" s="1"/>
  <c r="C101" i="4"/>
  <c r="F665" i="7"/>
  <c r="G665" i="7" s="1"/>
  <c r="H665" i="7" s="1"/>
  <c r="L665" i="7" s="1"/>
  <c r="L278" i="3"/>
  <c r="F7" i="7"/>
  <c r="H7" i="7" s="1"/>
  <c r="L7" i="7" s="1"/>
  <c r="F637" i="7"/>
  <c r="G637" i="7" s="1"/>
  <c r="H637" i="7" s="1"/>
  <c r="L637" i="7" s="1"/>
  <c r="L345" i="3"/>
  <c r="F341" i="7"/>
  <c r="G341" i="7" s="1"/>
  <c r="H341" i="7" s="1"/>
  <c r="L341" i="7" s="1"/>
  <c r="L198" i="3"/>
  <c r="L197" i="3"/>
  <c r="F495" i="7"/>
  <c r="G495" i="7" s="1"/>
  <c r="H495" i="7" s="1"/>
  <c r="L495" i="7" s="1"/>
  <c r="L344" i="3"/>
  <c r="K32" i="6"/>
  <c r="B37" i="4"/>
  <c r="C37" i="4" s="1"/>
  <c r="Q139" i="6"/>
  <c r="S139" i="6" s="1"/>
  <c r="K85" i="6"/>
  <c r="B73" i="4"/>
  <c r="C73" i="4" s="1"/>
  <c r="L446" i="3"/>
  <c r="L447" i="3"/>
  <c r="F355" i="7"/>
  <c r="G355" i="7" s="1"/>
  <c r="H355" i="7" s="1"/>
  <c r="L355" i="7" s="1"/>
  <c r="C212" i="4"/>
  <c r="F280" i="7"/>
  <c r="G280" i="7" s="1"/>
  <c r="H280" i="7" s="1"/>
  <c r="L280" i="7" s="1"/>
  <c r="F706" i="7"/>
  <c r="G706" i="7" s="1"/>
  <c r="H706" i="7" s="1"/>
  <c r="L706" i="7" s="1"/>
  <c r="L97" i="3"/>
  <c r="F544" i="7"/>
  <c r="G544" i="7" s="1"/>
  <c r="H544" i="7" s="1"/>
  <c r="L544" i="7" s="1"/>
  <c r="L265" i="3"/>
  <c r="F633" i="7"/>
  <c r="G633" i="7" s="1"/>
  <c r="H633" i="7" s="1"/>
  <c r="L633" i="7" s="1"/>
  <c r="L266" i="3"/>
  <c r="F696" i="7"/>
  <c r="G696" i="7" s="1"/>
  <c r="H696" i="7" s="1"/>
  <c r="L696" i="7" s="1"/>
  <c r="F195" i="7"/>
  <c r="H195" i="7" s="1"/>
  <c r="L195" i="7" s="1"/>
  <c r="K162" i="6"/>
  <c r="B160" i="4"/>
  <c r="C160" i="4" s="1"/>
  <c r="K219" i="6"/>
  <c r="B205" i="4"/>
  <c r="C205" i="4" s="1"/>
  <c r="K121" i="6"/>
  <c r="B121" i="4"/>
  <c r="C121" i="4" s="1"/>
  <c r="L11" i="3"/>
  <c r="F625" i="7"/>
  <c r="G625" i="7" s="1"/>
  <c r="H625" i="7" s="1"/>
  <c r="L625" i="7" s="1"/>
  <c r="L339" i="3"/>
  <c r="O179" i="6"/>
  <c r="Q179" i="6" s="1"/>
  <c r="S179" i="6" s="1"/>
  <c r="M180" i="6"/>
  <c r="F668" i="7"/>
  <c r="G668" i="7" s="1"/>
  <c r="H668" i="7" s="1"/>
  <c r="L668" i="7" s="1"/>
  <c r="L68" i="3"/>
  <c r="F400" i="7"/>
  <c r="G400" i="7" s="1"/>
  <c r="H400" i="7" s="1"/>
  <c r="L400" i="7" s="1"/>
  <c r="F45" i="7"/>
  <c r="H45" i="7" s="1"/>
  <c r="L45" i="7" s="1"/>
  <c r="L241" i="3"/>
  <c r="F519" i="7"/>
  <c r="G519" i="7" s="1"/>
  <c r="H519" i="7" s="1"/>
  <c r="L519" i="7" s="1"/>
  <c r="F843" i="7"/>
  <c r="G843" i="7" s="1"/>
  <c r="H843" i="7" s="1"/>
  <c r="L843" i="7" s="1"/>
  <c r="F42" i="7"/>
  <c r="H42" i="7" s="1"/>
  <c r="L42" i="7" s="1"/>
  <c r="L69" i="3"/>
  <c r="F391" i="7"/>
  <c r="G391" i="7" s="1"/>
  <c r="H391" i="7" s="1"/>
  <c r="L391" i="7" s="1"/>
  <c r="O214" i="6"/>
  <c r="Q214" i="6" s="1"/>
  <c r="S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G698" i="7" s="1"/>
  <c r="H698" i="7" s="1"/>
  <c r="L698" i="7" s="1"/>
  <c r="F52" i="7"/>
  <c r="H52" i="7" s="1"/>
  <c r="L52" i="7" s="1"/>
  <c r="F710" i="7"/>
  <c r="G710" i="7" s="1"/>
  <c r="H710" i="7" s="1"/>
  <c r="L710" i="7" s="1"/>
  <c r="L253" i="3"/>
  <c r="F334" i="7"/>
  <c r="G334" i="7" s="1"/>
  <c r="H334" i="7" s="1"/>
  <c r="L334" i="7" s="1"/>
  <c r="F727" i="7"/>
  <c r="G727" i="7" s="1"/>
  <c r="H727" i="7" s="1"/>
  <c r="L727" i="7" s="1"/>
  <c r="F332" i="7"/>
  <c r="G332" i="7" s="1"/>
  <c r="H332" i="7" s="1"/>
  <c r="L332" i="7" s="1"/>
  <c r="F826" i="7"/>
  <c r="G826" i="7" s="1"/>
  <c r="H826" i="7" s="1"/>
  <c r="L826" i="7" s="1"/>
  <c r="O189" i="6"/>
  <c r="Q189" i="6" s="1"/>
  <c r="S189" i="6" s="1"/>
  <c r="M190" i="6"/>
  <c r="O207" i="6"/>
  <c r="Q207" i="6" s="1"/>
  <c r="S207" i="6" s="1"/>
  <c r="M208" i="6"/>
  <c r="F772" i="7"/>
  <c r="G772" i="7" s="1"/>
  <c r="H772" i="7" s="1"/>
  <c r="L772" i="7" s="1"/>
  <c r="L31" i="3"/>
  <c r="F409" i="7"/>
  <c r="G409" i="7" s="1"/>
  <c r="H409" i="7" s="1"/>
  <c r="L409" i="7" s="1"/>
  <c r="L318" i="3"/>
  <c r="F145" i="7"/>
  <c r="H145" i="7" s="1"/>
  <c r="L145" i="7" s="1"/>
  <c r="F208" i="7"/>
  <c r="H208" i="7" s="1"/>
  <c r="L208" i="7" s="1"/>
  <c r="L169" i="3"/>
  <c r="N8" i="3"/>
  <c r="R8" i="3" s="1"/>
  <c r="N9" i="3"/>
  <c r="R9" i="3" s="1"/>
  <c r="M24" i="6"/>
  <c r="Q23" i="6"/>
  <c r="S23" i="6" s="1"/>
  <c r="M10" i="6"/>
  <c r="O10" i="6" s="1"/>
  <c r="Q9" i="6"/>
  <c r="S9" i="6" s="1"/>
  <c r="M106" i="6"/>
  <c r="O106" i="6" s="1"/>
  <c r="Q105" i="6"/>
  <c r="S105" i="6" s="1"/>
  <c r="M30" i="6"/>
  <c r="O30" i="6" s="1"/>
  <c r="Q29" i="6"/>
  <c r="S29" i="6" s="1"/>
  <c r="Q159" i="6"/>
  <c r="S159" i="6" s="1"/>
  <c r="M160" i="6"/>
  <c r="O160" i="6" s="1"/>
  <c r="M69" i="6"/>
  <c r="O69" i="6" s="1"/>
  <c r="Q68" i="6"/>
  <c r="S68" i="6" s="1"/>
  <c r="M141" i="6"/>
  <c r="O141" i="6" s="1"/>
  <c r="Q140" i="6"/>
  <c r="S140" i="6" s="1"/>
  <c r="M95" i="6"/>
  <c r="O95" i="6" s="1"/>
  <c r="Q94" i="6"/>
  <c r="S94" i="6" s="1"/>
  <c r="M120" i="6"/>
  <c r="O120" i="6" s="1"/>
  <c r="Q119" i="6"/>
  <c r="S119" i="6" s="1"/>
  <c r="M85" i="6"/>
  <c r="O85" i="6" s="1"/>
  <c r="Q84" i="6"/>
  <c r="S84" i="6" s="1"/>
  <c r="M133" i="6"/>
  <c r="O133" i="6" s="1"/>
  <c r="Q132" i="6"/>
  <c r="S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K163" i="6" l="1"/>
  <c r="B161" i="4"/>
  <c r="C161" i="4" s="1"/>
  <c r="K108" i="6"/>
  <c r="B102" i="4"/>
  <c r="C102" i="4" s="1"/>
  <c r="O208" i="6"/>
  <c r="Q208" i="6" s="1"/>
  <c r="S208" i="6" s="1"/>
  <c r="M209" i="6"/>
  <c r="F252" i="7"/>
  <c r="G252" i="7" s="1"/>
  <c r="H252" i="7" s="1"/>
  <c r="L252" i="7" s="1"/>
  <c r="F609" i="7"/>
  <c r="G609" i="7" s="1"/>
  <c r="H609" i="7" s="1"/>
  <c r="L609" i="7" s="1"/>
  <c r="F675" i="7"/>
  <c r="G675" i="7" s="1"/>
  <c r="H675" i="7" s="1"/>
  <c r="L675" i="7" s="1"/>
  <c r="F860" i="7"/>
  <c r="G860" i="7" s="1"/>
  <c r="H860" i="7" s="1"/>
  <c r="L860" i="7" s="1"/>
  <c r="L84" i="3"/>
  <c r="F297" i="7"/>
  <c r="G297" i="7" s="1"/>
  <c r="H297" i="7" s="1"/>
  <c r="L297" i="7" s="1"/>
  <c r="F603" i="7"/>
  <c r="G603" i="7" s="1"/>
  <c r="H603" i="7" s="1"/>
  <c r="L603" i="7" s="1"/>
  <c r="F440" i="7"/>
  <c r="G440" i="7" s="1"/>
  <c r="H440" i="7" s="1"/>
  <c r="L440" i="7" s="1"/>
  <c r="F64" i="7"/>
  <c r="H64" i="7" s="1"/>
  <c r="L64" i="7" s="1"/>
  <c r="F302" i="7"/>
  <c r="G302" i="7" s="1"/>
  <c r="H302" i="7" s="1"/>
  <c r="L302" i="7" s="1"/>
  <c r="F561" i="7"/>
  <c r="G561" i="7" s="1"/>
  <c r="H561" i="7" s="1"/>
  <c r="L561" i="7" s="1"/>
  <c r="F607" i="7"/>
  <c r="G607" i="7" s="1"/>
  <c r="H607" i="7" s="1"/>
  <c r="L607" i="7" s="1"/>
  <c r="F464" i="7"/>
  <c r="G464" i="7" s="1"/>
  <c r="H464" i="7" s="1"/>
  <c r="L464" i="7" s="1"/>
  <c r="L254" i="3"/>
  <c r="F436" i="7"/>
  <c r="G436" i="7" s="1"/>
  <c r="H436" i="7" s="1"/>
  <c r="L436" i="7" s="1"/>
  <c r="F758" i="7"/>
  <c r="G758" i="7" s="1"/>
  <c r="H758" i="7" s="1"/>
  <c r="L758" i="7" s="1"/>
  <c r="F292" i="7"/>
  <c r="G292" i="7" s="1"/>
  <c r="H292" i="7" s="1"/>
  <c r="L292" i="7" s="1"/>
  <c r="F562" i="7"/>
  <c r="G562" i="7" s="1"/>
  <c r="H562" i="7" s="1"/>
  <c r="L562" i="7" s="1"/>
  <c r="L32" i="3"/>
  <c r="F275" i="7"/>
  <c r="G275" i="7" s="1"/>
  <c r="H275" i="7" s="1"/>
  <c r="L275" i="7" s="1"/>
  <c r="K71" i="6"/>
  <c r="B62" i="4"/>
  <c r="C62" i="4" s="1"/>
  <c r="K33" i="6"/>
  <c r="B38" i="4"/>
  <c r="C38" i="4" s="1"/>
  <c r="F187" i="7"/>
  <c r="H187" i="7" s="1"/>
  <c r="L187" i="7" s="1"/>
  <c r="F437" i="7"/>
  <c r="G437" i="7" s="1"/>
  <c r="H437" i="7" s="1"/>
  <c r="L437" i="7" s="1"/>
  <c r="F608" i="7"/>
  <c r="G608" i="7" s="1"/>
  <c r="H608" i="7" s="1"/>
  <c r="L608" i="7" s="1"/>
  <c r="F344" i="7"/>
  <c r="G344" i="7" s="1"/>
  <c r="H344" i="7" s="1"/>
  <c r="L344" i="7" s="1"/>
  <c r="F610" i="7"/>
  <c r="G610" i="7" s="1"/>
  <c r="H610" i="7" s="1"/>
  <c r="L610" i="7" s="1"/>
  <c r="C89" i="4"/>
  <c r="F209" i="7"/>
  <c r="H209" i="7" s="1"/>
  <c r="L209" i="7" s="1"/>
  <c r="F600" i="7"/>
  <c r="G600" i="7" s="1"/>
  <c r="H600" i="7" s="1"/>
  <c r="L600" i="7" s="1"/>
  <c r="F103" i="7"/>
  <c r="H103" i="7" s="1"/>
  <c r="L103" i="7" s="1"/>
  <c r="F438" i="7"/>
  <c r="G438" i="7" s="1"/>
  <c r="H438" i="7" s="1"/>
  <c r="L438" i="7" s="1"/>
  <c r="L98" i="3"/>
  <c r="F114" i="7"/>
  <c r="H114" i="7" s="1"/>
  <c r="L114" i="7" s="1"/>
  <c r="F349" i="7"/>
  <c r="G349" i="7" s="1"/>
  <c r="H349" i="7" s="1"/>
  <c r="L349" i="7" s="1"/>
  <c r="L267" i="3"/>
  <c r="F229" i="7"/>
  <c r="G229" i="7" s="1"/>
  <c r="H229" i="7" s="1"/>
  <c r="L229" i="7" s="1"/>
  <c r="L152" i="3"/>
  <c r="F521" i="7"/>
  <c r="G521" i="7" s="1"/>
  <c r="H521" i="7" s="1"/>
  <c r="L521" i="7" s="1"/>
  <c r="L153" i="3"/>
  <c r="F367" i="7"/>
  <c r="G367" i="7" s="1"/>
  <c r="H367" i="7" s="1"/>
  <c r="L367" i="7" s="1"/>
  <c r="F368" i="7"/>
  <c r="G368" i="7" s="1"/>
  <c r="H368" i="7" s="1"/>
  <c r="L368" i="7" s="1"/>
  <c r="F74" i="7"/>
  <c r="H74" i="7" s="1"/>
  <c r="L74" i="7" s="1"/>
  <c r="L151" i="3"/>
  <c r="F193" i="7"/>
  <c r="H193" i="7" s="1"/>
  <c r="L193" i="7" s="1"/>
  <c r="F592" i="7"/>
  <c r="G592" i="7" s="1"/>
  <c r="H592" i="7" s="1"/>
  <c r="L592" i="7" s="1"/>
  <c r="L352" i="3"/>
  <c r="F202" i="7"/>
  <c r="H202" i="7" s="1"/>
  <c r="L202" i="7" s="1"/>
  <c r="F701" i="7"/>
  <c r="G701" i="7" s="1"/>
  <c r="H701" i="7" s="1"/>
  <c r="L701" i="7" s="1"/>
  <c r="F632" i="7"/>
  <c r="G632" i="7" s="1"/>
  <c r="H632" i="7" s="1"/>
  <c r="L632" i="7" s="1"/>
  <c r="L216" i="3"/>
  <c r="F212" i="7"/>
  <c r="H212" i="7" s="1"/>
  <c r="L212" i="7" s="1"/>
  <c r="F825" i="7"/>
  <c r="G825" i="7" s="1"/>
  <c r="H825" i="7" s="1"/>
  <c r="L825" i="7" s="1"/>
  <c r="L351" i="3"/>
  <c r="F733" i="7"/>
  <c r="G733" i="7" s="1"/>
  <c r="H733" i="7" s="1"/>
  <c r="L733" i="7" s="1"/>
  <c r="C198" i="4"/>
  <c r="F765" i="7"/>
  <c r="G765" i="7" s="1"/>
  <c r="H765" i="7" s="1"/>
  <c r="L765" i="7" s="1"/>
  <c r="F189" i="7"/>
  <c r="H189" i="7" s="1"/>
  <c r="L189" i="7" s="1"/>
  <c r="O180" i="6"/>
  <c r="Q180" i="6" s="1"/>
  <c r="S180" i="6" s="1"/>
  <c r="M181" i="6"/>
  <c r="F374" i="7"/>
  <c r="G374" i="7" s="1"/>
  <c r="H374" i="7" s="1"/>
  <c r="L374" i="7" s="1"/>
  <c r="F126" i="7"/>
  <c r="H126" i="7" s="1"/>
  <c r="L126" i="7" s="1"/>
  <c r="F455" i="7"/>
  <c r="G455" i="7" s="1"/>
  <c r="H455" i="7" s="1"/>
  <c r="L455" i="7" s="1"/>
  <c r="L294" i="3"/>
  <c r="F372" i="7"/>
  <c r="G372" i="7" s="1"/>
  <c r="H372" i="7" s="1"/>
  <c r="L372" i="7" s="1"/>
  <c r="F821" i="7"/>
  <c r="G821" i="7" s="1"/>
  <c r="H821" i="7" s="1"/>
  <c r="L821" i="7" s="1"/>
  <c r="L126" i="3"/>
  <c r="F101" i="7"/>
  <c r="H101" i="7" s="1"/>
  <c r="L101" i="7" s="1"/>
  <c r="F810" i="7"/>
  <c r="G810" i="7" s="1"/>
  <c r="H810" i="7" s="1"/>
  <c r="L810" i="7" s="1"/>
  <c r="C122" i="4"/>
  <c r="F348" i="7"/>
  <c r="G348" i="7" s="1"/>
  <c r="H348" i="7" s="1"/>
  <c r="L348" i="7" s="1"/>
  <c r="F479" i="7"/>
  <c r="G479" i="7" s="1"/>
  <c r="H479" i="7" s="1"/>
  <c r="L479" i="7" s="1"/>
  <c r="L127" i="3"/>
  <c r="F174" i="7"/>
  <c r="H174" i="7" s="1"/>
  <c r="L174" i="7" s="1"/>
  <c r="L319" i="3"/>
  <c r="F176" i="7"/>
  <c r="H176" i="7" s="1"/>
  <c r="L176" i="7" s="1"/>
  <c r="L320" i="3"/>
  <c r="F15" i="7"/>
  <c r="H15" i="7" s="1"/>
  <c r="L15" i="7" s="1"/>
  <c r="F705" i="7"/>
  <c r="G705" i="7" s="1"/>
  <c r="H705" i="7" s="1"/>
  <c r="L705" i="7" s="1"/>
  <c r="L170" i="3"/>
  <c r="F378" i="7"/>
  <c r="G378" i="7" s="1"/>
  <c r="H378" i="7" s="1"/>
  <c r="L378" i="7" s="1"/>
  <c r="L449" i="3"/>
  <c r="C213" i="4"/>
  <c r="F389" i="7"/>
  <c r="G389" i="7" s="1"/>
  <c r="H389" i="7" s="1"/>
  <c r="L389" i="7" s="1"/>
  <c r="L450" i="3"/>
  <c r="F420" i="7"/>
  <c r="G420" i="7" s="1"/>
  <c r="H420" i="7" s="1"/>
  <c r="L420" i="7" s="1"/>
  <c r="L451" i="3"/>
  <c r="F452" i="7"/>
  <c r="G452" i="7" s="1"/>
  <c r="H452" i="7" s="1"/>
  <c r="L452" i="7" s="1"/>
  <c r="L448" i="3"/>
  <c r="F465" i="7"/>
  <c r="G465" i="7" s="1"/>
  <c r="H465" i="7" s="1"/>
  <c r="L465" i="7" s="1"/>
  <c r="F563" i="7"/>
  <c r="G563" i="7" s="1"/>
  <c r="H563" i="7" s="1"/>
  <c r="L563" i="7" s="1"/>
  <c r="L370" i="3"/>
  <c r="F323" i="7"/>
  <c r="G323" i="7" s="1"/>
  <c r="H323" i="7" s="1"/>
  <c r="L323" i="7" s="1"/>
  <c r="L279" i="3"/>
  <c r="K12" i="6"/>
  <c r="K86" i="6"/>
  <c r="B74" i="4"/>
  <c r="C74" i="4" s="1"/>
  <c r="K97" i="6"/>
  <c r="B90" i="4"/>
  <c r="C90" i="4" s="1"/>
  <c r="O190" i="6"/>
  <c r="Q190" i="6" s="1"/>
  <c r="S190" i="6" s="1"/>
  <c r="M191" i="6"/>
  <c r="M216" i="6"/>
  <c r="O215" i="6"/>
  <c r="Q215" i="6" s="1"/>
  <c r="S215" i="6" s="1"/>
  <c r="K192" i="6"/>
  <c r="B190" i="4"/>
  <c r="C190" i="4" s="1"/>
  <c r="L12" i="3"/>
  <c r="L13" i="3"/>
  <c r="F677" i="7"/>
  <c r="G677" i="7" s="1"/>
  <c r="H677" i="7" s="1"/>
  <c r="L677" i="7" s="1"/>
  <c r="C21" i="4"/>
  <c r="F262" i="7"/>
  <c r="G262" i="7" s="1"/>
  <c r="H262" i="7" s="1"/>
  <c r="L262" i="7" s="1"/>
  <c r="L14" i="3"/>
  <c r="F277" i="7"/>
  <c r="G277" i="7" s="1"/>
  <c r="H277" i="7" s="1"/>
  <c r="L277" i="7" s="1"/>
  <c r="L141" i="3"/>
  <c r="L383" i="3"/>
  <c r="C133" i="4"/>
  <c r="L142" i="3"/>
  <c r="L189" i="3"/>
  <c r="L190" i="3"/>
  <c r="F363" i="7"/>
  <c r="G363" i="7" s="1"/>
  <c r="H363" i="7" s="1"/>
  <c r="L363" i="7" s="1"/>
  <c r="F856" i="7"/>
  <c r="G856" i="7" s="1"/>
  <c r="H856" i="7" s="1"/>
  <c r="L856" i="7" s="1"/>
  <c r="L225" i="3"/>
  <c r="L435" i="3"/>
  <c r="F111" i="7"/>
  <c r="H111" i="7" s="1"/>
  <c r="L111" i="7" s="1"/>
  <c r="L436" i="3"/>
  <c r="C206" i="4"/>
  <c r="O24" i="6"/>
  <c r="M329" i="3"/>
  <c r="M10" i="3"/>
  <c r="M338" i="3"/>
  <c r="M11" i="6"/>
  <c r="O11" i="6" s="1"/>
  <c r="Q10" i="6"/>
  <c r="S10" i="6" s="1"/>
  <c r="M70" i="6"/>
  <c r="O70" i="6" s="1"/>
  <c r="Q69" i="6"/>
  <c r="S69" i="6" s="1"/>
  <c r="Q160" i="6"/>
  <c r="S160" i="6" s="1"/>
  <c r="M161" i="6"/>
  <c r="O161" i="6" s="1"/>
  <c r="M86" i="6"/>
  <c r="O86" i="6" s="1"/>
  <c r="Q85" i="6"/>
  <c r="S85" i="6" s="1"/>
  <c r="M121" i="6"/>
  <c r="O121" i="6" s="1"/>
  <c r="Q120" i="6"/>
  <c r="S120" i="6" s="1"/>
  <c r="M142" i="6"/>
  <c r="O142" i="6" s="1"/>
  <c r="Q141" i="6"/>
  <c r="S141" i="6" s="1"/>
  <c r="M134" i="6"/>
  <c r="O134" i="6" s="1"/>
  <c r="Q133" i="6"/>
  <c r="S133" i="6" s="1"/>
  <c r="M96" i="6"/>
  <c r="O96" i="6" s="1"/>
  <c r="Q95" i="6"/>
  <c r="S95" i="6" s="1"/>
  <c r="M31" i="6"/>
  <c r="O31" i="6" s="1"/>
  <c r="M107" i="6"/>
  <c r="O107" i="6" s="1"/>
  <c r="Q106" i="6"/>
  <c r="S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K34" i="6" l="1"/>
  <c r="B40" i="4"/>
  <c r="C40" i="4" s="1"/>
  <c r="F418" i="7"/>
  <c r="G418" i="7" s="1"/>
  <c r="H418" i="7" s="1"/>
  <c r="L418" i="7" s="1"/>
  <c r="C134" i="4"/>
  <c r="F83" i="7"/>
  <c r="H83" i="7" s="1"/>
  <c r="L83" i="7" s="1"/>
  <c r="L304" i="3"/>
  <c r="F402" i="7"/>
  <c r="G402" i="7" s="1"/>
  <c r="H402" i="7" s="1"/>
  <c r="L402" i="7" s="1"/>
  <c r="L143" i="3"/>
  <c r="O191" i="6"/>
  <c r="Q191" i="6" s="1"/>
  <c r="S191" i="6" s="1"/>
  <c r="M192" i="6"/>
  <c r="F598" i="7"/>
  <c r="G598" i="7" s="1"/>
  <c r="H598" i="7" s="1"/>
  <c r="L598" i="7" s="1"/>
  <c r="F414" i="7"/>
  <c r="G414" i="7" s="1"/>
  <c r="H414" i="7" s="1"/>
  <c r="L414" i="7" s="1"/>
  <c r="L430" i="3"/>
  <c r="F453" i="7"/>
  <c r="G453" i="7" s="1"/>
  <c r="H453" i="7" s="1"/>
  <c r="L453" i="7" s="1"/>
  <c r="C199" i="4"/>
  <c r="F565" i="7"/>
  <c r="G565" i="7" s="1"/>
  <c r="H565" i="7" s="1"/>
  <c r="L565" i="7" s="1"/>
  <c r="F305" i="7"/>
  <c r="G305" i="7" s="1"/>
  <c r="H305" i="7" s="1"/>
  <c r="L305" i="7" s="1"/>
  <c r="L269" i="3"/>
  <c r="F602" i="7"/>
  <c r="G602" i="7" s="1"/>
  <c r="H602" i="7" s="1"/>
  <c r="L602" i="7" s="1"/>
  <c r="F636" i="7"/>
  <c r="G636" i="7" s="1"/>
  <c r="H636" i="7" s="1"/>
  <c r="L636" i="7" s="1"/>
  <c r="F285" i="7"/>
  <c r="G285" i="7" s="1"/>
  <c r="H285" i="7" s="1"/>
  <c r="L285" i="7" s="1"/>
  <c r="L268" i="3"/>
  <c r="L234" i="3"/>
  <c r="L33" i="3"/>
  <c r="F21" i="7"/>
  <c r="H21" i="7" s="1"/>
  <c r="L21" i="7" s="1"/>
  <c r="F523" i="7"/>
  <c r="G523" i="7" s="1"/>
  <c r="H523" i="7" s="1"/>
  <c r="L523" i="7" s="1"/>
  <c r="C39" i="4"/>
  <c r="M217" i="6"/>
  <c r="O216" i="6"/>
  <c r="Q216" i="6" s="1"/>
  <c r="S216" i="6" s="1"/>
  <c r="F160" i="7"/>
  <c r="H160" i="7" s="1"/>
  <c r="L160" i="7" s="1"/>
  <c r="F36" i="7"/>
  <c r="H36" i="7" s="1"/>
  <c r="L36" i="7" s="1"/>
  <c r="F443" i="7"/>
  <c r="G443" i="7" s="1"/>
  <c r="H443" i="7" s="1"/>
  <c r="L443" i="7" s="1"/>
  <c r="F73" i="7"/>
  <c r="H73" i="7" s="1"/>
  <c r="L73" i="7" s="1"/>
  <c r="F231" i="7"/>
  <c r="G231" i="7" s="1"/>
  <c r="H231" i="7" s="1"/>
  <c r="L231" i="7" s="1"/>
  <c r="F850" i="7"/>
  <c r="G850" i="7" s="1"/>
  <c r="H850" i="7" s="1"/>
  <c r="L850" i="7" s="1"/>
  <c r="L86" i="3"/>
  <c r="F22" i="7"/>
  <c r="H22" i="7" s="1"/>
  <c r="L22" i="7" s="1"/>
  <c r="L85" i="3"/>
  <c r="F572" i="7"/>
  <c r="G572" i="7" s="1"/>
  <c r="H572" i="7" s="1"/>
  <c r="L572" i="7" s="1"/>
  <c r="L321" i="3"/>
  <c r="F34" i="7"/>
  <c r="H34" i="7" s="1"/>
  <c r="L34" i="7" s="1"/>
  <c r="L171" i="3"/>
  <c r="F32" i="7"/>
  <c r="H32" i="7" s="1"/>
  <c r="L32" i="7" s="1"/>
  <c r="F247" i="7"/>
  <c r="G247" i="7" s="1"/>
  <c r="H247" i="7" s="1"/>
  <c r="L247" i="7" s="1"/>
  <c r="L172" i="3"/>
  <c r="F749" i="7"/>
  <c r="G749" i="7" s="1"/>
  <c r="H749" i="7" s="1"/>
  <c r="L749" i="7" s="1"/>
  <c r="L322" i="3"/>
  <c r="Q30" i="6"/>
  <c r="S30" i="6" s="1"/>
  <c r="K123" i="6"/>
  <c r="B123" i="4"/>
  <c r="C123" i="4" s="1"/>
  <c r="K109" i="6"/>
  <c r="B104" i="4"/>
  <c r="C104" i="4" s="1"/>
  <c r="Q24" i="6"/>
  <c r="S24" i="6" s="1"/>
  <c r="F864" i="7"/>
  <c r="G864" i="7" s="1"/>
  <c r="H864" i="7" s="1"/>
  <c r="L864" i="7" s="1"/>
  <c r="F434" i="7"/>
  <c r="G434" i="7" s="1"/>
  <c r="H434" i="7" s="1"/>
  <c r="L434" i="7" s="1"/>
  <c r="F18" i="7"/>
  <c r="H18" i="7" s="1"/>
  <c r="L18" i="7" s="1"/>
  <c r="F809" i="7"/>
  <c r="G809" i="7" s="1"/>
  <c r="H809" i="7" s="1"/>
  <c r="L809" i="7" s="1"/>
  <c r="L296" i="3"/>
  <c r="L295" i="3"/>
  <c r="O181" i="6"/>
  <c r="Q181" i="6" s="1"/>
  <c r="S181" i="6" s="1"/>
  <c r="M182" i="6"/>
  <c r="F679" i="7"/>
  <c r="G679" i="7" s="1"/>
  <c r="H679" i="7" s="1"/>
  <c r="L679" i="7" s="1"/>
  <c r="L242" i="3"/>
  <c r="F629" i="7"/>
  <c r="G629" i="7" s="1"/>
  <c r="H629" i="7" s="1"/>
  <c r="L629" i="7" s="1"/>
  <c r="L70" i="3"/>
  <c r="F533" i="7"/>
  <c r="G533" i="7" s="1"/>
  <c r="H533" i="7" s="1"/>
  <c r="L533" i="7" s="1"/>
  <c r="O209" i="6"/>
  <c r="Q209" i="6" s="1"/>
  <c r="S209" i="6" s="1"/>
  <c r="M210" i="6"/>
  <c r="O210" i="6" s="1"/>
  <c r="Q210" i="6" s="1"/>
  <c r="S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G494" i="7" s="1"/>
  <c r="H494" i="7" s="1"/>
  <c r="L494" i="7" s="1"/>
  <c r="L356" i="3"/>
  <c r="F480" i="7"/>
  <c r="G480" i="7" s="1"/>
  <c r="H480" i="7" s="1"/>
  <c r="L480" i="7" s="1"/>
  <c r="C207" i="4"/>
  <c r="F43" i="7"/>
  <c r="H43" i="7" s="1"/>
  <c r="L43" i="7" s="1"/>
  <c r="F216" i="7"/>
  <c r="H216" i="7" s="1"/>
  <c r="L216" i="7" s="1"/>
  <c r="L200" i="3"/>
  <c r="F686" i="7"/>
  <c r="G686" i="7" s="1"/>
  <c r="H686" i="7" s="1"/>
  <c r="L686" i="7" s="1"/>
  <c r="L201" i="3"/>
  <c r="L199" i="3"/>
  <c r="L426" i="3"/>
  <c r="F131" i="7"/>
  <c r="H131" i="7" s="1"/>
  <c r="L131" i="7" s="1"/>
  <c r="F337" i="7"/>
  <c r="G337" i="7" s="1"/>
  <c r="H337" i="7" s="1"/>
  <c r="L337" i="7" s="1"/>
  <c r="L270" i="3"/>
  <c r="F135" i="7"/>
  <c r="H135" i="7" s="1"/>
  <c r="L135" i="7" s="1"/>
  <c r="F773" i="7"/>
  <c r="G773" i="7" s="1"/>
  <c r="H773" i="7" s="1"/>
  <c r="L773" i="7" s="1"/>
  <c r="L99" i="3"/>
  <c r="F376" i="7"/>
  <c r="G376" i="7" s="1"/>
  <c r="H376" i="7" s="1"/>
  <c r="L376" i="7" s="1"/>
  <c r="C91" i="4"/>
  <c r="F656" i="7"/>
  <c r="G656" i="7" s="1"/>
  <c r="H656" i="7" s="1"/>
  <c r="L656" i="7" s="1"/>
  <c r="F298" i="7"/>
  <c r="G298" i="7" s="1"/>
  <c r="H298" i="7" s="1"/>
  <c r="L298" i="7" s="1"/>
  <c r="F759" i="7"/>
  <c r="G759" i="7" s="1"/>
  <c r="H759" i="7" s="1"/>
  <c r="L759" i="7" s="1"/>
  <c r="F412" i="7"/>
  <c r="G412" i="7" s="1"/>
  <c r="H412" i="7" s="1"/>
  <c r="L412" i="7" s="1"/>
  <c r="C214" i="4"/>
  <c r="L452" i="3"/>
  <c r="F498" i="7"/>
  <c r="G498" i="7" s="1"/>
  <c r="H498" i="7" s="1"/>
  <c r="L498" i="7" s="1"/>
  <c r="F532" i="7"/>
  <c r="G532" i="7" s="1"/>
  <c r="H532" i="7" s="1"/>
  <c r="L532" i="7" s="1"/>
  <c r="L453" i="3"/>
  <c r="F240" i="7"/>
  <c r="G240" i="7" s="1"/>
  <c r="H240" i="7" s="1"/>
  <c r="L240" i="7" s="1"/>
  <c r="F797" i="7"/>
  <c r="G797" i="7" s="1"/>
  <c r="H797" i="7" s="1"/>
  <c r="L797" i="7" s="1"/>
  <c r="F165" i="7"/>
  <c r="H165" i="7" s="1"/>
  <c r="L165" i="7" s="1"/>
  <c r="L104" i="3"/>
  <c r="L280" i="3"/>
  <c r="C103" i="4"/>
  <c r="F538" i="7"/>
  <c r="G538" i="7" s="1"/>
  <c r="H538" i="7" s="1"/>
  <c r="L538" i="7" s="1"/>
  <c r="F17" i="7"/>
  <c r="H17" i="7" s="1"/>
  <c r="L17" i="7" s="1"/>
  <c r="N338" i="3"/>
  <c r="R338" i="3" s="1"/>
  <c r="N10" i="3"/>
  <c r="R10" i="3" s="1"/>
  <c r="N329" i="3"/>
  <c r="R329" i="3" s="1"/>
  <c r="M11" i="3"/>
  <c r="M339" i="3"/>
  <c r="M71" i="6"/>
  <c r="O71" i="6" s="1"/>
  <c r="Q70" i="6"/>
  <c r="S70" i="6" s="1"/>
  <c r="M135" i="6"/>
  <c r="Q134" i="6"/>
  <c r="S134" i="6" s="1"/>
  <c r="M122" i="6"/>
  <c r="O122" i="6" s="1"/>
  <c r="Q121" i="6"/>
  <c r="S121" i="6" s="1"/>
  <c r="M162" i="6"/>
  <c r="O162" i="6" s="1"/>
  <c r="Q161" i="6"/>
  <c r="S161" i="6" s="1"/>
  <c r="M32" i="6"/>
  <c r="O32" i="6" s="1"/>
  <c r="M108" i="6"/>
  <c r="O108" i="6" s="1"/>
  <c r="Q107" i="6"/>
  <c r="S107" i="6" s="1"/>
  <c r="M12" i="6"/>
  <c r="O12" i="6" s="1"/>
  <c r="Q11" i="6"/>
  <c r="S11" i="6" s="1"/>
  <c r="M97" i="6"/>
  <c r="O97" i="6" s="1"/>
  <c r="Q96" i="6"/>
  <c r="S96" i="6" s="1"/>
  <c r="M143" i="6"/>
  <c r="O143" i="6" s="1"/>
  <c r="Q142" i="6"/>
  <c r="S142" i="6" s="1"/>
  <c r="M87" i="6"/>
  <c r="O87" i="6" s="1"/>
  <c r="Q86" i="6"/>
  <c r="S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K14" i="6" l="1"/>
  <c r="B22" i="4"/>
  <c r="C22" i="4" s="1"/>
  <c r="F228" i="7"/>
  <c r="G228" i="7" s="1"/>
  <c r="H228" i="7" s="1"/>
  <c r="L228" i="7" s="1"/>
  <c r="F13" i="7"/>
  <c r="H13" i="7" s="1"/>
  <c r="L13" i="7" s="1"/>
  <c r="F390" i="7"/>
  <c r="G390" i="7" s="1"/>
  <c r="H390" i="7" s="1"/>
  <c r="L390" i="7" s="1"/>
  <c r="F482" i="7"/>
  <c r="G482" i="7" s="1"/>
  <c r="H482" i="7" s="1"/>
  <c r="L482" i="7" s="1"/>
  <c r="L71" i="3"/>
  <c r="F211" i="7"/>
  <c r="H211" i="7" s="1"/>
  <c r="L211" i="7" s="1"/>
  <c r="F23" i="7"/>
  <c r="H23" i="7" s="1"/>
  <c r="L23" i="7" s="1"/>
  <c r="L72" i="3"/>
  <c r="F410" i="7"/>
  <c r="G410" i="7" s="1"/>
  <c r="H410" i="7" s="1"/>
  <c r="L410" i="7" s="1"/>
  <c r="L243" i="3"/>
  <c r="F30" i="7"/>
  <c r="H30" i="7" s="1"/>
  <c r="L30" i="7" s="1"/>
  <c r="F566" i="7"/>
  <c r="G566" i="7" s="1"/>
  <c r="H566" i="7" s="1"/>
  <c r="L566" i="7" s="1"/>
  <c r="L272" i="3"/>
  <c r="L100" i="3"/>
  <c r="O192" i="6"/>
  <c r="Q192" i="6" s="1"/>
  <c r="S192" i="6" s="1"/>
  <c r="M193" i="6"/>
  <c r="K35" i="6"/>
  <c r="B42" i="4"/>
  <c r="C42" i="4" s="1"/>
  <c r="K184" i="6"/>
  <c r="B186" i="4"/>
  <c r="C186" i="4" s="1"/>
  <c r="Q31" i="6"/>
  <c r="S31" i="6" s="1"/>
  <c r="L455" i="3"/>
  <c r="C215" i="4"/>
  <c r="L456" i="3"/>
  <c r="F556" i="7"/>
  <c r="G556" i="7" s="1"/>
  <c r="H556" i="7" s="1"/>
  <c r="L556" i="7" s="1"/>
  <c r="F640" i="7"/>
  <c r="G640" i="7" s="1"/>
  <c r="H640" i="7" s="1"/>
  <c r="L640" i="7" s="1"/>
  <c r="O182" i="6"/>
  <c r="Q182" i="6" s="1"/>
  <c r="S182" i="6" s="1"/>
  <c r="M183" i="6"/>
  <c r="F429" i="7"/>
  <c r="G429" i="7" s="1"/>
  <c r="H429" i="7" s="1"/>
  <c r="L429" i="7" s="1"/>
  <c r="F540" i="7"/>
  <c r="G540" i="7" s="1"/>
  <c r="H540" i="7" s="1"/>
  <c r="L540" i="7" s="1"/>
  <c r="F752" i="7"/>
  <c r="G752" i="7" s="1"/>
  <c r="H752" i="7" s="1"/>
  <c r="L752" i="7" s="1"/>
  <c r="C124" i="4"/>
  <c r="F206" i="7"/>
  <c r="H206" i="7" s="1"/>
  <c r="L206" i="7" s="1"/>
  <c r="F581" i="7"/>
  <c r="G581" i="7" s="1"/>
  <c r="H581" i="7" s="1"/>
  <c r="L581" i="7" s="1"/>
  <c r="F680" i="7"/>
  <c r="G680" i="7" s="1"/>
  <c r="H680" i="7" s="1"/>
  <c r="L680" i="7" s="1"/>
  <c r="L128" i="3"/>
  <c r="F260" i="7"/>
  <c r="G260" i="7" s="1"/>
  <c r="H260" i="7" s="1"/>
  <c r="L260" i="7" s="1"/>
  <c r="F630" i="7"/>
  <c r="G630" i="7" s="1"/>
  <c r="H630" i="7" s="1"/>
  <c r="L630" i="7" s="1"/>
  <c r="F852" i="7"/>
  <c r="G852" i="7" s="1"/>
  <c r="H852" i="7" s="1"/>
  <c r="L852" i="7" s="1"/>
  <c r="L130" i="3"/>
  <c r="F95" i="7"/>
  <c r="H95" i="7" s="1"/>
  <c r="L95" i="7" s="1"/>
  <c r="F769" i="7"/>
  <c r="G769" i="7" s="1"/>
  <c r="H769" i="7" s="1"/>
  <c r="L769" i="7" s="1"/>
  <c r="L129" i="3"/>
  <c r="F832" i="7"/>
  <c r="G832" i="7" s="1"/>
  <c r="H832" i="7" s="1"/>
  <c r="L832" i="7" s="1"/>
  <c r="M218" i="6"/>
  <c r="O217" i="6"/>
  <c r="Q217" i="6" s="1"/>
  <c r="S217" i="6" s="1"/>
  <c r="K145" i="6"/>
  <c r="B142" i="4"/>
  <c r="C142" i="4" s="1"/>
  <c r="K88" i="6"/>
  <c r="B75" i="4"/>
  <c r="C75" i="4" s="1"/>
  <c r="K185" i="6"/>
  <c r="B196" i="4"/>
  <c r="C196" i="4" s="1"/>
  <c r="L271" i="3"/>
  <c r="F153" i="7"/>
  <c r="H153" i="7" s="1"/>
  <c r="L153" i="7" s="1"/>
  <c r="F257" i="7"/>
  <c r="G257" i="7" s="1"/>
  <c r="H257" i="7" s="1"/>
  <c r="L257" i="7" s="1"/>
  <c r="F789" i="7"/>
  <c r="G789" i="7" s="1"/>
  <c r="H789" i="7" s="1"/>
  <c r="L789" i="7" s="1"/>
  <c r="F154" i="7"/>
  <c r="H154" i="7" s="1"/>
  <c r="L154" i="7" s="1"/>
  <c r="F433" i="7"/>
  <c r="G433" i="7" s="1"/>
  <c r="H433" i="7" s="1"/>
  <c r="L433" i="7" s="1"/>
  <c r="L342" i="3"/>
  <c r="F224" i="7"/>
  <c r="G224" i="7" s="1"/>
  <c r="H224" i="7" s="1"/>
  <c r="L224" i="7" s="1"/>
  <c r="F711" i="7"/>
  <c r="G711" i="7" s="1"/>
  <c r="H711" i="7" s="1"/>
  <c r="L711" i="7" s="1"/>
  <c r="C185" i="4"/>
  <c r="F518" i="7"/>
  <c r="G518" i="7" s="1"/>
  <c r="H518" i="7" s="1"/>
  <c r="L518" i="7" s="1"/>
  <c r="L191" i="3"/>
  <c r="F192" i="7"/>
  <c r="H192" i="7" s="1"/>
  <c r="L192" i="7" s="1"/>
  <c r="F118" i="7"/>
  <c r="H118" i="7" s="1"/>
  <c r="L118" i="7" s="1"/>
  <c r="F634" i="7"/>
  <c r="G634" i="7" s="1"/>
  <c r="H634" i="7" s="1"/>
  <c r="L634" i="7" s="1"/>
  <c r="C200" i="4"/>
  <c r="F115" i="7"/>
  <c r="H115" i="7" s="1"/>
  <c r="L115" i="7" s="1"/>
  <c r="F837" i="7"/>
  <c r="G837" i="7" s="1"/>
  <c r="H837" i="7" s="1"/>
  <c r="L837" i="7" s="1"/>
  <c r="F116" i="7"/>
  <c r="H116" i="7" s="1"/>
  <c r="L116" i="7" s="1"/>
  <c r="F9" i="7"/>
  <c r="H9" i="7" s="1"/>
  <c r="L9" i="7" s="1"/>
  <c r="F106" i="7"/>
  <c r="H106" i="7" s="1"/>
  <c r="L106" i="7" s="1"/>
  <c r="F244" i="7"/>
  <c r="G244" i="7" s="1"/>
  <c r="H244" i="7" s="1"/>
  <c r="L244" i="7" s="1"/>
  <c r="L431" i="3"/>
  <c r="F203" i="7"/>
  <c r="H203" i="7" s="1"/>
  <c r="L203" i="7" s="1"/>
  <c r="L384" i="3"/>
  <c r="F621" i="7"/>
  <c r="G621" i="7" s="1"/>
  <c r="H621" i="7" s="1"/>
  <c r="L621" i="7" s="1"/>
  <c r="L305" i="3"/>
  <c r="F162" i="7"/>
  <c r="H162" i="7" s="1"/>
  <c r="L162" i="7" s="1"/>
  <c r="F644" i="7"/>
  <c r="G644" i="7" s="1"/>
  <c r="H644" i="7" s="1"/>
  <c r="L644" i="7" s="1"/>
  <c r="C135" i="4"/>
  <c r="F155" i="7"/>
  <c r="H155" i="7" s="1"/>
  <c r="L155" i="7" s="1"/>
  <c r="L385" i="3"/>
  <c r="F524" i="7"/>
  <c r="G524" i="7" s="1"/>
  <c r="H524" i="7" s="1"/>
  <c r="L524" i="7" s="1"/>
  <c r="L235" i="3"/>
  <c r="F861" i="7"/>
  <c r="G861" i="7" s="1"/>
  <c r="H861" i="7" s="1"/>
  <c r="L861" i="7" s="1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H100" i="7" s="1"/>
  <c r="L100" i="7" s="1"/>
  <c r="F798" i="7"/>
  <c r="G798" i="7" s="1"/>
  <c r="H798" i="7" s="1"/>
  <c r="L798" i="7" s="1"/>
  <c r="F264" i="7"/>
  <c r="G264" i="7" s="1"/>
  <c r="H264" i="7" s="1"/>
  <c r="L264" i="7" s="1"/>
  <c r="L282" i="3"/>
  <c r="F469" i="7"/>
  <c r="G469" i="7" s="1"/>
  <c r="H469" i="7" s="1"/>
  <c r="L469" i="7" s="1"/>
  <c r="L281" i="3"/>
  <c r="F346" i="7"/>
  <c r="G346" i="7" s="1"/>
  <c r="H346" i="7" s="1"/>
  <c r="L346" i="7" s="1"/>
  <c r="F564" i="7"/>
  <c r="G564" i="7" s="1"/>
  <c r="H564" i="7" s="1"/>
  <c r="L564" i="7" s="1"/>
  <c r="L105" i="3"/>
  <c r="F274" i="7"/>
  <c r="G274" i="7" s="1"/>
  <c r="H274" i="7" s="1"/>
  <c r="L274" i="7" s="1"/>
  <c r="L106" i="3"/>
  <c r="L283" i="3"/>
  <c r="F360" i="7"/>
  <c r="G360" i="7" s="1"/>
  <c r="H360" i="7" s="1"/>
  <c r="L360" i="7" s="1"/>
  <c r="N11" i="3"/>
  <c r="R11" i="3" s="1"/>
  <c r="N339" i="3"/>
  <c r="R339" i="3" s="1"/>
  <c r="M13" i="3"/>
  <c r="M14" i="3"/>
  <c r="M12" i="3"/>
  <c r="O135" i="6"/>
  <c r="Q135" i="6" s="1"/>
  <c r="S135" i="6" s="1"/>
  <c r="M109" i="6"/>
  <c r="O109" i="6" s="1"/>
  <c r="Q108" i="6"/>
  <c r="S108" i="6" s="1"/>
  <c r="M88" i="6"/>
  <c r="O88" i="6" s="1"/>
  <c r="Q87" i="6"/>
  <c r="S87" i="6" s="1"/>
  <c r="M98" i="6"/>
  <c r="O98" i="6" s="1"/>
  <c r="Q97" i="6"/>
  <c r="S97" i="6" s="1"/>
  <c r="M144" i="6"/>
  <c r="O144" i="6" s="1"/>
  <c r="Q143" i="6"/>
  <c r="S143" i="6" s="1"/>
  <c r="M13" i="6"/>
  <c r="O13" i="6" s="1"/>
  <c r="Q12" i="6"/>
  <c r="S12" i="6" s="1"/>
  <c r="M33" i="6"/>
  <c r="O33" i="6" s="1"/>
  <c r="M163" i="6"/>
  <c r="O163" i="6" s="1"/>
  <c r="Q162" i="6"/>
  <c r="S162" i="6" s="1"/>
  <c r="M123" i="6"/>
  <c r="O123" i="6" s="1"/>
  <c r="Q122" i="6"/>
  <c r="S122" i="6" s="1"/>
  <c r="M72" i="6"/>
  <c r="O72" i="6" s="1"/>
  <c r="Q71" i="6"/>
  <c r="S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K101" i="6" l="1"/>
  <c r="B95" i="4"/>
  <c r="C95" i="4" s="1"/>
  <c r="F214" i="7"/>
  <c r="H214" i="7" s="1"/>
  <c r="L214" i="7" s="1"/>
  <c r="F813" i="7"/>
  <c r="G813" i="7" s="1"/>
  <c r="H813" i="7" s="1"/>
  <c r="L813" i="7" s="1"/>
  <c r="L213" i="3"/>
  <c r="F191" i="7"/>
  <c r="H191" i="7" s="1"/>
  <c r="L191" i="7" s="1"/>
  <c r="L350" i="3"/>
  <c r="F807" i="7"/>
  <c r="G807" i="7" s="1"/>
  <c r="H807" i="7" s="1"/>
  <c r="L807" i="7" s="1"/>
  <c r="L215" i="3"/>
  <c r="F753" i="7"/>
  <c r="G753" i="7" s="1"/>
  <c r="H753" i="7" s="1"/>
  <c r="L753" i="7" s="1"/>
  <c r="L214" i="3"/>
  <c r="F724" i="7"/>
  <c r="G724" i="7" s="1"/>
  <c r="H724" i="7" s="1"/>
  <c r="L724" i="7" s="1"/>
  <c r="F168" i="7"/>
  <c r="H168" i="7" s="1"/>
  <c r="L168" i="7" s="1"/>
  <c r="F20" i="7"/>
  <c r="H20" i="7" s="1"/>
  <c r="L20" i="7" s="1"/>
  <c r="L154" i="3"/>
  <c r="L155" i="3"/>
  <c r="F365" i="7"/>
  <c r="G365" i="7" s="1"/>
  <c r="H365" i="7" s="1"/>
  <c r="L365" i="7" s="1"/>
  <c r="F574" i="7"/>
  <c r="G574" i="7" s="1"/>
  <c r="H574" i="7" s="1"/>
  <c r="L574" i="7" s="1"/>
  <c r="L297" i="3"/>
  <c r="F401" i="7"/>
  <c r="G401" i="7" s="1"/>
  <c r="H401" i="7" s="1"/>
  <c r="L401" i="7" s="1"/>
  <c r="C125" i="4"/>
  <c r="L131" i="3"/>
  <c r="L132" i="3"/>
  <c r="L457" i="3"/>
  <c r="C216" i="4"/>
  <c r="F674" i="7"/>
  <c r="G674" i="7" s="1"/>
  <c r="H674" i="7" s="1"/>
  <c r="L674" i="7" s="1"/>
  <c r="O193" i="6"/>
  <c r="Q193" i="6" s="1"/>
  <c r="S193" i="6" s="1"/>
  <c r="M194" i="6"/>
  <c r="K111" i="6"/>
  <c r="B105" i="4"/>
  <c r="C105" i="4" s="1"/>
  <c r="F290" i="7"/>
  <c r="G290" i="7" s="1"/>
  <c r="H290" i="7" s="1"/>
  <c r="L290" i="7" s="1"/>
  <c r="L360" i="3"/>
  <c r="F308" i="7"/>
  <c r="G308" i="7" s="1"/>
  <c r="H308" i="7" s="1"/>
  <c r="L308" i="7" s="1"/>
  <c r="L361" i="3"/>
  <c r="L88" i="3"/>
  <c r="F716" i="7"/>
  <c r="G716" i="7" s="1"/>
  <c r="H716" i="7" s="1"/>
  <c r="L716" i="7" s="1"/>
  <c r="C77" i="4"/>
  <c r="O183" i="6"/>
  <c r="Q183" i="6" s="1"/>
  <c r="S183" i="6" s="1"/>
  <c r="M184" i="6"/>
  <c r="F3" i="7"/>
  <c r="G3" i="7" s="1"/>
  <c r="H3" i="7" s="1"/>
  <c r="L3" i="7" s="1"/>
  <c r="C187" i="4"/>
  <c r="F4" i="7"/>
  <c r="G4" i="7" s="1"/>
  <c r="H4" i="7" s="1"/>
  <c r="L4" i="7" s="1"/>
  <c r="L192" i="3"/>
  <c r="L193" i="3"/>
  <c r="L343" i="3"/>
  <c r="L424" i="3"/>
  <c r="F584" i="7"/>
  <c r="G584" i="7" s="1"/>
  <c r="H584" i="7" s="1"/>
  <c r="L584" i="7" s="1"/>
  <c r="K74" i="6"/>
  <c r="B64" i="4"/>
  <c r="C64" i="4" s="1"/>
  <c r="K15" i="6"/>
  <c r="B23" i="4"/>
  <c r="C23" i="4" s="1"/>
  <c r="Q32" i="6"/>
  <c r="S32" i="6" s="1"/>
  <c r="K126" i="6"/>
  <c r="B126" i="4"/>
  <c r="C126" i="4" s="1"/>
  <c r="F90" i="7"/>
  <c r="H90" i="7" s="1"/>
  <c r="L90" i="7" s="1"/>
  <c r="F678" i="7"/>
  <c r="G678" i="7" s="1"/>
  <c r="H678" i="7" s="1"/>
  <c r="L678" i="7" s="1"/>
  <c r="F258" i="7"/>
  <c r="G258" i="7" s="1"/>
  <c r="H258" i="7" s="1"/>
  <c r="L258" i="7" s="1"/>
  <c r="F720" i="7"/>
  <c r="G720" i="7" s="1"/>
  <c r="H720" i="7" s="1"/>
  <c r="L720" i="7" s="1"/>
  <c r="F316" i="7"/>
  <c r="G316" i="7" s="1"/>
  <c r="H316" i="7" s="1"/>
  <c r="L316" i="7" s="1"/>
  <c r="F824" i="7"/>
  <c r="G824" i="7" s="1"/>
  <c r="H824" i="7" s="1"/>
  <c r="L824" i="7" s="1"/>
  <c r="F393" i="7"/>
  <c r="G393" i="7" s="1"/>
  <c r="H393" i="7" s="1"/>
  <c r="L393" i="7" s="1"/>
  <c r="L386" i="3"/>
  <c r="L144" i="3"/>
  <c r="C136" i="4"/>
  <c r="F234" i="7"/>
  <c r="G234" i="7" s="1"/>
  <c r="H234" i="7" s="1"/>
  <c r="L234" i="7" s="1"/>
  <c r="F754" i="7"/>
  <c r="G754" i="7" s="1"/>
  <c r="H754" i="7" s="1"/>
  <c r="L754" i="7" s="1"/>
  <c r="F319" i="7"/>
  <c r="G319" i="7" s="1"/>
  <c r="H319" i="7" s="1"/>
  <c r="L319" i="7" s="1"/>
  <c r="L432" i="3"/>
  <c r="F660" i="7"/>
  <c r="G660" i="7" s="1"/>
  <c r="H660" i="7" s="1"/>
  <c r="L660" i="7" s="1"/>
  <c r="C201" i="4"/>
  <c r="F194" i="7"/>
  <c r="H194" i="7" s="1"/>
  <c r="L194" i="7" s="1"/>
  <c r="F814" i="7"/>
  <c r="G814" i="7" s="1"/>
  <c r="H814" i="7" s="1"/>
  <c r="L814" i="7" s="1"/>
  <c r="L255" i="3"/>
  <c r="L87" i="3"/>
  <c r="F303" i="7"/>
  <c r="G303" i="7" s="1"/>
  <c r="H303" i="7" s="1"/>
  <c r="L303" i="7" s="1"/>
  <c r="M219" i="6"/>
  <c r="O219" i="6" s="1"/>
  <c r="O218" i="6"/>
  <c r="Q218" i="6" s="1"/>
  <c r="S218" i="6" s="1"/>
  <c r="L15" i="3"/>
  <c r="L228" i="3"/>
  <c r="L227" i="3"/>
  <c r="K36" i="6"/>
  <c r="B43" i="4"/>
  <c r="C43" i="4" s="1"/>
  <c r="K195" i="6"/>
  <c r="B191" i="4"/>
  <c r="C191" i="4" s="1"/>
  <c r="F732" i="7"/>
  <c r="G732" i="7" s="1"/>
  <c r="H732" i="7" s="1"/>
  <c r="L732" i="7" s="1"/>
  <c r="C94" i="4"/>
  <c r="F611" i="7"/>
  <c r="G611" i="7" s="1"/>
  <c r="H611" i="7" s="1"/>
  <c r="L611" i="7" s="1"/>
  <c r="L101" i="3"/>
  <c r="F771" i="7"/>
  <c r="G771" i="7" s="1"/>
  <c r="H771" i="7" s="1"/>
  <c r="L771" i="7" s="1"/>
  <c r="L102" i="3"/>
  <c r="F146" i="7"/>
  <c r="H146" i="7" s="1"/>
  <c r="L146" i="7" s="1"/>
  <c r="L366" i="3"/>
  <c r="F570" i="7"/>
  <c r="G570" i="7" s="1"/>
  <c r="H570" i="7" s="1"/>
  <c r="L570" i="7" s="1"/>
  <c r="F728" i="7"/>
  <c r="G728" i="7" s="1"/>
  <c r="H728" i="7" s="1"/>
  <c r="L728" i="7" s="1"/>
  <c r="F255" i="7"/>
  <c r="G255" i="7" s="1"/>
  <c r="H255" i="7" s="1"/>
  <c r="L255" i="7" s="1"/>
  <c r="F423" i="7"/>
  <c r="G423" i="7" s="1"/>
  <c r="H423" i="7" s="1"/>
  <c r="L423" i="7" s="1"/>
  <c r="L174" i="3"/>
  <c r="F408" i="7"/>
  <c r="G408" i="7" s="1"/>
  <c r="H408" i="7" s="1"/>
  <c r="L408" i="7" s="1"/>
  <c r="L175" i="3"/>
  <c r="L173" i="3"/>
  <c r="F567" i="7"/>
  <c r="G567" i="7" s="1"/>
  <c r="H567" i="7" s="1"/>
  <c r="L567" i="7" s="1"/>
  <c r="F69" i="7"/>
  <c r="H69" i="7" s="1"/>
  <c r="L69" i="7" s="1"/>
  <c r="F293" i="7"/>
  <c r="G293" i="7" s="1"/>
  <c r="H293" i="7" s="1"/>
  <c r="L293" i="7" s="1"/>
  <c r="F76" i="7"/>
  <c r="H76" i="7" s="1"/>
  <c r="L76" i="7" s="1"/>
  <c r="F200" i="7"/>
  <c r="H200" i="7" s="1"/>
  <c r="L200" i="7" s="1"/>
  <c r="L423" i="3"/>
  <c r="F392" i="7"/>
  <c r="G392" i="7" s="1"/>
  <c r="H392" i="7" s="1"/>
  <c r="L392" i="7" s="1"/>
  <c r="F784" i="7"/>
  <c r="G784" i="7" s="1"/>
  <c r="H784" i="7" s="1"/>
  <c r="L784" i="7" s="1"/>
  <c r="F468" i="7"/>
  <c r="G468" i="7" s="1"/>
  <c r="H468" i="7" s="1"/>
  <c r="L468" i="7" s="1"/>
  <c r="L35" i="3"/>
  <c r="N12" i="3"/>
  <c r="R12" i="3" s="1"/>
  <c r="N13" i="3"/>
  <c r="R13" i="3" s="1"/>
  <c r="N14" i="3"/>
  <c r="R14" i="3" s="1"/>
  <c r="M124" i="6"/>
  <c r="O124" i="6" s="1"/>
  <c r="Q123" i="6"/>
  <c r="S123" i="6" s="1"/>
  <c r="M34" i="6"/>
  <c r="O34" i="6" s="1"/>
  <c r="Q33" i="6"/>
  <c r="S33" i="6" s="1"/>
  <c r="M14" i="6"/>
  <c r="O14" i="6" s="1"/>
  <c r="Q13" i="6"/>
  <c r="S13" i="6" s="1"/>
  <c r="M99" i="6"/>
  <c r="O99" i="6" s="1"/>
  <c r="Q98" i="6"/>
  <c r="S98" i="6" s="1"/>
  <c r="M164" i="6"/>
  <c r="O164" i="6" s="1"/>
  <c r="Q163" i="6"/>
  <c r="S163" i="6" s="1"/>
  <c r="M145" i="6"/>
  <c r="O145" i="6" s="1"/>
  <c r="Q144" i="6"/>
  <c r="S144" i="6" s="1"/>
  <c r="M89" i="6"/>
  <c r="Q88" i="6"/>
  <c r="S88" i="6" s="1"/>
  <c r="M73" i="6"/>
  <c r="O73" i="6" s="1"/>
  <c r="Q72" i="6"/>
  <c r="S72" i="6" s="1"/>
  <c r="M110" i="6"/>
  <c r="O110" i="6" s="1"/>
  <c r="Q109" i="6"/>
  <c r="S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K75" i="6" l="1"/>
  <c r="B65" i="4"/>
  <c r="C65" i="4" s="1"/>
  <c r="Q219" i="6"/>
  <c r="S219" i="6" s="1"/>
  <c r="F593" i="7"/>
  <c r="G593" i="7" s="1"/>
  <c r="H593" i="7" s="1"/>
  <c r="L593" i="7" s="1"/>
  <c r="F707" i="7"/>
  <c r="G707" i="7" s="1"/>
  <c r="H707" i="7" s="1"/>
  <c r="L707" i="7" s="1"/>
  <c r="F150" i="7"/>
  <c r="H150" i="7" s="1"/>
  <c r="L150" i="7" s="1"/>
  <c r="F734" i="7"/>
  <c r="G734" i="7" s="1"/>
  <c r="H734" i="7" s="1"/>
  <c r="L734" i="7" s="1"/>
  <c r="F766" i="7"/>
  <c r="G766" i="7" s="1"/>
  <c r="H766" i="7" s="1"/>
  <c r="L766" i="7" s="1"/>
  <c r="F190" i="7"/>
  <c r="H190" i="7" s="1"/>
  <c r="L190" i="7" s="1"/>
  <c r="F687" i="7"/>
  <c r="G687" i="7" s="1"/>
  <c r="H687" i="7" s="1"/>
  <c r="L687" i="7" s="1"/>
  <c r="L433" i="3"/>
  <c r="F109" i="7"/>
  <c r="H109" i="7" s="1"/>
  <c r="L109" i="7" s="1"/>
  <c r="F691" i="7"/>
  <c r="G691" i="7" s="1"/>
  <c r="H691" i="7" s="1"/>
  <c r="L691" i="7" s="1"/>
  <c r="L434" i="3"/>
  <c r="L17" i="3"/>
  <c r="L16" i="3"/>
  <c r="L18" i="3"/>
  <c r="O184" i="6"/>
  <c r="Q184" i="6" s="1"/>
  <c r="S184" i="6" s="1"/>
  <c r="M185" i="6"/>
  <c r="O185" i="6" s="1"/>
  <c r="Q185" i="6" s="1"/>
  <c r="S185" i="6" s="1"/>
  <c r="O194" i="6"/>
  <c r="Q194" i="6" s="1"/>
  <c r="S194" i="6" s="1"/>
  <c r="M195" i="6"/>
  <c r="L273" i="3"/>
  <c r="F439" i="7"/>
  <c r="G439" i="7" s="1"/>
  <c r="H439" i="7" s="1"/>
  <c r="L439" i="7" s="1"/>
  <c r="L367" i="3"/>
  <c r="L368" i="3"/>
  <c r="F757" i="7"/>
  <c r="G757" i="7" s="1"/>
  <c r="H757" i="7" s="1"/>
  <c r="L757" i="7" s="1"/>
  <c r="F802" i="7"/>
  <c r="G802" i="7" s="1"/>
  <c r="H802" i="7" s="1"/>
  <c r="L802" i="7" s="1"/>
  <c r="L458" i="3"/>
  <c r="C217" i="4"/>
  <c r="L459" i="3"/>
  <c r="F207" i="7"/>
  <c r="H207" i="7" s="1"/>
  <c r="L207" i="7" s="1"/>
  <c r="F831" i="7"/>
  <c r="G831" i="7" s="1"/>
  <c r="H831" i="7" s="1"/>
  <c r="L831" i="7" s="1"/>
  <c r="F867" i="7"/>
  <c r="G867" i="7" s="1"/>
  <c r="H867" i="7" s="1"/>
  <c r="L867" i="7" s="1"/>
  <c r="F781" i="7"/>
  <c r="G781" i="7" s="1"/>
  <c r="H781" i="7" s="1"/>
  <c r="L781" i="7" s="1"/>
  <c r="F328" i="7"/>
  <c r="G328" i="7" s="1"/>
  <c r="H328" i="7" s="1"/>
  <c r="L328" i="7" s="1"/>
  <c r="F829" i="7"/>
  <c r="G829" i="7" s="1"/>
  <c r="H829" i="7" s="1"/>
  <c r="L829" i="7" s="1"/>
  <c r="F369" i="7"/>
  <c r="G369" i="7" s="1"/>
  <c r="H369" i="7" s="1"/>
  <c r="L369" i="7" s="1"/>
  <c r="L379" i="3"/>
  <c r="L369" i="3"/>
  <c r="F717" i="7"/>
  <c r="G717" i="7" s="1"/>
  <c r="H717" i="7" s="1"/>
  <c r="L717" i="7" s="1"/>
  <c r="C96" i="4"/>
  <c r="L103" i="3"/>
  <c r="F442" i="7"/>
  <c r="G442" i="7" s="1"/>
  <c r="H442" i="7" s="1"/>
  <c r="L442" i="7" s="1"/>
  <c r="L380" i="3"/>
  <c r="C127" i="4"/>
  <c r="L133" i="3"/>
  <c r="F273" i="7"/>
  <c r="G273" i="7" s="1"/>
  <c r="H273" i="7" s="1"/>
  <c r="L273" i="7" s="1"/>
  <c r="L245" i="3"/>
  <c r="F110" i="7"/>
  <c r="H110" i="7" s="1"/>
  <c r="L110" i="7" s="1"/>
  <c r="F483" i="7"/>
  <c r="G483" i="7" s="1"/>
  <c r="H483" i="7" s="1"/>
  <c r="L483" i="7" s="1"/>
  <c r="F359" i="7"/>
  <c r="G359" i="7" s="1"/>
  <c r="H359" i="7" s="1"/>
  <c r="L359" i="7" s="1"/>
  <c r="L73" i="3"/>
  <c r="F223" i="7"/>
  <c r="H223" i="7" s="1"/>
  <c r="L223" i="7" s="1"/>
  <c r="L244" i="3"/>
  <c r="K147" i="6"/>
  <c r="B143" i="4"/>
  <c r="C143" i="4" s="1"/>
  <c r="K112" i="6"/>
  <c r="B106" i="4"/>
  <c r="C106" i="4" s="1"/>
  <c r="F457" i="7"/>
  <c r="G457" i="7" s="1"/>
  <c r="H457" i="7" s="1"/>
  <c r="L457" i="7" s="1"/>
  <c r="L346" i="3"/>
  <c r="F422" i="7"/>
  <c r="G422" i="7" s="1"/>
  <c r="H422" i="7" s="1"/>
  <c r="L422" i="7" s="1"/>
  <c r="L202" i="3"/>
  <c r="F113" i="7"/>
  <c r="H113" i="7" s="1"/>
  <c r="L113" i="7" s="1"/>
  <c r="F496" i="7"/>
  <c r="G496" i="7" s="1"/>
  <c r="H496" i="7" s="1"/>
  <c r="L496" i="7" s="1"/>
  <c r="L204" i="3"/>
  <c r="L203" i="3"/>
  <c r="F462" i="7"/>
  <c r="G462" i="7" s="1"/>
  <c r="H462" i="7" s="1"/>
  <c r="L462" i="7" s="1"/>
  <c r="F697" i="7"/>
  <c r="G697" i="7" s="1"/>
  <c r="H697" i="7" s="1"/>
  <c r="L697" i="7" s="1"/>
  <c r="L37" i="3"/>
  <c r="F776" i="7"/>
  <c r="G776" i="7" s="1"/>
  <c r="H776" i="7" s="1"/>
  <c r="L776" i="7" s="1"/>
  <c r="F481" i="7"/>
  <c r="G481" i="7" s="1"/>
  <c r="H481" i="7" s="1"/>
  <c r="L481" i="7" s="1"/>
  <c r="L36" i="3"/>
  <c r="F26" i="7"/>
  <c r="H26" i="7" s="1"/>
  <c r="L26" i="7" s="1"/>
  <c r="L388" i="3"/>
  <c r="L387" i="3"/>
  <c r="F50" i="7"/>
  <c r="H50" i="7" s="1"/>
  <c r="L50" i="7" s="1"/>
  <c r="F8" i="7"/>
  <c r="H8" i="7" s="1"/>
  <c r="L8" i="7" s="1"/>
  <c r="F311" i="7"/>
  <c r="G311" i="7" s="1"/>
  <c r="H311" i="7" s="1"/>
  <c r="L311" i="7" s="1"/>
  <c r="L425" i="3"/>
  <c r="F173" i="7"/>
  <c r="H173" i="7" s="1"/>
  <c r="L173" i="7" s="1"/>
  <c r="F628" i="7"/>
  <c r="G628" i="7" s="1"/>
  <c r="H628" i="7" s="1"/>
  <c r="L628" i="7" s="1"/>
  <c r="L362" i="3"/>
  <c r="L89" i="3"/>
  <c r="F306" i="7"/>
  <c r="G306" i="7" s="1"/>
  <c r="H306" i="7" s="1"/>
  <c r="L306" i="7" s="1"/>
  <c r="C78" i="4"/>
  <c r="F284" i="7"/>
  <c r="G284" i="7" s="1"/>
  <c r="H284" i="7" s="1"/>
  <c r="L284" i="7" s="1"/>
  <c r="F760" i="7"/>
  <c r="G760" i="7" s="1"/>
  <c r="H760" i="7" s="1"/>
  <c r="L760" i="7" s="1"/>
  <c r="L371" i="3"/>
  <c r="F130" i="7"/>
  <c r="H130" i="7" s="1"/>
  <c r="L130" i="7" s="1"/>
  <c r="F491" i="7"/>
  <c r="G491" i="7" s="1"/>
  <c r="H491" i="7" s="1"/>
  <c r="L491" i="7" s="1"/>
  <c r="F779" i="7"/>
  <c r="G779" i="7" s="1"/>
  <c r="H779" i="7" s="1"/>
  <c r="L779" i="7" s="1"/>
  <c r="F226" i="7"/>
  <c r="G226" i="7" s="1"/>
  <c r="H226" i="7" s="1"/>
  <c r="L226" i="7" s="1"/>
  <c r="F488" i="7"/>
  <c r="G488" i="7" s="1"/>
  <c r="H488" i="7" s="1"/>
  <c r="L488" i="7" s="1"/>
  <c r="L107" i="3"/>
  <c r="F741" i="7"/>
  <c r="G741" i="7" s="1"/>
  <c r="H741" i="7" s="1"/>
  <c r="L741" i="7" s="1"/>
  <c r="F811" i="7"/>
  <c r="G811" i="7" s="1"/>
  <c r="H811" i="7" s="1"/>
  <c r="L811" i="7" s="1"/>
  <c r="O89" i="6"/>
  <c r="Q89" i="6" s="1"/>
  <c r="S89" i="6" s="1"/>
  <c r="M165" i="6"/>
  <c r="O165" i="6" s="1"/>
  <c r="Q164" i="6"/>
  <c r="S164" i="6" s="1"/>
  <c r="M111" i="6"/>
  <c r="O111" i="6" s="1"/>
  <c r="Q110" i="6"/>
  <c r="S110" i="6" s="1"/>
  <c r="M15" i="6"/>
  <c r="O15" i="6" s="1"/>
  <c r="Q14" i="6"/>
  <c r="S14" i="6" s="1"/>
  <c r="M125" i="6"/>
  <c r="O125" i="6" s="1"/>
  <c r="Q124" i="6"/>
  <c r="S124" i="6" s="1"/>
  <c r="M74" i="6"/>
  <c r="O74" i="6" s="1"/>
  <c r="Q73" i="6"/>
  <c r="S73" i="6" s="1"/>
  <c r="M146" i="6"/>
  <c r="O146" i="6" s="1"/>
  <c r="Q145" i="6"/>
  <c r="S145" i="6" s="1"/>
  <c r="M100" i="6"/>
  <c r="O100" i="6" s="1"/>
  <c r="Q99" i="6"/>
  <c r="S99" i="6" s="1"/>
  <c r="M35" i="6"/>
  <c r="O35" i="6" s="1"/>
  <c r="Q34" i="6"/>
  <c r="S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M33" i="3" l="1"/>
  <c r="L363" i="3"/>
  <c r="L256" i="3"/>
  <c r="C79" i="4"/>
  <c r="O195" i="6"/>
  <c r="Q195" i="6" s="1"/>
  <c r="S195" i="6" s="1"/>
  <c r="M196" i="6"/>
  <c r="M25" i="3"/>
  <c r="N25" i="3" s="1"/>
  <c r="R25" i="3" s="1"/>
  <c r="K168" i="6"/>
  <c r="B163" i="4"/>
  <c r="C163" i="4" s="1"/>
  <c r="K17" i="6"/>
  <c r="F112" i="7"/>
  <c r="H112" i="7" s="1"/>
  <c r="L112" i="7" s="1"/>
  <c r="F70" i="7"/>
  <c r="H70" i="7" s="1"/>
  <c r="L70" i="7" s="1"/>
  <c r="F713" i="7"/>
  <c r="G713" i="7" s="1"/>
  <c r="H713" i="7" s="1"/>
  <c r="L713" i="7" s="1"/>
  <c r="L274" i="3"/>
  <c r="F800" i="7"/>
  <c r="G800" i="7" s="1"/>
  <c r="H800" i="7" s="1"/>
  <c r="L800" i="7" s="1"/>
  <c r="C97" i="4"/>
  <c r="F840" i="7"/>
  <c r="G840" i="7" s="1"/>
  <c r="H840" i="7" s="1"/>
  <c r="L840" i="7" s="1"/>
  <c r="M233" i="3"/>
  <c r="N233" i="3" s="1"/>
  <c r="R233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G667" i="7" s="1"/>
  <c r="H667" i="7" s="1"/>
  <c r="L667" i="7" s="1"/>
  <c r="C144" i="4"/>
  <c r="F671" i="7"/>
  <c r="G671" i="7" s="1"/>
  <c r="H671" i="7" s="1"/>
  <c r="L671" i="7" s="1"/>
  <c r="L156" i="3"/>
  <c r="F172" i="7"/>
  <c r="H172" i="7" s="1"/>
  <c r="L172" i="7" s="1"/>
  <c r="L390" i="3"/>
  <c r="L389" i="3"/>
  <c r="F142" i="7"/>
  <c r="H142" i="7" s="1"/>
  <c r="L142" i="7" s="1"/>
  <c r="M24" i="3"/>
  <c r="N24" i="3" s="1"/>
  <c r="R24" i="3" s="1"/>
  <c r="M31" i="3"/>
  <c r="N31" i="3" s="1"/>
  <c r="R31" i="3" s="1"/>
  <c r="F846" i="7"/>
  <c r="G846" i="7" s="1"/>
  <c r="H846" i="7" s="1"/>
  <c r="L846" i="7" s="1"/>
  <c r="F863" i="7"/>
  <c r="G863" i="7" s="1"/>
  <c r="H863" i="7" s="1"/>
  <c r="L863" i="7" s="1"/>
  <c r="L454" i="3"/>
  <c r="F828" i="7"/>
  <c r="G828" i="7" s="1"/>
  <c r="H828" i="7" s="1"/>
  <c r="L828" i="7" s="1"/>
  <c r="L439" i="3"/>
  <c r="F849" i="7"/>
  <c r="G849" i="7" s="1"/>
  <c r="H849" i="7" s="1"/>
  <c r="L849" i="7" s="1"/>
  <c r="L460" i="3"/>
  <c r="M20" i="3"/>
  <c r="N20" i="3" s="1"/>
  <c r="R20" i="3" s="1"/>
  <c r="F283" i="7"/>
  <c r="G283" i="7" s="1"/>
  <c r="H283" i="7" s="1"/>
  <c r="L283" i="7" s="1"/>
  <c r="F554" i="7"/>
  <c r="G554" i="7" s="1"/>
  <c r="H554" i="7" s="1"/>
  <c r="L554" i="7" s="1"/>
  <c r="F655" i="7"/>
  <c r="G655" i="7" s="1"/>
  <c r="H655" i="7" s="1"/>
  <c r="L655" i="7" s="1"/>
  <c r="L74" i="3"/>
  <c r="F138" i="7"/>
  <c r="H138" i="7" s="1"/>
  <c r="L138" i="7" s="1"/>
  <c r="F152" i="7"/>
  <c r="H152" i="7" s="1"/>
  <c r="L152" i="7" s="1"/>
  <c r="F559" i="7"/>
  <c r="G559" i="7" s="1"/>
  <c r="H559" i="7" s="1"/>
  <c r="L559" i="7" s="1"/>
  <c r="L75" i="3"/>
  <c r="F159" i="7"/>
  <c r="H159" i="7" s="1"/>
  <c r="L159" i="7" s="1"/>
  <c r="F213" i="7"/>
  <c r="H213" i="7" s="1"/>
  <c r="L213" i="7" s="1"/>
  <c r="F583" i="7"/>
  <c r="G583" i="7" s="1"/>
  <c r="H583" i="7" s="1"/>
  <c r="L583" i="7" s="1"/>
  <c r="L76" i="3"/>
  <c r="F327" i="7"/>
  <c r="G327" i="7" s="1"/>
  <c r="H327" i="7" s="1"/>
  <c r="L327" i="7" s="1"/>
  <c r="F658" i="7"/>
  <c r="G658" i="7" s="1"/>
  <c r="H658" i="7" s="1"/>
  <c r="L658" i="7" s="1"/>
  <c r="L246" i="3"/>
  <c r="K114" i="6"/>
  <c r="B114" i="4"/>
  <c r="C114" i="4" s="1"/>
  <c r="M234" i="3"/>
  <c r="N234" i="3" s="1"/>
  <c r="R234" i="3" s="1"/>
  <c r="M32" i="3"/>
  <c r="N32" i="3" s="1"/>
  <c r="R32" i="3" s="1"/>
  <c r="F6" i="7"/>
  <c r="H6" i="7" s="1"/>
  <c r="L6" i="7" s="1"/>
  <c r="L108" i="3"/>
  <c r="L372" i="3"/>
  <c r="C107" i="4"/>
  <c r="F456" i="7"/>
  <c r="G456" i="7" s="1"/>
  <c r="H456" i="7" s="1"/>
  <c r="L456" i="7" s="1"/>
  <c r="L382" i="3"/>
  <c r="L381" i="3"/>
  <c r="M30" i="3"/>
  <c r="N30" i="3" s="1"/>
  <c r="R30" i="3" s="1"/>
  <c r="M26" i="3"/>
  <c r="N26" i="3" s="1"/>
  <c r="R26" i="3" s="1"/>
  <c r="M232" i="3"/>
  <c r="N232" i="3" s="1"/>
  <c r="R232" i="3" s="1"/>
  <c r="M21" i="3"/>
  <c r="N21" i="3" s="1"/>
  <c r="R21" i="3" s="1"/>
  <c r="M27" i="3"/>
  <c r="N27" i="3" s="1"/>
  <c r="R27" i="3" s="1"/>
  <c r="N33" i="3"/>
  <c r="R33" i="3" s="1"/>
  <c r="M34" i="3"/>
  <c r="M235" i="3"/>
  <c r="M15" i="3"/>
  <c r="M228" i="3"/>
  <c r="M227" i="3"/>
  <c r="M112" i="6"/>
  <c r="O112" i="6" s="1"/>
  <c r="Q111" i="6"/>
  <c r="S111" i="6" s="1"/>
  <c r="M36" i="6"/>
  <c r="O36" i="6" s="1"/>
  <c r="M75" i="6"/>
  <c r="O75" i="6" s="1"/>
  <c r="Q74" i="6"/>
  <c r="S74" i="6" s="1"/>
  <c r="M16" i="6"/>
  <c r="O16" i="6" s="1"/>
  <c r="Q15" i="6"/>
  <c r="S15" i="6" s="1"/>
  <c r="M166" i="6"/>
  <c r="O166" i="6" s="1"/>
  <c r="Q165" i="6"/>
  <c r="S165" i="6" s="1"/>
  <c r="M101" i="6"/>
  <c r="Q100" i="6"/>
  <c r="S100" i="6" s="1"/>
  <c r="M147" i="6"/>
  <c r="O147" i="6" s="1"/>
  <c r="Q146" i="6"/>
  <c r="S146" i="6" s="1"/>
  <c r="M126" i="6"/>
  <c r="Q125" i="6"/>
  <c r="S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K149" i="6" l="1"/>
  <c r="B146" i="4"/>
  <c r="C146" i="4" s="1"/>
  <c r="L323" i="3"/>
  <c r="L177" i="3"/>
  <c r="L176" i="3"/>
  <c r="O196" i="6"/>
  <c r="Q196" i="6" s="1"/>
  <c r="S196" i="6" s="1"/>
  <c r="M197" i="6"/>
  <c r="K39" i="6"/>
  <c r="B45" i="4"/>
  <c r="C45" i="4" s="1"/>
  <c r="M35" i="3"/>
  <c r="Q35" i="6"/>
  <c r="S35" i="6" s="1"/>
  <c r="F137" i="7"/>
  <c r="H137" i="7" s="1"/>
  <c r="L137" i="7" s="1"/>
  <c r="F762" i="7"/>
  <c r="G762" i="7" s="1"/>
  <c r="H762" i="7" s="1"/>
  <c r="L762" i="7" s="1"/>
  <c r="F466" i="7"/>
  <c r="G466" i="7" s="1"/>
  <c r="H466" i="7" s="1"/>
  <c r="L466" i="7" s="1"/>
  <c r="L284" i="3"/>
  <c r="F587" i="7"/>
  <c r="G587" i="7" s="1"/>
  <c r="H587" i="7" s="1"/>
  <c r="L587" i="7" s="1"/>
  <c r="L373" i="3"/>
  <c r="F124" i="7"/>
  <c r="H124" i="7" s="1"/>
  <c r="L124" i="7" s="1"/>
  <c r="F812" i="7"/>
  <c r="G812" i="7" s="1"/>
  <c r="H812" i="7" s="1"/>
  <c r="L812" i="7" s="1"/>
  <c r="C108" i="4"/>
  <c r="F535" i="7"/>
  <c r="G535" i="7" s="1"/>
  <c r="H535" i="7" s="1"/>
  <c r="L535" i="7" s="1"/>
  <c r="L38" i="3"/>
  <c r="L112" i="3"/>
  <c r="F590" i="7"/>
  <c r="G590" i="7" s="1"/>
  <c r="H590" i="7" s="1"/>
  <c r="L590" i="7" s="1"/>
  <c r="L111" i="3"/>
  <c r="L288" i="3"/>
  <c r="C145" i="4"/>
  <c r="L310" i="3"/>
  <c r="L391" i="3"/>
  <c r="F253" i="7"/>
  <c r="G253" i="7" s="1"/>
  <c r="H253" i="7" s="1"/>
  <c r="L253" i="7" s="1"/>
  <c r="F484" i="7"/>
  <c r="G484" i="7" s="1"/>
  <c r="H484" i="7" s="1"/>
  <c r="L484" i="7" s="1"/>
  <c r="C80" i="4"/>
  <c r="F269" i="7"/>
  <c r="G269" i="7" s="1"/>
  <c r="H269" i="7" s="1"/>
  <c r="L269" i="7" s="1"/>
  <c r="F803" i="7"/>
  <c r="G803" i="7" s="1"/>
  <c r="H803" i="7" s="1"/>
  <c r="L803" i="7" s="1"/>
  <c r="F198" i="7"/>
  <c r="H198" i="7" s="1"/>
  <c r="L198" i="7" s="1"/>
  <c r="F486" i="7"/>
  <c r="G486" i="7" s="1"/>
  <c r="H486" i="7" s="1"/>
  <c r="L486" i="7" s="1"/>
  <c r="L91" i="3"/>
  <c r="F396" i="7"/>
  <c r="G396" i="7" s="1"/>
  <c r="H396" i="7" s="1"/>
  <c r="L396" i="7" s="1"/>
  <c r="F622" i="7"/>
  <c r="G622" i="7" s="1"/>
  <c r="H622" i="7" s="1"/>
  <c r="L622" i="7" s="1"/>
  <c r="L90" i="3"/>
  <c r="F218" i="7"/>
  <c r="H218" i="7" s="1"/>
  <c r="L218" i="7" s="1"/>
  <c r="L289" i="3"/>
  <c r="F125" i="7"/>
  <c r="H125" i="7" s="1"/>
  <c r="L125" i="7" s="1"/>
  <c r="L113" i="3"/>
  <c r="F651" i="7"/>
  <c r="G651" i="7" s="1"/>
  <c r="H651" i="7" s="1"/>
  <c r="L651" i="7" s="1"/>
  <c r="C115" i="4"/>
  <c r="F652" i="7"/>
  <c r="G652" i="7" s="1"/>
  <c r="H652" i="7" s="1"/>
  <c r="L652" i="7" s="1"/>
  <c r="F805" i="7"/>
  <c r="G805" i="7" s="1"/>
  <c r="H805" i="7" s="1"/>
  <c r="L805" i="7" s="1"/>
  <c r="F777" i="7"/>
  <c r="G777" i="7" s="1"/>
  <c r="H777" i="7" s="1"/>
  <c r="L777" i="7" s="1"/>
  <c r="C25" i="4"/>
  <c r="L229" i="3"/>
  <c r="L19" i="3"/>
  <c r="F661" i="7"/>
  <c r="G661" i="7" s="1"/>
  <c r="H661" i="7" s="1"/>
  <c r="L661" i="7" s="1"/>
  <c r="F94" i="7"/>
  <c r="H94" i="7" s="1"/>
  <c r="L94" i="7" s="1"/>
  <c r="L275" i="3"/>
  <c r="F601" i="7"/>
  <c r="G601" i="7" s="1"/>
  <c r="H601" i="7" s="1"/>
  <c r="L601" i="7" s="1"/>
  <c r="F641" i="7"/>
  <c r="G641" i="7" s="1"/>
  <c r="H641" i="7" s="1"/>
  <c r="L641" i="7" s="1"/>
  <c r="N227" i="3"/>
  <c r="R227" i="3" s="1"/>
  <c r="N35" i="3"/>
  <c r="R35" i="3" s="1"/>
  <c r="N15" i="3"/>
  <c r="R15" i="3" s="1"/>
  <c r="N235" i="3"/>
  <c r="R235" i="3" s="1"/>
  <c r="N34" i="3"/>
  <c r="R34" i="3" s="1"/>
  <c r="N228" i="3"/>
  <c r="R228" i="3" s="1"/>
  <c r="M17" i="3"/>
  <c r="M18" i="3"/>
  <c r="M16" i="3"/>
  <c r="O126" i="6"/>
  <c r="Q126" i="6" s="1"/>
  <c r="S126" i="6" s="1"/>
  <c r="O101" i="6"/>
  <c r="Q101" i="6" s="1"/>
  <c r="S101" i="6" s="1"/>
  <c r="M167" i="6"/>
  <c r="O167" i="6" s="1"/>
  <c r="Q166" i="6"/>
  <c r="S166" i="6" s="1"/>
  <c r="M76" i="6"/>
  <c r="O76" i="6" s="1"/>
  <c r="Q75" i="6"/>
  <c r="S75" i="6" s="1"/>
  <c r="M113" i="6"/>
  <c r="O113" i="6" s="1"/>
  <c r="Q112" i="6"/>
  <c r="S112" i="6" s="1"/>
  <c r="M148" i="6"/>
  <c r="O148" i="6" s="1"/>
  <c r="Q147" i="6"/>
  <c r="S147" i="6" s="1"/>
  <c r="M17" i="6"/>
  <c r="O17" i="6" s="1"/>
  <c r="Q16" i="6"/>
  <c r="S16" i="6" s="1"/>
  <c r="M37" i="6"/>
  <c r="O37" i="6" s="1"/>
  <c r="Q36" i="6"/>
  <c r="S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K40" i="6" l="1"/>
  <c r="B46" i="4"/>
  <c r="C46" i="4" s="1"/>
  <c r="K78" i="6"/>
  <c r="B66" i="4"/>
  <c r="C66" i="4" s="1"/>
  <c r="F97" i="7"/>
  <c r="H97" i="7" s="1"/>
  <c r="L97" i="7" s="1"/>
  <c r="L231" i="3"/>
  <c r="F737" i="7"/>
  <c r="G737" i="7" s="1"/>
  <c r="H737" i="7" s="1"/>
  <c r="L737" i="7" s="1"/>
  <c r="F793" i="7"/>
  <c r="G793" i="7" s="1"/>
  <c r="H793" i="7" s="1"/>
  <c r="L793" i="7" s="1"/>
  <c r="F184" i="7"/>
  <c r="H184" i="7" s="1"/>
  <c r="L184" i="7" s="1"/>
  <c r="L230" i="3"/>
  <c r="L374" i="3"/>
  <c r="L109" i="3"/>
  <c r="L285" i="3"/>
  <c r="F65" i="7"/>
  <c r="H65" i="7" s="1"/>
  <c r="L65" i="7" s="1"/>
  <c r="C109" i="4"/>
  <c r="L364" i="3"/>
  <c r="L365" i="3"/>
  <c r="C81" i="4"/>
  <c r="F230" i="7"/>
  <c r="G230" i="7" s="1"/>
  <c r="H230" i="7" s="1"/>
  <c r="L230" i="7" s="1"/>
  <c r="L392" i="3"/>
  <c r="F425" i="7"/>
  <c r="G425" i="7" s="1"/>
  <c r="H425" i="7" s="1"/>
  <c r="L425" i="7" s="1"/>
  <c r="F541" i="7"/>
  <c r="G541" i="7" s="1"/>
  <c r="H541" i="7" s="1"/>
  <c r="L541" i="7" s="1"/>
  <c r="F722" i="7"/>
  <c r="G722" i="7" s="1"/>
  <c r="H722" i="7" s="1"/>
  <c r="L722" i="7" s="1"/>
  <c r="O197" i="6"/>
  <c r="Q197" i="6" s="1"/>
  <c r="S197" i="6" s="1"/>
  <c r="M198" i="6"/>
  <c r="F689" i="7"/>
  <c r="G689" i="7" s="1"/>
  <c r="H689" i="7" s="1"/>
  <c r="L689" i="7" s="1"/>
  <c r="F647" i="7"/>
  <c r="G647" i="7" s="1"/>
  <c r="H647" i="7" s="1"/>
  <c r="L647" i="7" s="1"/>
  <c r="L157" i="3"/>
  <c r="F690" i="7"/>
  <c r="G690" i="7" s="1"/>
  <c r="H690" i="7" s="1"/>
  <c r="L690" i="7" s="1"/>
  <c r="F786" i="7"/>
  <c r="G786" i="7" s="1"/>
  <c r="H786" i="7" s="1"/>
  <c r="L786" i="7" s="1"/>
  <c r="F127" i="7"/>
  <c r="H127" i="7" s="1"/>
  <c r="L127" i="7" s="1"/>
  <c r="L393" i="3"/>
  <c r="F204" i="7"/>
  <c r="H204" i="7" s="1"/>
  <c r="L204" i="7" s="1"/>
  <c r="F427" i="7"/>
  <c r="G427" i="7" s="1"/>
  <c r="H427" i="7" s="1"/>
  <c r="L427" i="7" s="1"/>
  <c r="F435" i="7"/>
  <c r="G435" i="7" s="1"/>
  <c r="H435" i="7" s="1"/>
  <c r="L435" i="7" s="1"/>
  <c r="C147" i="4"/>
  <c r="L394" i="3" s="1"/>
  <c r="F515" i="7"/>
  <c r="G515" i="7" s="1"/>
  <c r="H515" i="7" s="1"/>
  <c r="L515" i="7" s="1"/>
  <c r="F82" i="7"/>
  <c r="H82" i="7" s="1"/>
  <c r="L82" i="7" s="1"/>
  <c r="F624" i="7"/>
  <c r="G624" i="7" s="1"/>
  <c r="H624" i="7" s="1"/>
  <c r="L624" i="7" s="1"/>
  <c r="F350" i="7"/>
  <c r="G350" i="7" s="1"/>
  <c r="H350" i="7" s="1"/>
  <c r="L350" i="7" s="1"/>
  <c r="C116" i="4"/>
  <c r="L377" i="3" s="1"/>
  <c r="F461" i="7"/>
  <c r="G461" i="7" s="1"/>
  <c r="H461" i="7" s="1"/>
  <c r="L461" i="7" s="1"/>
  <c r="F362" i="7"/>
  <c r="G362" i="7" s="1"/>
  <c r="H362" i="7" s="1"/>
  <c r="L362" i="7" s="1"/>
  <c r="F657" i="7"/>
  <c r="G657" i="7" s="1"/>
  <c r="H657" i="7" s="1"/>
  <c r="L657" i="7" s="1"/>
  <c r="F560" i="7"/>
  <c r="G560" i="7" s="1"/>
  <c r="H560" i="7" s="1"/>
  <c r="L560" i="7" s="1"/>
  <c r="F768" i="7"/>
  <c r="G768" i="7" s="1"/>
  <c r="H768" i="7" s="1"/>
  <c r="L768" i="7" s="1"/>
  <c r="L236" i="3"/>
  <c r="F222" i="7"/>
  <c r="H222" i="7" s="1"/>
  <c r="L222" i="7" s="1"/>
  <c r="F196" i="7"/>
  <c r="H196" i="7" s="1"/>
  <c r="L196" i="7" s="1"/>
  <c r="F654" i="7"/>
  <c r="G654" i="7" s="1"/>
  <c r="H654" i="7" s="1"/>
  <c r="L654" i="7" s="1"/>
  <c r="F844" i="7"/>
  <c r="G844" i="7" s="1"/>
  <c r="H844" i="7" s="1"/>
  <c r="L844" i="7" s="1"/>
  <c r="F77" i="7"/>
  <c r="H77" i="7" s="1"/>
  <c r="L77" i="7" s="1"/>
  <c r="F326" i="7"/>
  <c r="G326" i="7" s="1"/>
  <c r="H326" i="7" s="1"/>
  <c r="L326" i="7" s="1"/>
  <c r="F373" i="7"/>
  <c r="G373" i="7" s="1"/>
  <c r="H373" i="7" s="1"/>
  <c r="L373" i="7" s="1"/>
  <c r="F627" i="7"/>
  <c r="G627" i="7" s="1"/>
  <c r="H627" i="7" s="1"/>
  <c r="L627" i="7" s="1"/>
  <c r="F31" i="7"/>
  <c r="H31" i="7" s="1"/>
  <c r="L31" i="7" s="1"/>
  <c r="L39" i="3"/>
  <c r="F588" i="7"/>
  <c r="G588" i="7" s="1"/>
  <c r="H588" i="7" s="1"/>
  <c r="L588" i="7" s="1"/>
  <c r="F210" i="7"/>
  <c r="H210" i="7" s="1"/>
  <c r="L210" i="7" s="1"/>
  <c r="F28" i="7"/>
  <c r="H28" i="7" s="1"/>
  <c r="L28" i="7" s="1"/>
  <c r="F104" i="7"/>
  <c r="H104" i="7" s="1"/>
  <c r="L104" i="7" s="1"/>
  <c r="F582" i="7"/>
  <c r="G582" i="7" s="1"/>
  <c r="H582" i="7" s="1"/>
  <c r="L582" i="7" s="1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Q37" i="6"/>
  <c r="S37" i="6" s="1"/>
  <c r="M149" i="6"/>
  <c r="O149" i="6" s="1"/>
  <c r="Q148" i="6"/>
  <c r="S148" i="6" s="1"/>
  <c r="M77" i="6"/>
  <c r="O77" i="6" s="1"/>
  <c r="Q76" i="6"/>
  <c r="S76" i="6" s="1"/>
  <c r="M18" i="6"/>
  <c r="Q17" i="6"/>
  <c r="S17" i="6" s="1"/>
  <c r="M114" i="6"/>
  <c r="Q113" i="6"/>
  <c r="S113" i="6" s="1"/>
  <c r="Q167" i="6"/>
  <c r="S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C82" i="4" l="1"/>
  <c r="L258" i="3"/>
  <c r="L257" i="3"/>
  <c r="K151" i="6"/>
  <c r="B149" i="4"/>
  <c r="C149" i="4" s="1"/>
  <c r="F181" i="7"/>
  <c r="H181" i="7" s="1"/>
  <c r="L181" i="7" s="1"/>
  <c r="F68" i="7"/>
  <c r="H68" i="7" s="1"/>
  <c r="L68" i="7" s="1"/>
  <c r="L78" i="3"/>
  <c r="F88" i="7"/>
  <c r="H88" i="7" s="1"/>
  <c r="L88" i="7" s="1"/>
  <c r="F841" i="7"/>
  <c r="G841" i="7" s="1"/>
  <c r="H841" i="7" s="1"/>
  <c r="L841" i="7" s="1"/>
  <c r="F281" i="7"/>
  <c r="G281" i="7" s="1"/>
  <c r="H281" i="7" s="1"/>
  <c r="L281" i="7" s="1"/>
  <c r="L324" i="3"/>
  <c r="F547" i="7"/>
  <c r="G547" i="7" s="1"/>
  <c r="H547" i="7" s="1"/>
  <c r="L547" i="7" s="1"/>
  <c r="L178" i="3"/>
  <c r="L325" i="3"/>
  <c r="F321" i="7"/>
  <c r="G321" i="7" s="1"/>
  <c r="H321" i="7" s="1"/>
  <c r="L321" i="7" s="1"/>
  <c r="O198" i="6"/>
  <c r="Q198" i="6" s="1"/>
  <c r="S198" i="6" s="1"/>
  <c r="M199" i="6"/>
  <c r="F794" i="7"/>
  <c r="G794" i="7" s="1"/>
  <c r="H794" i="7" s="1"/>
  <c r="L794" i="7" s="1"/>
  <c r="L357" i="3"/>
  <c r="F320" i="7"/>
  <c r="G320" i="7" s="1"/>
  <c r="H320" i="7" s="1"/>
  <c r="L320" i="7" s="1"/>
  <c r="F12" i="7"/>
  <c r="H12" i="7" s="1"/>
  <c r="L12" i="7" s="1"/>
  <c r="C67" i="4"/>
  <c r="F447" i="7"/>
  <c r="G447" i="7" s="1"/>
  <c r="H447" i="7" s="1"/>
  <c r="L447" i="7" s="1"/>
  <c r="L77" i="3"/>
  <c r="F445" i="7"/>
  <c r="G445" i="7" s="1"/>
  <c r="H445" i="7" s="1"/>
  <c r="L445" i="7" s="1"/>
  <c r="L358" i="3"/>
  <c r="L375" i="3"/>
  <c r="F158" i="7"/>
  <c r="H158" i="7" s="1"/>
  <c r="L158" i="7" s="1"/>
  <c r="C110" i="4"/>
  <c r="F493" i="7"/>
  <c r="G493" i="7" s="1"/>
  <c r="H493" i="7" s="1"/>
  <c r="L493" i="7" s="1"/>
  <c r="F695" i="7"/>
  <c r="G695" i="7" s="1"/>
  <c r="H695" i="7" s="1"/>
  <c r="L695" i="7" s="1"/>
  <c r="F358" i="7"/>
  <c r="G358" i="7" s="1"/>
  <c r="H358" i="7" s="1"/>
  <c r="L358" i="7" s="1"/>
  <c r="F271" i="7"/>
  <c r="G271" i="7" s="1"/>
  <c r="H271" i="7" s="1"/>
  <c r="L271" i="7" s="1"/>
  <c r="F585" i="7"/>
  <c r="G585" i="7" s="1"/>
  <c r="H585" i="7" s="1"/>
  <c r="L585" i="7" s="1"/>
  <c r="F808" i="7"/>
  <c r="G808" i="7" s="1"/>
  <c r="H808" i="7" s="1"/>
  <c r="L808" i="7" s="1"/>
  <c r="F855" i="7"/>
  <c r="G855" i="7" s="1"/>
  <c r="H855" i="7" s="1"/>
  <c r="L855" i="7" s="1"/>
  <c r="F394" i="7"/>
  <c r="G394" i="7" s="1"/>
  <c r="H394" i="7" s="1"/>
  <c r="L394" i="7" s="1"/>
  <c r="F144" i="7"/>
  <c r="H144" i="7" s="1"/>
  <c r="L144" i="7" s="1"/>
  <c r="F642" i="7"/>
  <c r="G642" i="7" s="1"/>
  <c r="H642" i="7" s="1"/>
  <c r="L642" i="7" s="1"/>
  <c r="F46" i="7"/>
  <c r="H46" i="7" s="1"/>
  <c r="L46" i="7" s="1"/>
  <c r="L40" i="3"/>
  <c r="F98" i="7"/>
  <c r="H98" i="7" s="1"/>
  <c r="L98" i="7" s="1"/>
  <c r="F267" i="7"/>
  <c r="G267" i="7" s="1"/>
  <c r="H267" i="7" s="1"/>
  <c r="L267" i="7" s="1"/>
  <c r="F449" i="7"/>
  <c r="G449" i="7" s="1"/>
  <c r="H449" i="7" s="1"/>
  <c r="L449" i="7" s="1"/>
  <c r="F748" i="7"/>
  <c r="G748" i="7" s="1"/>
  <c r="H748" i="7" s="1"/>
  <c r="L748" i="7" s="1"/>
  <c r="F854" i="7"/>
  <c r="G854" i="7" s="1"/>
  <c r="H854" i="7" s="1"/>
  <c r="L854" i="7" s="1"/>
  <c r="L42" i="3"/>
  <c r="F847" i="7"/>
  <c r="G847" i="7" s="1"/>
  <c r="H847" i="7" s="1"/>
  <c r="L847" i="7" s="1"/>
  <c r="F215" i="7"/>
  <c r="H215" i="7" s="1"/>
  <c r="L215" i="7" s="1"/>
  <c r="L41" i="3"/>
  <c r="F272" i="7"/>
  <c r="G272" i="7" s="1"/>
  <c r="H272" i="7" s="1"/>
  <c r="L272" i="7" s="1"/>
  <c r="F631" i="7"/>
  <c r="G631" i="7" s="1"/>
  <c r="H631" i="7" s="1"/>
  <c r="L631" i="7" s="1"/>
  <c r="K171" i="6"/>
  <c r="B165" i="4"/>
  <c r="C165" i="4" s="1"/>
  <c r="F522" i="7"/>
  <c r="G522" i="7" s="1"/>
  <c r="H522" i="7" s="1"/>
  <c r="L522" i="7" s="1"/>
  <c r="L395" i="3"/>
  <c r="F151" i="7"/>
  <c r="H151" i="7" s="1"/>
  <c r="L151" i="7" s="1"/>
  <c r="F616" i="7"/>
  <c r="G616" i="7" s="1"/>
  <c r="H616" i="7" s="1"/>
  <c r="L616" i="7" s="1"/>
  <c r="L396" i="3"/>
  <c r="F205" i="7"/>
  <c r="H205" i="7" s="1"/>
  <c r="L205" i="7" s="1"/>
  <c r="F24" i="7"/>
  <c r="H24" i="7" s="1"/>
  <c r="L24" i="7" s="1"/>
  <c r="F117" i="7"/>
  <c r="H117" i="7" s="1"/>
  <c r="L117" i="7" s="1"/>
  <c r="F735" i="7"/>
  <c r="G735" i="7" s="1"/>
  <c r="H735" i="7" s="1"/>
  <c r="L735" i="7" s="1"/>
  <c r="L158" i="3"/>
  <c r="F767" i="7"/>
  <c r="G767" i="7" s="1"/>
  <c r="H767" i="7" s="1"/>
  <c r="L767" i="7" s="1"/>
  <c r="L205" i="3"/>
  <c r="F250" i="7"/>
  <c r="G250" i="7" s="1"/>
  <c r="H250" i="7" s="1"/>
  <c r="L250" i="7" s="1"/>
  <c r="L347" i="3"/>
  <c r="L207" i="3"/>
  <c r="L206" i="3"/>
  <c r="N37" i="3"/>
  <c r="R37" i="3" s="1"/>
  <c r="N36" i="3"/>
  <c r="R36" i="3" s="1"/>
  <c r="O114" i="6"/>
  <c r="Q114" i="6" s="1"/>
  <c r="S114" i="6" s="1"/>
  <c r="O18" i="6"/>
  <c r="Q18" i="6" s="1"/>
  <c r="S18" i="6" s="1"/>
  <c r="M78" i="6"/>
  <c r="O78" i="6" s="1"/>
  <c r="Q77" i="6"/>
  <c r="S77" i="6" s="1"/>
  <c r="M39" i="6"/>
  <c r="O39" i="6" s="1"/>
  <c r="M169" i="6"/>
  <c r="O169" i="6" s="1"/>
  <c r="Q168" i="6"/>
  <c r="S168" i="6" s="1"/>
  <c r="M150" i="6"/>
  <c r="O150" i="6" s="1"/>
  <c r="Q149" i="6"/>
  <c r="S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K42" i="6" l="1"/>
  <c r="L247" i="3"/>
  <c r="L248" i="3"/>
  <c r="F476" i="7"/>
  <c r="G476" i="7" s="1"/>
  <c r="H476" i="7" s="1"/>
  <c r="L476" i="7" s="1"/>
  <c r="O199" i="6"/>
  <c r="Q199" i="6" s="1"/>
  <c r="S199" i="6" s="1"/>
  <c r="M200" i="6"/>
  <c r="K172" i="6"/>
  <c r="B166" i="4"/>
  <c r="C166" i="4" s="1"/>
  <c r="F586" i="7"/>
  <c r="G586" i="7" s="1"/>
  <c r="H586" i="7" s="1"/>
  <c r="L586" i="7" s="1"/>
  <c r="F718" i="7"/>
  <c r="G718" i="7" s="1"/>
  <c r="H718" i="7" s="1"/>
  <c r="L718" i="7" s="1"/>
  <c r="F430" i="7"/>
  <c r="G430" i="7" s="1"/>
  <c r="H430" i="7" s="1"/>
  <c r="L430" i="7" s="1"/>
  <c r="L286" i="3"/>
  <c r="F546" i="7"/>
  <c r="G546" i="7" s="1"/>
  <c r="H546" i="7" s="1"/>
  <c r="L546" i="7" s="1"/>
  <c r="C111" i="4"/>
  <c r="F460" i="7"/>
  <c r="G460" i="7" s="1"/>
  <c r="H460" i="7" s="1"/>
  <c r="L460" i="7" s="1"/>
  <c r="C150" i="4"/>
  <c r="L397" i="3"/>
  <c r="L160" i="3"/>
  <c r="L398" i="3"/>
  <c r="L159" i="3"/>
  <c r="F353" i="7"/>
  <c r="G353" i="7" s="1"/>
  <c r="H353" i="7" s="1"/>
  <c r="L353" i="7" s="1"/>
  <c r="C83" i="4"/>
  <c r="F751" i="7"/>
  <c r="G751" i="7" s="1"/>
  <c r="H751" i="7" s="1"/>
  <c r="L751" i="7" s="1"/>
  <c r="L259" i="3"/>
  <c r="F245" i="7"/>
  <c r="G245" i="7" s="1"/>
  <c r="H245" i="7" s="1"/>
  <c r="L245" i="7" s="1"/>
  <c r="F833" i="7"/>
  <c r="G833" i="7" s="1"/>
  <c r="H833" i="7" s="1"/>
  <c r="L833" i="7" s="1"/>
  <c r="F485" i="7"/>
  <c r="G485" i="7" s="1"/>
  <c r="H485" i="7" s="1"/>
  <c r="L485" i="7" s="1"/>
  <c r="F53" i="7"/>
  <c r="H53" i="7" s="1"/>
  <c r="L53" i="7" s="1"/>
  <c r="F626" i="7"/>
  <c r="G626" i="7" s="1"/>
  <c r="H626" i="7" s="1"/>
  <c r="L626" i="7" s="1"/>
  <c r="F787" i="7"/>
  <c r="G787" i="7" s="1"/>
  <c r="H787" i="7" s="1"/>
  <c r="L787" i="7" s="1"/>
  <c r="M38" i="3"/>
  <c r="N38" i="3" s="1"/>
  <c r="R38" i="3" s="1"/>
  <c r="Q38" i="6"/>
  <c r="S38" i="6" s="1"/>
  <c r="L326" i="3"/>
  <c r="F266" i="7"/>
  <c r="G266" i="7" s="1"/>
  <c r="H266" i="7" s="1"/>
  <c r="L266" i="7" s="1"/>
  <c r="L179" i="3"/>
  <c r="F704" i="7"/>
  <c r="G704" i="7" s="1"/>
  <c r="H704" i="7" s="1"/>
  <c r="L704" i="7" s="1"/>
  <c r="F16" i="7"/>
  <c r="H16" i="7" s="1"/>
  <c r="L16" i="7" s="1"/>
  <c r="M229" i="3"/>
  <c r="M230" i="3"/>
  <c r="M19" i="3"/>
  <c r="M231" i="3"/>
  <c r="M40" i="6"/>
  <c r="O40" i="6" s="1"/>
  <c r="Q39" i="6"/>
  <c r="S39" i="6" s="1"/>
  <c r="M151" i="6"/>
  <c r="O151" i="6" s="1"/>
  <c r="Q150" i="6"/>
  <c r="S150" i="6" s="1"/>
  <c r="Q169" i="6"/>
  <c r="S169" i="6" s="1"/>
  <c r="M170" i="6"/>
  <c r="O170" i="6" s="1"/>
  <c r="M79" i="6"/>
  <c r="Q78" i="6"/>
  <c r="S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L311" i="3" l="1"/>
  <c r="L399" i="3"/>
  <c r="C151" i="4"/>
  <c r="F148" i="7"/>
  <c r="H148" i="7" s="1"/>
  <c r="L148" i="7" s="1"/>
  <c r="F472" i="7"/>
  <c r="G472" i="7" s="1"/>
  <c r="H472" i="7" s="1"/>
  <c r="L472" i="7" s="1"/>
  <c r="L180" i="3"/>
  <c r="F314" i="7"/>
  <c r="G314" i="7" s="1"/>
  <c r="H314" i="7" s="1"/>
  <c r="L314" i="7" s="1"/>
  <c r="F288" i="7"/>
  <c r="G288" i="7" s="1"/>
  <c r="H288" i="7" s="1"/>
  <c r="L288" i="7" s="1"/>
  <c r="F672" i="7"/>
  <c r="G672" i="7" s="1"/>
  <c r="H672" i="7" s="1"/>
  <c r="L672" i="7" s="1"/>
  <c r="F141" i="7"/>
  <c r="H141" i="7" s="1"/>
  <c r="L141" i="7" s="1"/>
  <c r="F143" i="7"/>
  <c r="H143" i="7" s="1"/>
  <c r="L143" i="7" s="1"/>
  <c r="L409" i="3"/>
  <c r="F395" i="7"/>
  <c r="G395" i="7" s="1"/>
  <c r="H395" i="7" s="1"/>
  <c r="L395" i="7" s="1"/>
  <c r="L327" i="3"/>
  <c r="F514" i="7"/>
  <c r="G514" i="7" s="1"/>
  <c r="H514" i="7" s="1"/>
  <c r="L514" i="7" s="1"/>
  <c r="O200" i="6"/>
  <c r="Q200" i="6" s="1"/>
  <c r="S200" i="6" s="1"/>
  <c r="M201" i="6"/>
  <c r="K202" i="6"/>
  <c r="B193" i="4"/>
  <c r="C193" i="4" s="1"/>
  <c r="F147" i="7"/>
  <c r="H147" i="7" s="1"/>
  <c r="L147" i="7" s="1"/>
  <c r="F702" i="7"/>
  <c r="G702" i="7" s="1"/>
  <c r="H702" i="7" s="1"/>
  <c r="L702" i="7" s="1"/>
  <c r="C112" i="4"/>
  <c r="F251" i="7"/>
  <c r="G251" i="7" s="1"/>
  <c r="H251" i="7" s="1"/>
  <c r="L251" i="7" s="1"/>
  <c r="F492" i="7"/>
  <c r="G492" i="7" s="1"/>
  <c r="H492" i="7" s="1"/>
  <c r="L492" i="7" s="1"/>
  <c r="F136" i="7"/>
  <c r="H136" i="7" s="1"/>
  <c r="L136" i="7" s="1"/>
  <c r="F54" i="7"/>
  <c r="H54" i="7" s="1"/>
  <c r="L54" i="7" s="1"/>
  <c r="F489" i="7"/>
  <c r="G489" i="7" s="1"/>
  <c r="H489" i="7" s="1"/>
  <c r="L489" i="7" s="1"/>
  <c r="L376" i="3"/>
  <c r="K173" i="6"/>
  <c r="B167" i="4"/>
  <c r="C167" i="4" s="1"/>
  <c r="F487" i="7"/>
  <c r="G487" i="7" s="1"/>
  <c r="H487" i="7" s="1"/>
  <c r="L487" i="7" s="1"/>
  <c r="F51" i="7"/>
  <c r="H51" i="7" s="1"/>
  <c r="L51" i="7" s="1"/>
  <c r="L260" i="3"/>
  <c r="K153" i="6"/>
  <c r="B152" i="4"/>
  <c r="C152" i="4" s="1"/>
  <c r="K43" i="6"/>
  <c r="B47" i="4"/>
  <c r="C47" i="4" s="1"/>
  <c r="N231" i="3"/>
  <c r="R231" i="3" s="1"/>
  <c r="N19" i="3"/>
  <c r="R19" i="3" s="1"/>
  <c r="N230" i="3"/>
  <c r="R230" i="3" s="1"/>
  <c r="N229" i="3"/>
  <c r="R229" i="3" s="1"/>
  <c r="O79" i="6"/>
  <c r="Q79" i="6" s="1"/>
  <c r="S79" i="6" s="1"/>
  <c r="M39" i="3"/>
  <c r="M236" i="3"/>
  <c r="M41" i="6"/>
  <c r="O41" i="6" s="1"/>
  <c r="Q40" i="6"/>
  <c r="S40" i="6" s="1"/>
  <c r="M152" i="6"/>
  <c r="O152" i="6" s="1"/>
  <c r="Q151" i="6"/>
  <c r="S151" i="6" s="1"/>
  <c r="M171" i="6"/>
  <c r="O171" i="6" s="1"/>
  <c r="Q170" i="6"/>
  <c r="S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C168" i="4" l="1"/>
  <c r="L181" i="3"/>
  <c r="L328" i="3"/>
  <c r="F300" i="7"/>
  <c r="G300" i="7" s="1"/>
  <c r="H300" i="7" s="1"/>
  <c r="L300" i="7" s="1"/>
  <c r="L427" i="3"/>
  <c r="C194" i="4"/>
  <c r="L428" i="3"/>
  <c r="L208" i="3"/>
  <c r="L209" i="3"/>
  <c r="F579" i="7"/>
  <c r="G579" i="7" s="1"/>
  <c r="H579" i="7" s="1"/>
  <c r="L579" i="7" s="1"/>
  <c r="K154" i="6"/>
  <c r="B153" i="4"/>
  <c r="C153" i="4" s="1"/>
  <c r="K155" i="6"/>
  <c r="B154" i="4"/>
  <c r="C154" i="4" s="1"/>
  <c r="F254" i="7"/>
  <c r="G254" i="7" s="1"/>
  <c r="H254" i="7" s="1"/>
  <c r="L254" i="7" s="1"/>
  <c r="F225" i="7"/>
  <c r="G225" i="7" s="1"/>
  <c r="H225" i="7" s="1"/>
  <c r="L225" i="7" s="1"/>
  <c r="F761" i="7"/>
  <c r="G761" i="7" s="1"/>
  <c r="H761" i="7" s="1"/>
  <c r="L761" i="7" s="1"/>
  <c r="F792" i="7"/>
  <c r="G792" i="7" s="1"/>
  <c r="H792" i="7" s="1"/>
  <c r="L792" i="7" s="1"/>
  <c r="L44" i="3"/>
  <c r="F287" i="7"/>
  <c r="G287" i="7" s="1"/>
  <c r="H287" i="7" s="1"/>
  <c r="L287" i="7" s="1"/>
  <c r="F289" i="7"/>
  <c r="G289" i="7" s="1"/>
  <c r="H289" i="7" s="1"/>
  <c r="L289" i="7" s="1"/>
  <c r="F446" i="7"/>
  <c r="G446" i="7" s="1"/>
  <c r="H446" i="7" s="1"/>
  <c r="L446" i="7" s="1"/>
  <c r="F857" i="7"/>
  <c r="G857" i="7" s="1"/>
  <c r="H857" i="7" s="1"/>
  <c r="L857" i="7" s="1"/>
  <c r="L45" i="3"/>
  <c r="F129" i="7"/>
  <c r="H129" i="7" s="1"/>
  <c r="L129" i="7" s="1"/>
  <c r="F725" i="7"/>
  <c r="G725" i="7" s="1"/>
  <c r="H725" i="7" s="1"/>
  <c r="L725" i="7" s="1"/>
  <c r="F444" i="7"/>
  <c r="G444" i="7" s="1"/>
  <c r="H444" i="7" s="1"/>
  <c r="L444" i="7" s="1"/>
  <c r="L43" i="3"/>
  <c r="F778" i="7"/>
  <c r="G778" i="7" s="1"/>
  <c r="H778" i="7" s="1"/>
  <c r="L778" i="7" s="1"/>
  <c r="F140" i="7"/>
  <c r="H140" i="7" s="1"/>
  <c r="L140" i="7" s="1"/>
  <c r="L46" i="3"/>
  <c r="F694" i="7"/>
  <c r="G694" i="7" s="1"/>
  <c r="H694" i="7" s="1"/>
  <c r="L694" i="7" s="1"/>
  <c r="F513" i="7"/>
  <c r="G513" i="7" s="1"/>
  <c r="H513" i="7" s="1"/>
  <c r="L513" i="7" s="1"/>
  <c r="K174" i="6"/>
  <c r="B170" i="4"/>
  <c r="C170" i="4" s="1"/>
  <c r="L110" i="3"/>
  <c r="F796" i="7"/>
  <c r="G796" i="7" s="1"/>
  <c r="H796" i="7" s="1"/>
  <c r="L796" i="7" s="1"/>
  <c r="L287" i="3"/>
  <c r="O201" i="6"/>
  <c r="Q201" i="6" s="1"/>
  <c r="S201" i="6" s="1"/>
  <c r="M202" i="6"/>
  <c r="K44" i="6"/>
  <c r="K175" i="6"/>
  <c r="B175" i="4"/>
  <c r="C175" i="4" s="1"/>
  <c r="F310" i="7"/>
  <c r="G310" i="7" s="1"/>
  <c r="H310" i="7" s="1"/>
  <c r="L310" i="7" s="1"/>
  <c r="F120" i="7"/>
  <c r="H120" i="7" s="1"/>
  <c r="L120" i="7" s="1"/>
  <c r="L161" i="3"/>
  <c r="L404" i="3"/>
  <c r="F233" i="7"/>
  <c r="G233" i="7" s="1"/>
  <c r="H233" i="7" s="1"/>
  <c r="L233" i="7" s="1"/>
  <c r="L401" i="3"/>
  <c r="F510" i="7"/>
  <c r="G510" i="7" s="1"/>
  <c r="H510" i="7" s="1"/>
  <c r="L510" i="7" s="1"/>
  <c r="L402" i="3"/>
  <c r="F507" i="7"/>
  <c r="G507" i="7" s="1"/>
  <c r="H507" i="7" s="1"/>
  <c r="L507" i="7" s="1"/>
  <c r="L403" i="3"/>
  <c r="F504" i="7"/>
  <c r="G504" i="7" s="1"/>
  <c r="H504" i="7" s="1"/>
  <c r="L504" i="7" s="1"/>
  <c r="L400" i="3"/>
  <c r="N39" i="3"/>
  <c r="R39" i="3" s="1"/>
  <c r="N236" i="3"/>
  <c r="R236" i="3" s="1"/>
  <c r="M41" i="3"/>
  <c r="M42" i="3"/>
  <c r="M40" i="3"/>
  <c r="M172" i="6"/>
  <c r="O172" i="6" s="1"/>
  <c r="Q171" i="6"/>
  <c r="S171" i="6" s="1"/>
  <c r="M153" i="6"/>
  <c r="O153" i="6" s="1"/>
  <c r="Q152" i="6"/>
  <c r="S152" i="6" s="1"/>
  <c r="M42" i="6"/>
  <c r="O42" i="6" s="1"/>
  <c r="Q41" i="6"/>
  <c r="S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F499" i="7" l="1"/>
  <c r="G499" i="7" s="1"/>
  <c r="H499" i="7" s="1"/>
  <c r="L499" i="7" s="1"/>
  <c r="C169" i="4"/>
  <c r="F505" i="7"/>
  <c r="G505" i="7" s="1"/>
  <c r="H505" i="7" s="1"/>
  <c r="L505" i="7" s="1"/>
  <c r="F508" i="7"/>
  <c r="G508" i="7" s="1"/>
  <c r="H508" i="7" s="1"/>
  <c r="L508" i="7" s="1"/>
  <c r="F509" i="7"/>
  <c r="G509" i="7" s="1"/>
  <c r="H509" i="7" s="1"/>
  <c r="L509" i="7" s="1"/>
  <c r="L410" i="3"/>
  <c r="F506" i="7"/>
  <c r="G506" i="7" s="1"/>
  <c r="H506" i="7" s="1"/>
  <c r="L506" i="7" s="1"/>
  <c r="L411" i="3"/>
  <c r="F10" i="7"/>
  <c r="H10" i="7" s="1"/>
  <c r="L10" i="7" s="1"/>
  <c r="L183" i="3"/>
  <c r="F81" i="7"/>
  <c r="H81" i="7" s="1"/>
  <c r="L81" i="7" s="1"/>
  <c r="L419" i="3"/>
  <c r="F682" i="7"/>
  <c r="G682" i="7" s="1"/>
  <c r="H682" i="7" s="1"/>
  <c r="L682" i="7" s="1"/>
  <c r="C176" i="4"/>
  <c r="L420" i="3"/>
  <c r="F597" i="7"/>
  <c r="G597" i="7" s="1"/>
  <c r="H597" i="7" s="1"/>
  <c r="L597" i="7" s="1"/>
  <c r="O202" i="6"/>
  <c r="Q202" i="6" s="1"/>
  <c r="S202" i="6" s="1"/>
  <c r="M203" i="6"/>
  <c r="O203" i="6" s="1"/>
  <c r="F662" i="7"/>
  <c r="G662" i="7" s="1"/>
  <c r="H662" i="7" s="1"/>
  <c r="L662" i="7" s="1"/>
  <c r="F75" i="7"/>
  <c r="H75" i="7" s="1"/>
  <c r="L75" i="7" s="1"/>
  <c r="C171" i="4"/>
  <c r="F256" i="7"/>
  <c r="G256" i="7" s="1"/>
  <c r="H256" i="7" s="1"/>
  <c r="L256" i="7" s="1"/>
  <c r="F699" i="7"/>
  <c r="G699" i="7" s="1"/>
  <c r="H699" i="7" s="1"/>
  <c r="L699" i="7" s="1"/>
  <c r="F72" i="7"/>
  <c r="H72" i="7" s="1"/>
  <c r="L72" i="7" s="1"/>
  <c r="F340" i="7"/>
  <c r="G340" i="7" s="1"/>
  <c r="H340" i="7" s="1"/>
  <c r="L340" i="7" s="1"/>
  <c r="F783" i="7"/>
  <c r="G783" i="7" s="1"/>
  <c r="H783" i="7" s="1"/>
  <c r="L783" i="7" s="1"/>
  <c r="L182" i="3"/>
  <c r="F780" i="7"/>
  <c r="G780" i="7" s="1"/>
  <c r="H780" i="7" s="1"/>
  <c r="L780" i="7" s="1"/>
  <c r="F788" i="7"/>
  <c r="G788" i="7" s="1"/>
  <c r="H788" i="7" s="1"/>
  <c r="L788" i="7" s="1"/>
  <c r="F333" i="7"/>
  <c r="G333" i="7" s="1"/>
  <c r="H333" i="7" s="1"/>
  <c r="L333" i="7" s="1"/>
  <c r="F166" i="7"/>
  <c r="H166" i="7" s="1"/>
  <c r="L166" i="7" s="1"/>
  <c r="F237" i="7"/>
  <c r="G237" i="7" s="1"/>
  <c r="H237" i="7" s="1"/>
  <c r="L237" i="7" s="1"/>
  <c r="F62" i="7"/>
  <c r="H62" i="7" s="1"/>
  <c r="L62" i="7" s="1"/>
  <c r="L408" i="3"/>
  <c r="F282" i="7"/>
  <c r="G282" i="7" s="1"/>
  <c r="H282" i="7" s="1"/>
  <c r="L282" i="7" s="1"/>
  <c r="F241" i="7"/>
  <c r="G241" i="7" s="1"/>
  <c r="H241" i="7" s="1"/>
  <c r="L241" i="7" s="1"/>
  <c r="F11" i="7"/>
  <c r="H11" i="7" s="1"/>
  <c r="L11" i="7" s="1"/>
  <c r="L163" i="3"/>
  <c r="F591" i="7"/>
  <c r="G591" i="7" s="1"/>
  <c r="H591" i="7" s="1"/>
  <c r="L591" i="7" s="1"/>
  <c r="F398" i="7"/>
  <c r="G398" i="7" s="1"/>
  <c r="H398" i="7" s="1"/>
  <c r="L398" i="7" s="1"/>
  <c r="F822" i="7"/>
  <c r="G822" i="7" s="1"/>
  <c r="H822" i="7" s="1"/>
  <c r="L822" i="7" s="1"/>
  <c r="F291" i="7"/>
  <c r="G291" i="7" s="1"/>
  <c r="H291" i="7" s="1"/>
  <c r="L291" i="7" s="1"/>
  <c r="F44" i="7"/>
  <c r="H44" i="7" s="1"/>
  <c r="L44" i="7" s="1"/>
  <c r="F599" i="7"/>
  <c r="G599" i="7" s="1"/>
  <c r="H599" i="7" s="1"/>
  <c r="L599" i="7" s="1"/>
  <c r="F343" i="7"/>
  <c r="G343" i="7" s="1"/>
  <c r="H343" i="7" s="1"/>
  <c r="L343" i="7" s="1"/>
  <c r="F635" i="7"/>
  <c r="G635" i="7" s="1"/>
  <c r="H635" i="7" s="1"/>
  <c r="L635" i="7" s="1"/>
  <c r="L406" i="3"/>
  <c r="F399" i="7"/>
  <c r="G399" i="7" s="1"/>
  <c r="H399" i="7" s="1"/>
  <c r="L399" i="7" s="1"/>
  <c r="F684" i="7"/>
  <c r="G684" i="7" s="1"/>
  <c r="H684" i="7" s="1"/>
  <c r="L684" i="7" s="1"/>
  <c r="L407" i="3"/>
  <c r="F309" i="7"/>
  <c r="G309" i="7" s="1"/>
  <c r="H309" i="7" s="1"/>
  <c r="L309" i="7" s="1"/>
  <c r="L162" i="3"/>
  <c r="F325" i="7"/>
  <c r="G325" i="7" s="1"/>
  <c r="H325" i="7" s="1"/>
  <c r="L325" i="7" s="1"/>
  <c r="F688" i="7"/>
  <c r="G688" i="7" s="1"/>
  <c r="H688" i="7" s="1"/>
  <c r="L688" i="7" s="1"/>
  <c r="F263" i="7"/>
  <c r="G263" i="7" s="1"/>
  <c r="H263" i="7" s="1"/>
  <c r="L263" i="7" s="1"/>
  <c r="L405" i="3"/>
  <c r="F791" i="7"/>
  <c r="G791" i="7" s="1"/>
  <c r="H791" i="7" s="1"/>
  <c r="L791" i="7" s="1"/>
  <c r="L429" i="3"/>
  <c r="L348" i="3"/>
  <c r="N42" i="3"/>
  <c r="R42" i="3" s="1"/>
  <c r="N41" i="3"/>
  <c r="R41" i="3" s="1"/>
  <c r="N40" i="3"/>
  <c r="R40" i="3" s="1"/>
  <c r="M154" i="6"/>
  <c r="O154" i="6" s="1"/>
  <c r="Q153" i="6"/>
  <c r="S153" i="6" s="1"/>
  <c r="M43" i="6"/>
  <c r="O43" i="6" s="1"/>
  <c r="Q42" i="6"/>
  <c r="S42" i="6" s="1"/>
  <c r="M173" i="6"/>
  <c r="O173" i="6" s="1"/>
  <c r="Q172" i="6"/>
  <c r="S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F221" i="7" l="1"/>
  <c r="H221" i="7" s="1"/>
  <c r="L221" i="7" s="1"/>
  <c r="F511" i="7"/>
  <c r="G511" i="7" s="1"/>
  <c r="H511" i="7" s="1"/>
  <c r="L511" i="7" s="1"/>
  <c r="F501" i="7"/>
  <c r="G501" i="7" s="1"/>
  <c r="H501" i="7" s="1"/>
  <c r="L501" i="7" s="1"/>
  <c r="F500" i="7"/>
  <c r="G500" i="7" s="1"/>
  <c r="H500" i="7" s="1"/>
  <c r="L500" i="7" s="1"/>
  <c r="F502" i="7"/>
  <c r="G502" i="7" s="1"/>
  <c r="H502" i="7" s="1"/>
  <c r="L502" i="7" s="1"/>
  <c r="F512" i="7"/>
  <c r="G512" i="7" s="1"/>
  <c r="H512" i="7" s="1"/>
  <c r="L512" i="7" s="1"/>
  <c r="F503" i="7"/>
  <c r="G503" i="7" s="1"/>
  <c r="H503" i="7" s="1"/>
  <c r="L503" i="7" s="1"/>
  <c r="L412" i="3"/>
  <c r="F167" i="7"/>
  <c r="H167" i="7" s="1"/>
  <c r="L167" i="7" s="1"/>
  <c r="F571" i="7"/>
  <c r="G571" i="7" s="1"/>
  <c r="H571" i="7" s="1"/>
  <c r="L571" i="7" s="1"/>
  <c r="L330" i="3"/>
  <c r="F295" i="7"/>
  <c r="G295" i="7" s="1"/>
  <c r="H295" i="7" s="1"/>
  <c r="L295" i="7" s="1"/>
  <c r="F568" i="7"/>
  <c r="G568" i="7" s="1"/>
  <c r="H568" i="7" s="1"/>
  <c r="L568" i="7" s="1"/>
  <c r="C172" i="4"/>
  <c r="F407" i="7"/>
  <c r="G407" i="7" s="1"/>
  <c r="H407" i="7" s="1"/>
  <c r="L407" i="7" s="1"/>
  <c r="F770" i="7"/>
  <c r="G770" i="7" s="1"/>
  <c r="H770" i="7" s="1"/>
  <c r="L770" i="7" s="1"/>
  <c r="F294" i="7"/>
  <c r="G294" i="7" s="1"/>
  <c r="H294" i="7" s="1"/>
  <c r="L294" i="7" s="1"/>
  <c r="F569" i="7"/>
  <c r="G569" i="7" s="1"/>
  <c r="H569" i="7" s="1"/>
  <c r="L569" i="7" s="1"/>
  <c r="L413" i="3"/>
  <c r="Q203" i="6"/>
  <c r="S203" i="6" s="1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H161" i="7" s="1"/>
  <c r="L161" i="7" s="1"/>
  <c r="L421" i="3"/>
  <c r="M174" i="6"/>
  <c r="O174" i="6" s="1"/>
  <c r="Q173" i="6"/>
  <c r="S173" i="6" s="1"/>
  <c r="M44" i="6"/>
  <c r="O44" i="6" s="1"/>
  <c r="Q43" i="6"/>
  <c r="S43" i="6" s="1"/>
  <c r="M155" i="6"/>
  <c r="Q154" i="6"/>
  <c r="S154" i="6" s="1"/>
  <c r="E48" i="6"/>
  <c r="J47" i="6"/>
  <c r="F58" i="2"/>
  <c r="G59" i="2"/>
  <c r="F59" i="2" s="1"/>
  <c r="J45" i="2"/>
  <c r="K45" i="2" s="1"/>
  <c r="E46" i="2"/>
  <c r="C173" i="4" l="1"/>
  <c r="L414" i="3"/>
  <c r="L331" i="3"/>
  <c r="L332" i="3"/>
  <c r="K47" i="6"/>
  <c r="B48" i="4"/>
  <c r="C48" i="4" s="1"/>
  <c r="F413" i="7"/>
  <c r="G413" i="7" s="1"/>
  <c r="H413" i="7" s="1"/>
  <c r="L413" i="7" s="1"/>
  <c r="L422" i="3"/>
  <c r="F338" i="7"/>
  <c r="G338" i="7" s="1"/>
  <c r="H338" i="7" s="1"/>
  <c r="L338" i="7" s="1"/>
  <c r="F38" i="7"/>
  <c r="H38" i="7" s="1"/>
  <c r="L38" i="7" s="1"/>
  <c r="C178" i="4"/>
  <c r="L334" i="3" s="1"/>
  <c r="F342" i="7"/>
  <c r="G342" i="7" s="1"/>
  <c r="H342" i="7" s="1"/>
  <c r="L342" i="7" s="1"/>
  <c r="F49" i="7"/>
  <c r="H49" i="7" s="1"/>
  <c r="L49" i="7" s="1"/>
  <c r="F573" i="7"/>
  <c r="G573" i="7" s="1"/>
  <c r="H573" i="7" s="1"/>
  <c r="L573" i="7" s="1"/>
  <c r="F838" i="7"/>
  <c r="G838" i="7" s="1"/>
  <c r="H838" i="7" s="1"/>
  <c r="L838" i="7" s="1"/>
  <c r="O155" i="6"/>
  <c r="Q155" i="6" s="1"/>
  <c r="S155" i="6" s="1"/>
  <c r="M45" i="3"/>
  <c r="M46" i="3"/>
  <c r="M43" i="3"/>
  <c r="M44" i="3"/>
  <c r="M45" i="6"/>
  <c r="O45" i="6" s="1"/>
  <c r="Q44" i="6"/>
  <c r="S44" i="6" s="1"/>
  <c r="M175" i="6"/>
  <c r="Q174" i="6"/>
  <c r="S174" i="6" s="1"/>
  <c r="E49" i="6"/>
  <c r="J48" i="6"/>
  <c r="E47" i="2"/>
  <c r="J46" i="2"/>
  <c r="K46" i="2" s="1"/>
  <c r="F709" i="7" l="1"/>
  <c r="G709" i="7" s="1"/>
  <c r="H709" i="7" s="1"/>
  <c r="L709" i="7" s="1"/>
  <c r="L47" i="3"/>
  <c r="F171" i="7"/>
  <c r="H171" i="7" s="1"/>
  <c r="L171" i="7" s="1"/>
  <c r="F666" i="7"/>
  <c r="G666" i="7" s="1"/>
  <c r="H666" i="7" s="1"/>
  <c r="L666" i="7" s="1"/>
  <c r="L48" i="3"/>
  <c r="F589" i="7"/>
  <c r="G589" i="7" s="1"/>
  <c r="H589" i="7" s="1"/>
  <c r="L589" i="7" s="1"/>
  <c r="F78" i="7"/>
  <c r="H78" i="7" s="1"/>
  <c r="L78" i="7" s="1"/>
  <c r="F670" i="7"/>
  <c r="G670" i="7" s="1"/>
  <c r="H670" i="7" s="1"/>
  <c r="L670" i="7" s="1"/>
  <c r="L49" i="3"/>
  <c r="F441" i="7"/>
  <c r="G441" i="7" s="1"/>
  <c r="H441" i="7" s="1"/>
  <c r="L441" i="7" s="1"/>
  <c r="K48" i="6"/>
  <c r="F232" i="7"/>
  <c r="G232" i="7" s="1"/>
  <c r="H232" i="7" s="1"/>
  <c r="L232" i="7" s="1"/>
  <c r="L333" i="3"/>
  <c r="F721" i="7"/>
  <c r="G721" i="7" s="1"/>
  <c r="H721" i="7" s="1"/>
  <c r="L721" i="7" s="1"/>
  <c r="C174" i="4"/>
  <c r="F663" i="7"/>
  <c r="G663" i="7" s="1"/>
  <c r="H663" i="7" s="1"/>
  <c r="L663" i="7" s="1"/>
  <c r="L415" i="3"/>
  <c r="N43" i="3"/>
  <c r="R43" i="3" s="1"/>
  <c r="N46" i="3"/>
  <c r="R46" i="3" s="1"/>
  <c r="N44" i="3"/>
  <c r="R44" i="3" s="1"/>
  <c r="N45" i="3"/>
  <c r="R45" i="3" s="1"/>
  <c r="O175" i="6"/>
  <c r="M46" i="6"/>
  <c r="O46" i="6" s="1"/>
  <c r="Q45" i="6"/>
  <c r="S45" i="6" s="1"/>
  <c r="J49" i="6"/>
  <c r="E50" i="6"/>
  <c r="J47" i="2"/>
  <c r="K47" i="2" s="1"/>
  <c r="E48" i="2"/>
  <c r="Q175" i="6" l="1"/>
  <c r="S175" i="6" s="1"/>
  <c r="K49" i="6"/>
  <c r="F575" i="7"/>
  <c r="G575" i="7" s="1"/>
  <c r="H575" i="7" s="1"/>
  <c r="L575" i="7" s="1"/>
  <c r="L418" i="3"/>
  <c r="F331" i="7"/>
  <c r="G331" i="7" s="1"/>
  <c r="H331" i="7" s="1"/>
  <c r="L331" i="7" s="1"/>
  <c r="F785" i="7"/>
  <c r="G785" i="7" s="1"/>
  <c r="H785" i="7" s="1"/>
  <c r="L785" i="7" s="1"/>
  <c r="L416" i="3"/>
  <c r="F92" i="7"/>
  <c r="H92" i="7" s="1"/>
  <c r="L92" i="7" s="1"/>
  <c r="F57" i="7"/>
  <c r="H57" i="7" s="1"/>
  <c r="L57" i="7" s="1"/>
  <c r="F645" i="7"/>
  <c r="G645" i="7" s="1"/>
  <c r="H645" i="7" s="1"/>
  <c r="L645" i="7" s="1"/>
  <c r="L417" i="3"/>
  <c r="M47" i="6"/>
  <c r="O47" i="6" s="1"/>
  <c r="Q46" i="6"/>
  <c r="S46" i="6" s="1"/>
  <c r="J50" i="6"/>
  <c r="E51" i="6"/>
  <c r="E49" i="2"/>
  <c r="J48" i="2"/>
  <c r="K48" i="2" s="1"/>
  <c r="K50" i="6" l="1"/>
  <c r="B49" i="4"/>
  <c r="C49" i="4" s="1"/>
  <c r="M48" i="6"/>
  <c r="O48" i="6" s="1"/>
  <c r="Q47" i="6"/>
  <c r="S47" i="6" s="1"/>
  <c r="E52" i="6"/>
  <c r="J51" i="6"/>
  <c r="J49" i="2"/>
  <c r="K49" i="2" s="1"/>
  <c r="E50" i="2"/>
  <c r="K51" i="6" l="1"/>
  <c r="F307" i="7"/>
  <c r="G307" i="7" s="1"/>
  <c r="H307" i="7" s="1"/>
  <c r="L307" i="7" s="1"/>
  <c r="L50" i="3"/>
  <c r="F5" i="7"/>
  <c r="G5" i="7" s="1"/>
  <c r="H5" i="7" s="1"/>
  <c r="L5" i="7" s="1"/>
  <c r="L51" i="3"/>
  <c r="F708" i="7"/>
  <c r="G708" i="7" s="1"/>
  <c r="H708" i="7" s="1"/>
  <c r="L708" i="7" s="1"/>
  <c r="M49" i="3"/>
  <c r="M47" i="3"/>
  <c r="M48" i="3"/>
  <c r="M49" i="6"/>
  <c r="O49" i="6" s="1"/>
  <c r="Q48" i="6"/>
  <c r="S48" i="6" s="1"/>
  <c r="E53" i="6"/>
  <c r="J52" i="6"/>
  <c r="E51" i="2"/>
  <c r="J50" i="2"/>
  <c r="K50" i="2" s="1"/>
  <c r="K52" i="6" l="1"/>
  <c r="B50" i="4"/>
  <c r="C50" i="4" s="1"/>
  <c r="N47" i="3"/>
  <c r="R47" i="3" s="1"/>
  <c r="N48" i="3"/>
  <c r="R48" i="3" s="1"/>
  <c r="N49" i="3"/>
  <c r="R49" i="3" s="1"/>
  <c r="M50" i="6"/>
  <c r="O50" i="6" s="1"/>
  <c r="Q49" i="6"/>
  <c r="S49" i="6" s="1"/>
  <c r="J53" i="6"/>
  <c r="E54" i="6"/>
  <c r="J51" i="2"/>
  <c r="K51" i="2" s="1"/>
  <c r="E52" i="2"/>
  <c r="F528" i="7" l="1"/>
  <c r="G528" i="7" s="1"/>
  <c r="H528" i="7" s="1"/>
  <c r="L528" i="7" s="1"/>
  <c r="F242" i="7"/>
  <c r="G242" i="7" s="1"/>
  <c r="H242" i="7" s="1"/>
  <c r="L242" i="7" s="1"/>
  <c r="F648" i="7"/>
  <c r="G648" i="7" s="1"/>
  <c r="H648" i="7" s="1"/>
  <c r="L648" i="7" s="1"/>
  <c r="F448" i="7"/>
  <c r="G448" i="7" s="1"/>
  <c r="H448" i="7" s="1"/>
  <c r="L448" i="7" s="1"/>
  <c r="L52" i="3"/>
  <c r="F296" i="7"/>
  <c r="G296" i="7" s="1"/>
  <c r="H296" i="7" s="1"/>
  <c r="L296" i="7" s="1"/>
  <c r="K53" i="6"/>
  <c r="B51" i="4"/>
  <c r="C51" i="4" s="1"/>
  <c r="M51" i="6"/>
  <c r="O51" i="6" s="1"/>
  <c r="Q50" i="6"/>
  <c r="S50" i="6" s="1"/>
  <c r="J54" i="6"/>
  <c r="E55" i="6"/>
  <c r="E53" i="2"/>
  <c r="J52" i="2"/>
  <c r="K52" i="2" s="1"/>
  <c r="K54" i="6" l="1"/>
  <c r="F259" i="7"/>
  <c r="G259" i="7" s="1"/>
  <c r="H259" i="7" s="1"/>
  <c r="L259" i="7" s="1"/>
  <c r="F650" i="7"/>
  <c r="G650" i="7" s="1"/>
  <c r="H650" i="7" s="1"/>
  <c r="L650" i="7" s="1"/>
  <c r="F276" i="7"/>
  <c r="G276" i="7" s="1"/>
  <c r="H276" i="7" s="1"/>
  <c r="L276" i="7" s="1"/>
  <c r="L55" i="3"/>
  <c r="F458" i="7"/>
  <c r="G458" i="7" s="1"/>
  <c r="H458" i="7" s="1"/>
  <c r="L458" i="7" s="1"/>
  <c r="L54" i="3"/>
  <c r="L53" i="3"/>
  <c r="F217" i="7"/>
  <c r="H217" i="7" s="1"/>
  <c r="L217" i="7" s="1"/>
  <c r="M50" i="3"/>
  <c r="M51" i="3"/>
  <c r="M52" i="6"/>
  <c r="O52" i="6" s="1"/>
  <c r="Q51" i="6"/>
  <c r="S51" i="6" s="1"/>
  <c r="E56" i="6"/>
  <c r="J55" i="6"/>
  <c r="K55" i="6" s="1"/>
  <c r="J53" i="2"/>
  <c r="K53" i="2" s="1"/>
  <c r="E54" i="2"/>
  <c r="N51" i="3" l="1"/>
  <c r="R51" i="3" s="1"/>
  <c r="N50" i="3"/>
  <c r="R50" i="3" s="1"/>
  <c r="M53" i="6"/>
  <c r="O53" i="6" s="1"/>
  <c r="E57" i="6"/>
  <c r="J56" i="6"/>
  <c r="E55" i="2"/>
  <c r="J54" i="2"/>
  <c r="K54" i="2" s="1"/>
  <c r="K56" i="6" l="1"/>
  <c r="B52" i="4"/>
  <c r="C52" i="4" s="1"/>
  <c r="M52" i="3"/>
  <c r="N52" i="3" s="1"/>
  <c r="R52" i="3" s="1"/>
  <c r="Q52" i="6"/>
  <c r="S52" i="6" s="1"/>
  <c r="M54" i="6"/>
  <c r="O54" i="6" s="1"/>
  <c r="Q53" i="6"/>
  <c r="S53" i="6" s="1"/>
  <c r="J57" i="6"/>
  <c r="K57" i="6" s="1"/>
  <c r="E58" i="6"/>
  <c r="J55" i="2"/>
  <c r="K55" i="2" s="1"/>
  <c r="E56" i="2"/>
  <c r="F199" i="7" l="1"/>
  <c r="H199" i="7" s="1"/>
  <c r="L199" i="7" s="1"/>
  <c r="F580" i="7"/>
  <c r="G580" i="7" s="1"/>
  <c r="H580" i="7" s="1"/>
  <c r="L580" i="7" s="1"/>
  <c r="L56" i="3"/>
  <c r="F119" i="7"/>
  <c r="H119" i="7" s="1"/>
  <c r="L119" i="7" s="1"/>
  <c r="L57" i="3"/>
  <c r="M53" i="3"/>
  <c r="M54" i="3"/>
  <c r="M55" i="3"/>
  <c r="M55" i="6"/>
  <c r="O55" i="6" s="1"/>
  <c r="Q54" i="6"/>
  <c r="S54" i="6" s="1"/>
  <c r="J58" i="6"/>
  <c r="E59" i="6"/>
  <c r="E57" i="2"/>
  <c r="J56" i="2"/>
  <c r="K56" i="2" s="1"/>
  <c r="K58" i="6" l="1"/>
  <c r="B53" i="4"/>
  <c r="C53" i="4" s="1"/>
  <c r="N54" i="3"/>
  <c r="R54" i="3" s="1"/>
  <c r="N55" i="3"/>
  <c r="R55" i="3" s="1"/>
  <c r="N53" i="3"/>
  <c r="R53" i="3" s="1"/>
  <c r="M56" i="6"/>
  <c r="O56" i="6" s="1"/>
  <c r="Q55" i="6"/>
  <c r="S55" i="6" s="1"/>
  <c r="E60" i="6"/>
  <c r="J59" i="6"/>
  <c r="J57" i="2"/>
  <c r="K57" i="2" s="1"/>
  <c r="E58" i="2"/>
  <c r="F683" i="7" l="1"/>
  <c r="G683" i="7" s="1"/>
  <c r="H683" i="7" s="1"/>
  <c r="L683" i="7" s="1"/>
  <c r="F299" i="7"/>
  <c r="G299" i="7" s="1"/>
  <c r="H299" i="7" s="1"/>
  <c r="L299" i="7" s="1"/>
  <c r="F520" i="7"/>
  <c r="G520" i="7" s="1"/>
  <c r="H520" i="7" s="1"/>
  <c r="L520" i="7" s="1"/>
  <c r="F490" i="7"/>
  <c r="G490" i="7" s="1"/>
  <c r="H490" i="7" s="1"/>
  <c r="L490" i="7" s="1"/>
  <c r="L58" i="3"/>
  <c r="F87" i="7"/>
  <c r="H87" i="7" s="1"/>
  <c r="L87" i="7" s="1"/>
  <c r="F703" i="7"/>
  <c r="G703" i="7" s="1"/>
  <c r="H703" i="7" s="1"/>
  <c r="L703" i="7" s="1"/>
  <c r="K59" i="6"/>
  <c r="B54" i="4"/>
  <c r="C54" i="4" s="1"/>
  <c r="M57" i="6"/>
  <c r="O57" i="6" s="1"/>
  <c r="Q56" i="6"/>
  <c r="S56" i="6" s="1"/>
  <c r="J60" i="6"/>
  <c r="K60" i="6" s="1"/>
  <c r="E61" i="6"/>
  <c r="E59" i="2"/>
  <c r="J58" i="2"/>
  <c r="K58" i="2" s="1"/>
  <c r="F164" i="7" l="1"/>
  <c r="H164" i="7" s="1"/>
  <c r="L164" i="7" s="1"/>
  <c r="L60" i="3"/>
  <c r="F404" i="7"/>
  <c r="G404" i="7" s="1"/>
  <c r="H404" i="7" s="1"/>
  <c r="L404" i="7" s="1"/>
  <c r="L59" i="3"/>
  <c r="F317" i="7"/>
  <c r="G317" i="7" s="1"/>
  <c r="H317" i="7" s="1"/>
  <c r="L317" i="7" s="1"/>
  <c r="M57" i="3"/>
  <c r="M56" i="3"/>
  <c r="M58" i="6"/>
  <c r="O58" i="6" s="1"/>
  <c r="Q57" i="6"/>
  <c r="S57" i="6" s="1"/>
  <c r="J61" i="6"/>
  <c r="E62" i="6"/>
  <c r="J59" i="2"/>
  <c r="K59" i="2" s="1"/>
  <c r="E60" i="2"/>
  <c r="K61" i="6" l="1"/>
  <c r="B55" i="4"/>
  <c r="C55" i="4" s="1"/>
  <c r="N56" i="3"/>
  <c r="R56" i="3" s="1"/>
  <c r="N57" i="3"/>
  <c r="R57" i="3" s="1"/>
  <c r="M59" i="6"/>
  <c r="O59" i="6" s="1"/>
  <c r="E63" i="6"/>
  <c r="J63" i="6" s="1"/>
  <c r="J62" i="6"/>
  <c r="K62" i="6" s="1"/>
  <c r="J60" i="2"/>
  <c r="K60" i="2" s="1"/>
  <c r="E61" i="2"/>
  <c r="F596" i="7" l="1"/>
  <c r="G596" i="7" s="1"/>
  <c r="H596" i="7" s="1"/>
  <c r="L596" i="7" s="1"/>
  <c r="F537" i="7"/>
  <c r="G537" i="7" s="1"/>
  <c r="H537" i="7" s="1"/>
  <c r="L537" i="7" s="1"/>
  <c r="L61" i="3"/>
  <c r="F536" i="7"/>
  <c r="G536" i="7" s="1"/>
  <c r="H536" i="7" s="1"/>
  <c r="L536" i="7" s="1"/>
  <c r="C56" i="4"/>
  <c r="F431" i="7"/>
  <c r="G431" i="7" s="1"/>
  <c r="H431" i="7" s="1"/>
  <c r="L431" i="7" s="1"/>
  <c r="L62" i="3"/>
  <c r="K63" i="6"/>
  <c r="B57" i="4"/>
  <c r="C57" i="4" s="1"/>
  <c r="M58" i="3"/>
  <c r="Q58" i="6"/>
  <c r="S58" i="6" s="1"/>
  <c r="N58" i="3"/>
  <c r="R58" i="3" s="1"/>
  <c r="M60" i="6"/>
  <c r="O60" i="6" s="1"/>
  <c r="Q59" i="6"/>
  <c r="S59" i="6" s="1"/>
  <c r="E62" i="2"/>
  <c r="J61" i="2"/>
  <c r="K61" i="2" s="1"/>
  <c r="L63" i="3" l="1"/>
  <c r="F577" i="7"/>
  <c r="G577" i="7" s="1"/>
  <c r="H577" i="7" s="1"/>
  <c r="L577" i="7" s="1"/>
  <c r="F557" i="7"/>
  <c r="G557" i="7" s="1"/>
  <c r="H557" i="7" s="1"/>
  <c r="L557" i="7" s="1"/>
  <c r="F370" i="7"/>
  <c r="G370" i="7" s="1"/>
  <c r="H370" i="7" s="1"/>
  <c r="L370" i="7" s="1"/>
  <c r="F558" i="7"/>
  <c r="G558" i="7" s="1"/>
  <c r="H558" i="7" s="1"/>
  <c r="L558" i="7" s="1"/>
  <c r="F356" i="7"/>
  <c r="G356" i="7" s="1"/>
  <c r="H356" i="7" s="1"/>
  <c r="L356" i="7" s="1"/>
  <c r="F14" i="7"/>
  <c r="H14" i="7" s="1"/>
  <c r="L14" i="7" s="1"/>
  <c r="F357" i="7"/>
  <c r="G357" i="7" s="1"/>
  <c r="H357" i="7" s="1"/>
  <c r="L357" i="7" s="1"/>
  <c r="F764" i="7"/>
  <c r="G764" i="7" s="1"/>
  <c r="H764" i="7" s="1"/>
  <c r="L764" i="7" s="1"/>
  <c r="M59" i="3"/>
  <c r="M60" i="3"/>
  <c r="M61" i="6"/>
  <c r="O61" i="6" s="1"/>
  <c r="Q60" i="6"/>
  <c r="S60" i="6" s="1"/>
  <c r="E63" i="2"/>
  <c r="J63" i="2" s="1"/>
  <c r="K63" i="2" s="1"/>
  <c r="J62" i="2"/>
  <c r="K62" i="2" s="1"/>
  <c r="N60" i="3" l="1"/>
  <c r="R60" i="3" s="1"/>
  <c r="N59" i="3"/>
  <c r="R59" i="3" s="1"/>
  <c r="M62" i="6"/>
  <c r="O62" i="6" s="1"/>
  <c r="Q61" i="6"/>
  <c r="S61" i="6" s="1"/>
  <c r="M61" i="3" l="1"/>
  <c r="M62" i="3"/>
  <c r="M63" i="6"/>
  <c r="Q62" i="6"/>
  <c r="S62" i="6" s="1"/>
  <c r="N62" i="3" l="1"/>
  <c r="R62" i="3" s="1"/>
  <c r="N61" i="3"/>
  <c r="R61" i="3" s="1"/>
  <c r="O63" i="6"/>
  <c r="M63" i="3" l="1"/>
  <c r="Q63" i="6"/>
  <c r="S63" i="6" s="1"/>
  <c r="M113" i="3"/>
  <c r="N113" i="3" s="1"/>
  <c r="R113" i="3" s="1"/>
  <c r="M287" i="3"/>
  <c r="N287" i="3" s="1"/>
  <c r="R287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4" i="3"/>
  <c r="N324" i="3" s="1"/>
  <c r="R324" i="3" s="1"/>
  <c r="M178" i="3"/>
  <c r="N178" i="3" s="1"/>
  <c r="R178" i="3" s="1"/>
  <c r="M400" i="3"/>
  <c r="N400" i="3" s="1"/>
  <c r="R400" i="3" s="1"/>
  <c r="M275" i="3"/>
  <c r="N275" i="3" s="1"/>
  <c r="R275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19" i="3"/>
  <c r="N319" i="3" s="1"/>
  <c r="R319" i="3" s="1"/>
  <c r="M238" i="3"/>
  <c r="N238" i="3" s="1"/>
  <c r="R238" i="3" s="1"/>
  <c r="M368" i="3"/>
  <c r="N368" i="3" s="1"/>
  <c r="R368" i="3" s="1"/>
  <c r="M306" i="3"/>
  <c r="N306" i="3" s="1"/>
  <c r="R306" i="3" s="1"/>
  <c r="M154" i="3"/>
  <c r="N154" i="3" s="1"/>
  <c r="R154" i="3" s="1"/>
  <c r="M127" i="3"/>
  <c r="N127" i="3" s="1"/>
  <c r="R127" i="3" s="1"/>
  <c r="M262" i="3"/>
  <c r="N262" i="3" s="1"/>
  <c r="R262" i="3" s="1"/>
  <c r="M300" i="3"/>
  <c r="N300" i="3" s="1"/>
  <c r="R300" i="3" s="1"/>
  <c r="M70" i="3"/>
  <c r="N70" i="3" s="1"/>
  <c r="R70" i="3" s="1"/>
  <c r="M460" i="3"/>
  <c r="N460" i="3" s="1"/>
  <c r="R460" i="3" s="1"/>
  <c r="M169" i="3"/>
  <c r="N169" i="3" s="1"/>
  <c r="R169" i="3" s="1"/>
  <c r="M303" i="3"/>
  <c r="N303" i="3" s="1"/>
  <c r="R303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2" i="3"/>
  <c r="N302" i="3" s="1"/>
  <c r="R302" i="3" s="1"/>
  <c r="M346" i="3"/>
  <c r="N346" i="3" s="1"/>
  <c r="R346" i="3" s="1"/>
  <c r="M278" i="3"/>
  <c r="N278" i="3" s="1"/>
  <c r="R278" i="3" s="1"/>
  <c r="M129" i="3"/>
  <c r="N129" i="3" s="1"/>
  <c r="R129" i="3" s="1"/>
  <c r="M241" i="3"/>
  <c r="N241" i="3" s="1"/>
  <c r="R241" i="3" s="1"/>
  <c r="M132" i="3"/>
  <c r="N132" i="3" s="1"/>
  <c r="R132" i="3" s="1"/>
  <c r="M218" i="3"/>
  <c r="N218" i="3" s="1"/>
  <c r="R218" i="3" s="1"/>
  <c r="M264" i="3"/>
  <c r="N264" i="3" s="1"/>
  <c r="R264" i="3" s="1"/>
  <c r="M280" i="3"/>
  <c r="N280" i="3" s="1"/>
  <c r="R280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3" i="3"/>
  <c r="N283" i="3" s="1"/>
  <c r="R283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67" i="3"/>
  <c r="N267" i="3" s="1"/>
  <c r="R267" i="3" s="1"/>
  <c r="M447" i="3"/>
  <c r="N447" i="3" s="1"/>
  <c r="R447" i="3" s="1"/>
  <c r="M440" i="3"/>
  <c r="N440" i="3" s="1"/>
  <c r="R440" i="3" s="1"/>
  <c r="M309" i="3"/>
  <c r="N309" i="3" s="1"/>
  <c r="R309" i="3" s="1"/>
  <c r="M243" i="3"/>
  <c r="N243" i="3" s="1"/>
  <c r="R243" i="3" s="1"/>
  <c r="M265" i="3"/>
  <c r="N265" i="3" s="1"/>
  <c r="R265" i="3" s="1"/>
  <c r="M456" i="3"/>
  <c r="N456" i="3" s="1"/>
  <c r="R456" i="3" s="1"/>
  <c r="M68" i="3"/>
  <c r="N68" i="3" s="1"/>
  <c r="R68" i="3" s="1"/>
  <c r="M271" i="3"/>
  <c r="N271" i="3" s="1"/>
  <c r="R271" i="3" s="1"/>
  <c r="M67" i="3"/>
  <c r="N67" i="3" s="1"/>
  <c r="R67" i="3" s="1"/>
  <c r="M337" i="3"/>
  <c r="N337" i="3" s="1"/>
  <c r="R337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37" i="3"/>
  <c r="N237" i="3" s="1"/>
  <c r="R237" i="3" s="1"/>
  <c r="M242" i="3"/>
  <c r="N242" i="3" s="1"/>
  <c r="R242" i="3" s="1"/>
  <c r="M282" i="3"/>
  <c r="N282" i="3" s="1"/>
  <c r="R282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4" i="3"/>
  <c r="N304" i="3" s="1"/>
  <c r="R304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2" i="3"/>
  <c r="N292" i="3" s="1"/>
  <c r="R292" i="3" s="1"/>
  <c r="M135" i="3"/>
  <c r="N135" i="3" s="1"/>
  <c r="R135" i="3" s="1"/>
  <c r="M95" i="3"/>
  <c r="N95" i="3" s="1"/>
  <c r="R95" i="3" s="1"/>
  <c r="M318" i="3"/>
  <c r="N318" i="3" s="1"/>
  <c r="R318" i="3" s="1"/>
  <c r="M249" i="3"/>
  <c r="N249" i="3" s="1"/>
  <c r="R249" i="3" s="1"/>
  <c r="M325" i="3"/>
  <c r="N325" i="3" s="1"/>
  <c r="R325" i="3" s="1"/>
  <c r="M457" i="3"/>
  <c r="N457" i="3" s="1"/>
  <c r="R457" i="3" s="1"/>
  <c r="M307" i="3"/>
  <c r="N307" i="3" s="1"/>
  <c r="R307" i="3" s="1"/>
  <c r="M356" i="3"/>
  <c r="N356" i="3" s="1"/>
  <c r="R356" i="3" s="1"/>
  <c r="M251" i="3"/>
  <c r="N251" i="3" s="1"/>
  <c r="R251" i="3" s="1"/>
  <c r="M311" i="3"/>
  <c r="N311" i="3" s="1"/>
  <c r="R311" i="3" s="1"/>
  <c r="M255" i="3"/>
  <c r="N255" i="3" s="1"/>
  <c r="R255" i="3" s="1"/>
  <c r="M336" i="3"/>
  <c r="N336" i="3" s="1"/>
  <c r="R336" i="3" s="1"/>
  <c r="M268" i="3"/>
  <c r="N268" i="3" s="1"/>
  <c r="R268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3" i="3"/>
  <c r="N253" i="3" s="1"/>
  <c r="R253" i="3" s="1"/>
  <c r="M119" i="3"/>
  <c r="N119" i="3" s="1"/>
  <c r="R119" i="3" s="1"/>
  <c r="M378" i="3"/>
  <c r="N378" i="3" s="1"/>
  <c r="R378" i="3" s="1"/>
  <c r="M298" i="3"/>
  <c r="N298" i="3" s="1"/>
  <c r="R298" i="3" s="1"/>
  <c r="M295" i="3"/>
  <c r="N295" i="3" s="1"/>
  <c r="R295" i="3" s="1"/>
  <c r="M291" i="3"/>
  <c r="N291" i="3" s="1"/>
  <c r="R291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1" i="3"/>
  <c r="N301" i="3" s="1"/>
  <c r="R301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77" i="3"/>
  <c r="N277" i="3" s="1"/>
  <c r="R277" i="3" s="1"/>
  <c r="M73" i="3"/>
  <c r="N73" i="3" s="1"/>
  <c r="R73" i="3" s="1"/>
  <c r="M432" i="3"/>
  <c r="N432" i="3" s="1"/>
  <c r="R432" i="3" s="1"/>
  <c r="M279" i="3"/>
  <c r="N279" i="3" s="1"/>
  <c r="R279" i="3" s="1"/>
  <c r="M137" i="3"/>
  <c r="N137" i="3" s="1"/>
  <c r="R137" i="3" s="1"/>
  <c r="M297" i="3"/>
  <c r="N297" i="3" s="1"/>
  <c r="R297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6" i="3"/>
  <c r="N316" i="3" s="1"/>
  <c r="R316" i="3" s="1"/>
  <c r="M134" i="3"/>
  <c r="N134" i="3" s="1"/>
  <c r="R134" i="3" s="1"/>
  <c r="M360" i="3"/>
  <c r="N360" i="3" s="1"/>
  <c r="R360" i="3" s="1"/>
  <c r="M423" i="3"/>
  <c r="N423" i="3" s="1"/>
  <c r="R423" i="3" s="1"/>
  <c r="M276" i="3"/>
  <c r="N276" i="3" s="1"/>
  <c r="R276" i="3" s="1"/>
  <c r="M254" i="3"/>
  <c r="N254" i="3" s="1"/>
  <c r="R254" i="3" s="1"/>
  <c r="M107" i="3"/>
  <c r="N107" i="3" s="1"/>
  <c r="R107" i="3" s="1"/>
  <c r="M80" i="3"/>
  <c r="N80" i="3" s="1"/>
  <c r="R80" i="3" s="1"/>
  <c r="M256" i="3"/>
  <c r="N256" i="3" s="1"/>
  <c r="R256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4" i="3"/>
  <c r="N284" i="3" s="1"/>
  <c r="R284" i="3" s="1"/>
  <c r="M443" i="3"/>
  <c r="N443" i="3" s="1"/>
  <c r="R443" i="3" s="1"/>
  <c r="M313" i="3"/>
  <c r="N313" i="3" s="1"/>
  <c r="R313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2" i="3"/>
  <c r="N272" i="3" s="1"/>
  <c r="R272" i="3" s="1"/>
  <c r="M340" i="3"/>
  <c r="N340" i="3" s="1"/>
  <c r="R340" i="3" s="1"/>
  <c r="M214" i="3"/>
  <c r="N214" i="3" s="1"/>
  <c r="R214" i="3" s="1"/>
  <c r="M314" i="3"/>
  <c r="N314" i="3" s="1"/>
  <c r="R314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39" i="3"/>
  <c r="N239" i="3" s="1"/>
  <c r="R239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69" i="3"/>
  <c r="N269" i="3" s="1"/>
  <c r="R269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299" i="3"/>
  <c r="N299" i="3" s="1"/>
  <c r="R299" i="3" s="1"/>
  <c r="M296" i="3"/>
  <c r="N296" i="3" s="1"/>
  <c r="R296" i="3" s="1"/>
  <c r="M131" i="3"/>
  <c r="N131" i="3" s="1"/>
  <c r="R131" i="3" s="1"/>
  <c r="M281" i="3"/>
  <c r="N281" i="3" s="1"/>
  <c r="R281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0" i="3"/>
  <c r="N240" i="3" s="1"/>
  <c r="R240" i="3" s="1"/>
  <c r="M81" i="3"/>
  <c r="N81" i="3" s="1"/>
  <c r="R81" i="3" s="1"/>
  <c r="M380" i="3"/>
  <c r="N380" i="3" s="1"/>
  <c r="R380" i="3" s="1"/>
  <c r="M322" i="3"/>
  <c r="N322" i="3" s="1"/>
  <c r="R322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08" i="3"/>
  <c r="N308" i="3" s="1"/>
  <c r="R308" i="3" s="1"/>
  <c r="M326" i="3"/>
  <c r="N326" i="3" s="1"/>
  <c r="R326" i="3" s="1"/>
  <c r="M444" i="3"/>
  <c r="N444" i="3" s="1"/>
  <c r="R444" i="3" s="1"/>
  <c r="M99" i="3"/>
  <c r="N99" i="3" s="1"/>
  <c r="R99" i="3" s="1"/>
  <c r="M290" i="3"/>
  <c r="N290" i="3" s="1"/>
  <c r="R290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4" i="3"/>
  <c r="N294" i="3" s="1"/>
  <c r="R294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2" i="3"/>
  <c r="N252" i="3" s="1"/>
  <c r="R252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5" i="3"/>
  <c r="N285" i="3" s="1"/>
  <c r="R285" i="3" s="1"/>
  <c r="M293" i="3"/>
  <c r="N293" i="3" s="1"/>
  <c r="R293" i="3" s="1"/>
  <c r="M321" i="3"/>
  <c r="N321" i="3" s="1"/>
  <c r="R321" i="3" s="1"/>
  <c r="M320" i="3"/>
  <c r="N320" i="3" s="1"/>
  <c r="R320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3" i="3"/>
  <c r="N273" i="3" s="1"/>
  <c r="R273" i="3" s="1"/>
  <c r="M305" i="3"/>
  <c r="N305" i="3" s="1"/>
  <c r="R305" i="3" s="1"/>
  <c r="M204" i="3"/>
  <c r="N204" i="3" s="1"/>
  <c r="R204" i="3" s="1"/>
  <c r="M317" i="3"/>
  <c r="N317" i="3" s="1"/>
  <c r="R317" i="3" s="1"/>
  <c r="M354" i="3"/>
  <c r="N354" i="3" s="1"/>
  <c r="R354" i="3" s="1"/>
  <c r="M191" i="3"/>
  <c r="N191" i="3" s="1"/>
  <c r="R191" i="3" s="1"/>
  <c r="M266" i="3"/>
  <c r="N266" i="3" s="1"/>
  <c r="R266" i="3" s="1"/>
  <c r="M315" i="3"/>
  <c r="N315" i="3" s="1"/>
  <c r="R315" i="3" s="1"/>
  <c r="M66" i="3"/>
  <c r="N66" i="3" s="1"/>
  <c r="R66" i="3" s="1"/>
  <c r="M335" i="3"/>
  <c r="N335" i="3" s="1"/>
  <c r="R335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3" i="3"/>
  <c r="N263" i="3" s="1"/>
  <c r="R263" i="3" s="1"/>
  <c r="M431" i="3"/>
  <c r="N431" i="3" s="1"/>
  <c r="R431" i="3" s="1"/>
  <c r="M261" i="3"/>
  <c r="N261" i="3" s="1"/>
  <c r="R261" i="3" s="1"/>
  <c r="M244" i="3"/>
  <c r="N244" i="3" s="1"/>
  <c r="R244" i="3" s="1"/>
  <c r="M245" i="3"/>
  <c r="N245" i="3" s="1"/>
  <c r="R245" i="3" s="1"/>
  <c r="M250" i="3"/>
  <c r="N250" i="3" s="1"/>
  <c r="R250" i="3" s="1"/>
  <c r="M270" i="3"/>
  <c r="N270" i="3" s="1"/>
  <c r="R270" i="3" s="1"/>
  <c r="M445" i="3"/>
  <c r="N445" i="3" s="1"/>
  <c r="R445" i="3" s="1"/>
  <c r="M201" i="3"/>
  <c r="N201" i="3" s="1"/>
  <c r="R201" i="3" s="1"/>
  <c r="M433" i="3"/>
  <c r="N433" i="3" s="1"/>
  <c r="R433" i="3" s="1"/>
  <c r="M327" i="3"/>
  <c r="N327" i="3" s="1"/>
  <c r="R327" i="3" s="1"/>
  <c r="M404" i="3"/>
  <c r="N404" i="3" s="1"/>
  <c r="R404" i="3" s="1"/>
  <c r="M328" i="3"/>
  <c r="N328" i="3" s="1"/>
  <c r="R328" i="3" s="1"/>
  <c r="M407" i="3"/>
  <c r="N407" i="3" s="1"/>
  <c r="R407" i="3" s="1"/>
  <c r="M257" i="3"/>
  <c r="N257" i="3" s="1"/>
  <c r="R257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0" i="3"/>
  <c r="N260" i="3" s="1"/>
  <c r="R260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1" i="3"/>
  <c r="N331" i="3" s="1"/>
  <c r="R331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48" i="3"/>
  <c r="N248" i="3" s="1"/>
  <c r="R248" i="3" s="1"/>
  <c r="M417" i="3"/>
  <c r="N417" i="3" s="1"/>
  <c r="R417" i="3" s="1"/>
  <c r="M274" i="3"/>
  <c r="N274" i="3" s="1"/>
  <c r="R274" i="3" s="1"/>
  <c r="M310" i="3"/>
  <c r="N310" i="3" s="1"/>
  <c r="R310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86" i="3"/>
  <c r="N286" i="3" s="1"/>
  <c r="R286" i="3" s="1"/>
  <c r="M412" i="3"/>
  <c r="N412" i="3" s="1"/>
  <c r="R412" i="3" s="1"/>
  <c r="M246" i="3"/>
  <c r="N246" i="3" s="1"/>
  <c r="R246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2" i="3"/>
  <c r="N332" i="3" s="1"/>
  <c r="R332" i="3" s="1"/>
  <c r="M183" i="3"/>
  <c r="N183" i="3" s="1"/>
  <c r="R183" i="3" s="1"/>
  <c r="M408" i="3"/>
  <c r="N408" i="3" s="1"/>
  <c r="R408" i="3" s="1"/>
  <c r="M405" i="3"/>
  <c r="N405" i="3" s="1"/>
  <c r="R405" i="3" s="1"/>
  <c r="M259" i="3"/>
  <c r="N259" i="3" s="1"/>
  <c r="R259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3" i="3"/>
  <c r="N323" i="3" s="1"/>
  <c r="R323" i="3" s="1"/>
  <c r="M393" i="3"/>
  <c r="N393" i="3" s="1"/>
  <c r="R393" i="3" s="1"/>
  <c r="M162" i="3"/>
  <c r="N162" i="3" s="1"/>
  <c r="R162" i="3" s="1"/>
  <c r="M158" i="3"/>
  <c r="N158" i="3" s="1"/>
  <c r="R158" i="3" s="1"/>
  <c r="M289" i="3"/>
  <c r="N289" i="3" s="1"/>
  <c r="R289" i="3" s="1"/>
  <c r="M413" i="3"/>
  <c r="N413" i="3" s="1"/>
  <c r="R413" i="3" s="1"/>
  <c r="M330" i="3"/>
  <c r="N330" i="3" s="1"/>
  <c r="R330" i="3" s="1"/>
  <c r="M180" i="3"/>
  <c r="N180" i="3" s="1"/>
  <c r="R180" i="3" s="1"/>
  <c r="M110" i="3"/>
  <c r="N110" i="3" s="1"/>
  <c r="R110" i="3" s="1"/>
  <c r="M288" i="3"/>
  <c r="N288" i="3" s="1"/>
  <c r="R288" i="3" s="1"/>
  <c r="M358" i="3"/>
  <c r="N358" i="3" s="1"/>
  <c r="R358" i="3" s="1"/>
  <c r="M75" i="3"/>
  <c r="N75" i="3" s="1"/>
  <c r="R75" i="3" s="1"/>
  <c r="M209" i="3"/>
  <c r="N209" i="3" s="1"/>
  <c r="R209" i="3" s="1"/>
  <c r="M247" i="3"/>
  <c r="N247" i="3" s="1"/>
  <c r="R247" i="3" s="1"/>
  <c r="M414" i="3"/>
  <c r="N414" i="3" s="1"/>
  <c r="R414" i="3" s="1"/>
  <c r="M389" i="3"/>
  <c r="N389" i="3" s="1"/>
  <c r="R389" i="3" s="1"/>
  <c r="M207" i="3"/>
  <c r="N207" i="3" s="1"/>
  <c r="R207" i="3" s="1"/>
  <c r="M333" i="3"/>
  <c r="N333" i="3" s="1"/>
  <c r="R333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58" i="3"/>
  <c r="N258" i="3" s="1"/>
  <c r="R258" i="3" s="1"/>
  <c r="M421" i="3"/>
  <c r="N421" i="3" s="1"/>
  <c r="R421" i="3" s="1"/>
  <c r="M334" i="3"/>
  <c r="N334" i="3" s="1"/>
  <c r="R334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<sst xmlns="http://schemas.openxmlformats.org/spreadsheetml/2006/main" count="4017" uniqueCount="2353">
  <si>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</si>
  <si>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</si>
  <si>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</si>
  <si>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</si>
  <si>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</si>
  <si>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</si>
  <si>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</si>
  <si>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</si>
  <si>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</si>
  <si>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</si>
  <si>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</si>
  <si>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</si>
  <si>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</si>
  <si>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</si>
  <si>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</si>
  <si>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</si>
  <si>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</si>
  <si>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</si>
  <si>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</si>
  <si>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</si>
  <si>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</si>
  <si>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</si>
  <si>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</si>
  <si>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</si>
  <si>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</si>
  <si>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</si>
  <si>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</si>
  <si>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</si>
  <si>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</si>
  <si>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</si>
  <si>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</si>
  <si>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</si>
  <si>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</si>
  <si>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</si>
  <si>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</si>
  <si>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</si>
  <si>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</si>
  <si>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</si>
  <si>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</si>
  <si>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</si>
  <si>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</si>
  <si>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</si>
  <si>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</si>
  <si>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</si>
  <si>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</si>
  <si>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</si>
  <si>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</si>
  <si>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</si>
  <si>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</si>
  <si>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</si>
  <si>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</si>
  <si>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</si>
  <si>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</si>
  <si>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</si>
  <si>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</si>
  <si>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</si>
  <si>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</si>
  <si>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</si>
  <si>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</si>
  <si>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</si>
  <si>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</si>
  <si>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</si>
  <si>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</si>
  <si>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</si>
  <si>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</si>
  <si>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</si>
  <si>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</si>
  <si>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</si>
  <si>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</si>
  <si>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</si>
  <si>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</si>
  <si>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</si>
  <si>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</si>
  <si>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</si>
  <si>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</si>
  <si>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</si>
  <si>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</si>
  <si>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</si>
  <si>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</si>
  <si>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</si>
  <si>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</si>
  <si>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</si>
  <si>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</si>
  <si>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</si>
  <si>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</si>
  <si>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</si>
  <si>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</si>
  <si>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</si>
  <si>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</si>
  <si>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</si>
  <si>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</si>
  <si>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</si>
  <si>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</si>
  <si>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</si>
  <si>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</si>
  <si>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</si>
  <si>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</si>
  <si>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</si>
  <si>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</si>
  <si>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</si>
  <si>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</si>
  <si>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</si>
  <si>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</si>
  <si>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</si>
  <si>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</si>
  <si>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</si>
  <si>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</si>
  <si>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</si>
  <si>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</si>
  <si>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</si>
  <si>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</si>
  <si>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</si>
  <si>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</si>
  <si>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</si>
  <si>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</si>
  <si>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</si>
  <si>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</si>
  <si>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</si>
  <si>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</si>
  <si>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</si>
  <si>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</si>
  <si>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</si>
  <si>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</si>
  <si>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</si>
  <si>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</si>
  <si>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</si>
  <si>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</si>
  <si>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</si>
  <si>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</si>
  <si>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</si>
  <si>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</si>
  <si>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</si>
  <si>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</si>
  <si>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</si>
  <si>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</si>
  <si>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</si>
  <si>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</si>
  <si>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</si>
  <si>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</si>
  <si>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</si>
  <si>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</si>
  <si>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</si>
  <si>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</si>
  <si>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</si>
  <si>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</si>
  <si>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</si>
  <si>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</si>
  <si>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</si>
  <si>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</si>
  <si>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</si>
  <si>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</si>
  <si>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</si>
  <si>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</si>
  <si>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</si>
  <si>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</si>
  <si>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</si>
  <si>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</si>
  <si>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</si>
  <si>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</si>
  <si>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</si>
  <si>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</si>
  <si>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</si>
  <si>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</si>
  <si>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</si>
  <si>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</si>
  <si>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</si>
  <si>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</si>
  <si>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</si>
  <si>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</si>
  <si>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</si>
  <si>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</si>
  <si>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</si>
  <si>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</si>
  <si>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</si>
  <si>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</si>
  <si>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</si>
  <si>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</si>
  <si>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</si>
  <si>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</si>
  <si>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</si>
  <si>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</si>
  <si>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</si>
  <si>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</si>
  <si>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</si>
  <si>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</si>
  <si>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</si>
  <si>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</si>
  <si>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</si>
  <si>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</si>
  <si>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</si>
  <si>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</si>
  <si>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</si>
  <si>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</si>
  <si>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</si>
  <si>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</si>
  <si>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</si>
  <si>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</si>
  <si>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</si>
  <si>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</si>
  <si>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</si>
  <si>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</si>
  <si>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</si>
  <si>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</si>
  <si>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</si>
  <si>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</si>
  <si>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</si>
  <si>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</si>
  <si>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</si>
  <si>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</si>
  <si>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</si>
  <si>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</si>
  <si>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</si>
  <si>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</si>
  <si>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</si>
  <si>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</si>
  <si>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</si>
  <si>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</si>
  <si>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</si>
  <si>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</si>
  <si>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</si>
  <si>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</si>
  <si>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</si>
  <si>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</si>
  <si>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</si>
  <si>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</si>
  <si>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</si>
  <si>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</si>
  <si>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</si>
  <si>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</si>
  <si>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</si>
  <si>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</si>
  <si>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</si>
  <si>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</si>
  <si>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</si>
  <si>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</si>
  <si>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</si>
  <si>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</si>
  <si>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</si>
  <si>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</si>
  <si>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</si>
  <si>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</si>
  <si>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</si>
  <si>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</si>
  <si>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</si>
  <si>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</si>
  <si>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</si>
  <si>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</si>
  <si>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</si>
  <si>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</si>
  <si>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</si>
  <si>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</si>
  <si>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</si>
  <si>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</si>
  <si>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</si>
  <si>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</si>
  <si>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</si>
  <si>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</si>
  <si>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</si>
  <si>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</si>
  <si>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</si>
  <si>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</si>
  <si>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</si>
  <si>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</si>
  <si>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</si>
  <si>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</si>
  <si>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</si>
  <si>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</si>
  <si>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</si>
  <si>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</si>
  <si>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</si>
  <si>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</si>
  <si>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</si>
  <si>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</si>
  <si>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</si>
  <si>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</si>
  <si>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</si>
  <si>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</si>
  <si>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</si>
  <si>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</si>
  <si>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</si>
  <si>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</si>
  <si>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</si>
  <si>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</si>
  <si>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</si>
  <si>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</si>
  <si>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</si>
  <si>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</si>
  <si>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</si>
  <si>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</si>
  <si>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</si>
  <si>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</si>
  <si>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</si>
  <si>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</si>
  <si>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</si>
  <si>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</si>
  <si>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</si>
  <si>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</si>
  <si>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</si>
  <si>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</si>
  <si>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</si>
  <si>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</si>
  <si>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</si>
  <si>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</si>
  <si>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</si>
  <si>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</si>
  <si>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</si>
  <si>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</si>
  <si>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</si>
  <si>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</si>
  <si>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</si>
  <si>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</si>
  <si>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</si>
  <si>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</si>
  <si>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</si>
  <si>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</si>
  <si>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</si>
  <si>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</si>
  <si>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</si>
  <si>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</si>
  <si>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</si>
  <si>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</si>
  <si>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</si>
  <si>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</si>
  <si>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</si>
  <si>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</si>
  <si>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</si>
  <si>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</si>
  <si>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</si>
  <si>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</si>
  <si>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</si>
  <si>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</si>
  <si>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</si>
  <si>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</si>
  <si>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</si>
  <si>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</si>
  <si>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</si>
  <si>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</si>
  <si>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</si>
  <si>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</si>
  <si>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</si>
  <si>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</si>
  <si>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</si>
  <si>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</si>
  <si>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</si>
  <si>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</si>
  <si>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</si>
  <si>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</si>
  <si>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</si>
  <si>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</si>
  <si>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</si>
  <si>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</si>
  <si>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</si>
  <si>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</si>
  <si>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</si>
  <si>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</si>
  <si>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</si>
  <si>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</si>
  <si>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</si>
  <si>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</si>
  <si>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</si>
  <si>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</si>
  <si>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</si>
  <si>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</si>
  <si>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</si>
  <si>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</si>
  <si>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</si>
  <si>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</si>
  <si>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</si>
  <si>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</si>
  <si>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</si>
  <si>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</si>
  <si>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</si>
  <si>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</si>
  <si>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</si>
  <si>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</si>
  <si>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</si>
  <si>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</si>
  <si>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</si>
  <si>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</si>
  <si>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</si>
  <si>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</si>
  <si>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</si>
  <si>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</si>
  <si>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</si>
  <si>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</si>
  <si>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</si>
  <si>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</si>
  <si>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</si>
  <si>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</si>
  <si>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</si>
  <si>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</si>
  <si>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</si>
  <si>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</si>
  <si>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</si>
  <si>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</si>
  <si>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</si>
  <si>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</si>
  <si>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</si>
  <si>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</si>
  <si>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</si>
  <si>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</si>
  <si>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</si>
  <si>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</si>
  <si>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</si>
  <si>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</si>
  <si>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</si>
  <si>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</si>
  <si>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</si>
  <si>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</si>
  <si>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</si>
  <si>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</si>
  <si>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</si>
  <si>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</si>
  <si>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</si>
  <si>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</si>
  <si>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</si>
  <si>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</si>
  <si>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</si>
  <si>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</si>
  <si>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</si>
  <si>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</si>
  <si>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</si>
  <si>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</si>
  <si>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</si>
  <si>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</si>
  <si>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</si>
  <si>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</si>
  <si>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</si>
  <si>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</si>
  <si>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</si>
  <si>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</si>
  <si>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</si>
  <si>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</si>
  <si>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</si>
  <si>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</si>
  <si>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</si>
  <si>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</si>
  <si>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</si>
  <si>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</si>
  <si>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</si>
  <si>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</si>
  <si>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</si>
  <si>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</si>
  <si>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</si>
  <si>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</si>
  <si>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</si>
  <si>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</si>
  <si>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</si>
  <si>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</si>
  <si>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</si>
  <si>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</si>
  <si>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</si>
  <si>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</si>
  <si>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</si>
  <si>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</si>
  <si>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</si>
  <si>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</si>
  <si>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</si>
  <si>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</si>
  <si>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</si>
  <si>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</si>
  <si>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</si>
  <si>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</si>
  <si>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</si>
  <si>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</si>
  <si>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</si>
  <si>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</si>
  <si>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</si>
  <si>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</si>
  <si>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</si>
  <si>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</si>
  <si>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</si>
  <si>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</si>
  <si>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</si>
  <si>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</si>
  <si>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</si>
  <si>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</si>
  <si>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</si>
  <si>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</si>
  <si>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</si>
  <si>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</si>
  <si>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</si>
  <si>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</si>
  <si>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</si>
  <si>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</si>
  <si>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</si>
  <si>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</si>
  <si>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</si>
  <si>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</si>
  <si>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</si>
  <si>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</si>
  <si>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</si>
  <si>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</si>
  <si>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</si>
  <si>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</si>
  <si>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</si>
  <si>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</si>
  <si>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</si>
  <si>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</si>
  <si>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</si>
  <si>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</si>
  <si>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</si>
  <si>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</si>
  <si>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</si>
  <si>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</si>
  <si>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</si>
  <si>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</si>
  <si>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</si>
  <si>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</si>
  <si>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</si>
  <si>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</si>
  <si>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</si>
  <si>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</si>
  <si>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</si>
  <si>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</si>
  <si>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</si>
  <si>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</si>
  <si>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</si>
  <si>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</si>
  <si>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</si>
  <si>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</si>
  <si>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</si>
  <si>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</si>
  <si>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</si>
  <si>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</si>
  <si>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</si>
  <si>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</si>
  <si>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</si>
  <si>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</si>
  <si>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</si>
  <si>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</si>
  <si>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</si>
  <si>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</si>
  <si>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</si>
  <si>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</si>
  <si>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</si>
  <si>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</si>
  <si>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</si>
  <si>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</si>
  <si>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</si>
  <si>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</si>
  <si>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</si>
  <si>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</si>
  <si>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</si>
  <si>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</si>
  <si>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</si>
  <si>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</si>
  <si>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</si>
  <si>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</si>
  <si>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</si>
  <si>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</si>
  <si>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</si>
  <si>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</si>
  <si>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</si>
  <si>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</si>
  <si>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</si>
  <si>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</si>
  <si>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</si>
  <si>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</si>
  <si>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</si>
  <si>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</si>
  <si>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</si>
  <si>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</si>
  <si>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</si>
  <si>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</si>
  <si>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</si>
  <si>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</si>
  <si>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</si>
  <si>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</si>
  <si>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</si>
  <si>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</si>
  <si>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</si>
  <si>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</si>
  <si>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</si>
  <si>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</si>
  <si>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</si>
  <si>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</si>
  <si>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</si>
  <si>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</si>
  <si>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</si>
  <si>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</si>
  <si>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</si>
  <si>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</si>
  <si>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</si>
  <si>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</si>
  <si>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</si>
  <si>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</si>
  <si>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</si>
  <si>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</si>
  <si>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</si>
  <si>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</si>
  <si>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</si>
  <si>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</si>
  <si>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</si>
  <si>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</si>
  <si>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</si>
  <si>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</si>
  <si>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</si>
  <si>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</si>
  <si>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</si>
  <si>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</si>
  <si>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</si>
  <si>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</si>
  <si>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</si>
  <si>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</si>
  <si>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</si>
  <si>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</si>
  <si>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</si>
  <si>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</si>
  <si>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</si>
  <si>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</si>
  <si>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</si>
  <si>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</si>
  <si>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</si>
  <si>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</si>
  <si>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</si>
  <si>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</si>
  <si>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</si>
  <si>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</si>
  <si>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</si>
  <si>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</si>
  <si>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</si>
  <si>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</si>
  <si>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</si>
  <si>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</si>
  <si>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</si>
  <si>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</si>
  <si>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</si>
  <si>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</si>
  <si>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</si>
  <si>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</si>
  <si>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</si>
  <si>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</si>
  <si>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</si>
  <si>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</si>
  <si>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</si>
  <si>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</si>
  <si>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</si>
  <si>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</si>
  <si>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</si>
  <si>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</si>
  <si>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</si>
  <si>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</si>
  <si>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</si>
  <si>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</si>
  <si>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</si>
  <si>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</si>
  <si>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</si>
  <si>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</si>
  <si>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</si>
  <si>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</si>
  <si>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</si>
  <si>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</si>
  <si>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</si>
  <si>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</si>
  <si>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</si>
  <si>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</si>
  <si>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</si>
  <si>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</si>
  <si>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</si>
  <si>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</si>
  <si>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</si>
  <si>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</si>
  <si>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</si>
  <si>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</si>
  <si>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</si>
  <si>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</si>
  <si>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</si>
  <si>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</si>
  <si>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</si>
  <si>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</si>
  <si>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</si>
  <si>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</si>
  <si>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</si>
  <si>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</si>
  <si>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</si>
  <si>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</si>
  <si>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</si>
  <si>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</si>
  <si>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</si>
  <si>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</si>
  <si>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</si>
  <si>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</si>
  <si>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</si>
  <si>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</si>
  <si>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</si>
  <si>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</si>
  <si>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</si>
  <si>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</si>
  <si>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</si>
  <si>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</si>
  <si>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</si>
  <si>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</si>
  <si>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</si>
  <si>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</si>
  <si>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</si>
  <si>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</si>
  <si>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</si>
  <si>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</si>
  <si>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</si>
  <si>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</si>
  <si>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</si>
  <si>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</si>
  <si>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</si>
  <si>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</si>
  <si>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</si>
  <si>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</si>
  <si>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</si>
  <si>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</si>
  <si>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</si>
  <si>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</si>
  <si>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</si>
  <si>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</si>
  <si>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</si>
  <si>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</si>
  <si>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</si>
  <si>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</si>
  <si>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</si>
  <si>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</si>
  <si>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</si>
  <si>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</si>
  <si>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</si>
  <si>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</si>
  <si>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</si>
  <si>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</si>
  <si>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</si>
  <si>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</si>
  <si>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</si>
  <si>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</si>
  <si>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</si>
  <si>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</si>
  <si>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</si>
  <si>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</si>
  <si>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</si>
  <si>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</si>
  <si>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</si>
  <si>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</si>
  <si>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</si>
  <si>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</si>
  <si>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</si>
  <si>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</si>
  <si>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</si>
  <si>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</si>
  <si>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</si>
  <si>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</si>
  <si>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</si>
  <si>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</si>
  <si>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</si>
  <si>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</si>
  <si>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</si>
  <si>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</si>
  <si>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</si>
  <si>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</si>
  <si>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</si>
  <si>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</si>
  <si>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</si>
  <si>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</si>
  <si>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</si>
  <si>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</si>
  <si>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</si>
  <si>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</si>
  <si>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</si>
  <si>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</si>
  <si>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</si>
  <si>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</si>
  <si>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</si>
  <si>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</si>
  <si>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</si>
  <si>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</si>
  <si>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</si>
  <si>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</si>
  <si>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</si>
  <si>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</si>
  <si>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</si>
  <si>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</si>
  <si>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</si>
  <si>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</si>
  <si>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</si>
  <si>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</si>
  <si>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</si>
  <si>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</si>
  <si>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</si>
  <si>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</si>
  <si>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</si>
  <si>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</si>
  <si>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</si>
  <si>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</si>
  <si>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</si>
  <si>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</si>
  <si>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</si>
  <si>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</si>
  <si>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</si>
  <si>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</si>
  <si>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</si>
  <si>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</si>
  <si>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</si>
  <si>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</si>
  <si>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</si>
  <si>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</si>
  <si>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</si>
  <si>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</si>
  <si>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</si>
  <si>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</si>
  <si>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</si>
  <si>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</si>
  <si>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</si>
  <si>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</si>
  <si>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</si>
  <si>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</si>
  <si>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</si>
  <si>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</si>
  <si>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</si>
  <si>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</si>
  <si>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</si>
  <si>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</si>
  <si>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</si>
  <si>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</si>
  <si>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</si>
  <si>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</si>
  <si>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</si>
  <si>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</si>
  <si>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</si>
  <si>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</si>
  <si>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</si>
  <si>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</si>
  <si>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</si>
  <si>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</si>
  <si>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</si>
  <si>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</si>
  <si>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</si>
  <si>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</si>
  <si>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</si>
  <si>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</si>
  <si>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</si>
  <si>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</si>
  <si>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</si>
  <si>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</si>
  <si>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</si>
  <si>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</si>
  <si>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</si>
  <si>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</si>
  <si>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</si>
  <si>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</si>
  <si>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</si>
  <si>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</si>
  <si>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</si>
  <si>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</si>
  <si>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</si>
  <si>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</si>
  <si>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</si>
  <si>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</si>
  <si>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</si>
  <si>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</si>
  <si>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</si>
  <si>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</si>
  <si>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</si>
  <si>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</si>
  <si>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</si>
  <si>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</si>
  <si>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</si>
  <si>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</si>
  <si>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</si>
  <si>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</si>
  <si>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</si>
  <si>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</si>
  <si>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</si>
  <si>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</si>
  <si>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</si>
  <si>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</si>
  <si>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</si>
  <si>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</si>
  <si>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</si>
  <si>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</si>
  <si>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</si>
  <si>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</si>
  <si>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</si>
  <si>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</si>
  <si>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</si>
  <si>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</si>
  <si>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</si>
  <si>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</si>
  <si>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</si>
  <si>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</si>
  <si>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</si>
  <si>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</si>
  <si>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</si>
  <si>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</si>
  <si>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</si>
  <si>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</si>
  <si>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</si>
  <si>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</si>
  <si>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</si>
  <si>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</si>
  <si>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</si>
  <si>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</si>
  <si>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</si>
  <si>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</si>
  <si>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</si>
  <si>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</si>
  <si>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</si>
  <si>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</si>
  <si>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</si>
  <si>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</si>
  <si>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</si>
  <si>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</si>
  <si>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</si>
  <si>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</si>
  <si>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</si>
  <si>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</si>
  <si>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</si>
  <si>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</si>
  <si>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</si>
  <si>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</si>
  <si>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</si>
  <si>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</si>
  <si>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</si>
  <si>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</si>
  <si>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</si>
  <si>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</si>
  <si>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</si>
  <si>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</si>
  <si>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</si>
  <si>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</si>
  <si>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</si>
  <si>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</si>
  <si>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</si>
  <si>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</si>
  <si>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</si>
  <si>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</si>
  <si>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</si>
  <si>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</si>
  <si>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</si>
  <si>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</si>
  <si>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</si>
  <si>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</si>
  <si>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</si>
  <si>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</si>
  <si>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</si>
  <si>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</si>
  <si>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</si>
  <si>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</si>
  <si>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</si>
  <si>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</si>
  <si>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</si>
  <si>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</si>
  <si>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</si>
  <si>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</si>
  <si>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</si>
  <si>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</si>
  <si>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</si>
  <si>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</si>
  <si>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</si>
  <si>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</si>
  <si>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</si>
  <si>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</si>
  <si>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</si>
  <si>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</si>
  <si>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</si>
  <si>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</si>
  <si>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</si>
  <si>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</si>
  <si>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</si>
  <si>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</si>
  <si>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</si>
  <si>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</si>
  <si>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</si>
  <si>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</si>
  <si>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</si>
  <si>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</si>
  <si>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</si>
  <si>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</si>
  <si>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</si>
  <si>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</si>
  <si>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</si>
  <si>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</si>
  <si>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</si>
  <si>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</si>
  <si>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</si>
  <si>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</si>
  <si>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</si>
  <si>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</si>
  <si>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</si>
  <si>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</si>
  <si>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</si>
  <si>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</si>
  <si>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</si>
  <si>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</si>
  <si>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</si>
  <si>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</si>
  <si>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</si>
  <si>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</si>
  <si>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</si>
  <si>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</si>
  <si>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</si>
  <si>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</si>
  <si>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</si>
  <si>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</si>
  <si>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</si>
  <si>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</si>
  <si>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</si>
  <si>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</si>
  <si>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</si>
  <si>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</si>
  <si>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</si>
  <si>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</si>
  <si>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</si>
  <si>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</si>
  <si>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</si>
  <si>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</si>
  <si>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</si>
  <si>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</si>
  <si>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</si>
  <si>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</si>
  <si>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</si>
  <si>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</si>
  <si>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</si>
  <si>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</si>
  <si>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</si>
  <si>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</si>
  <si>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</si>
  <si>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</si>
  <si>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</si>
  <si>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</si>
  <si>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</si>
  <si>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</si>
  <si>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</si>
  <si>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</si>
  <si>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</si>
  <si>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</si>
  <si>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</si>
  <si>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</si>
  <si>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</si>
  <si>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</si>
  <si>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</si>
  <si>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</si>
  <si>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</si>
  <si>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</si>
  <si>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</si>
  <si>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</si>
  <si>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</si>
  <si>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</si>
  <si>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</si>
  <si>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</si>
  <si>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</si>
  <si>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</si>
  <si>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</si>
  <si>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</si>
  <si>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</si>
  <si>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</si>
  <si>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</si>
  <si>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</si>
  <si>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</si>
  <si>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</si>
  <si>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</si>
  <si>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</si>
  <si>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</si>
  <si>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</si>
  <si>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</si>
  <si>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</si>
  <si>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</si>
  <si>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</si>
  <si>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</si>
  <si>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</si>
  <si>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</si>
  <si>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</si>
  <si>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</si>
  <si>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</si>
  <si>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</si>
  <si>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</si>
  <si>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</si>
  <si>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</si>
  <si>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</si>
  <si>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</si>
  <si>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</si>
  <si>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</si>
  <si>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</si>
  <si>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</si>
  <si>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</si>
  <si>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</si>
  <si>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</si>
  <si>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</si>
  <si>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</si>
  <si>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</si>
  <si>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</si>
  <si>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</si>
  <si>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</si>
  <si>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</si>
  <si>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</si>
  <si>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</si>
  <si>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</si>
  <si>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</si>
  <si>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</si>
  <si>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</si>
  <si>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</si>
  <si>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</si>
  <si>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</si>
  <si>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</si>
  <si>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</si>
  <si>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</si>
  <si>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</si>
  <si>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</si>
  <si>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</si>
  <si>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</si>
  <si>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</si>
  <si>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</si>
  <si>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</si>
  <si>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</si>
  <si>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</si>
  <si>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</si>
  <si>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</si>
  <si>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</si>
  <si>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</si>
  <si>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</si>
  <si>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</si>
  <si>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</si>
  <si>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</si>
  <si>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</si>
  <si>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</si>
  <si>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</si>
  <si>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</si>
  <si>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</si>
  <si>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</si>
  <si>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</si>
  <si>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</si>
  <si>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</si>
  <si>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</si>
  <si>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</si>
  <si>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</si>
  <si>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</si>
  <si>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</si>
  <si>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</si>
  <si>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</si>
  <si>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</si>
  <si>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</si>
  <si>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</si>
  <si>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</si>
  <si>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</si>
  <si>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</si>
  <si>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</si>
  <si>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</si>
  <si>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</si>
  <si>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</si>
  <si>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</si>
  <si>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</si>
  <si>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</si>
  <si>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</si>
  <si>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</si>
  <si>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</si>
  <si>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</si>
  <si>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</si>
  <si>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</si>
  <si>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</si>
  <si>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</si>
  <si>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</si>
  <si>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</si>
  <si>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</si>
  <si>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</si>
  <si>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</si>
  <si>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</si>
  <si>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</si>
  <si>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</si>
  <si>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</si>
  <si>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</si>
  <si>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</si>
  <si>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</si>
  <si>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</si>
  <si>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</si>
  <si>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</si>
  <si>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</si>
  <si>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</si>
  <si>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</si>
  <si>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</si>
  <si>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</si>
  <si>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</si>
  <si>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</si>
  <si>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</si>
  <si>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</si>
  <si>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</si>
  <si>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</si>
  <si>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</si>
  <si>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</si>
  <si>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</si>
  <si>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</si>
  <si>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</si>
  <si>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</si>
  <si>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</si>
  <si>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</si>
  <si>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</si>
  <si>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</si>
  <si>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</si>
  <si>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</si>
  <si>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</si>
  <si>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</si>
  <si>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</si>
  <si>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</si>
  <si>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</si>
  <si>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</si>
  <si>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</si>
  <si>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</si>
  <si>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</si>
  <si>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</si>
  <si>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</si>
  <si>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</si>
  <si>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</si>
  <si>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</si>
  <si>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</si>
  <si>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</si>
  <si>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</si>
  <si>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</si>
  <si>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</si>
  <si>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</si>
  <si>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</si>
  <si>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</si>
  <si>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</si>
  <si>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</si>
  <si>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</si>
  <si>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</si>
  <si>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</si>
  <si>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</si>
  <si>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</si>
  <si>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</si>
  <si>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</si>
  <si>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</si>
  <si>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</si>
  <si>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</si>
  <si>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</si>
  <si>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</si>
  <si>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</si>
  <si>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</si>
  <si>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</si>
  <si>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</si>
  <si>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</si>
  <si>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</si>
  <si>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</si>
  <si>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</si>
  <si>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</si>
  <si>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</si>
  <si>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</si>
  <si>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</si>
  <si>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</si>
  <si>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</si>
  <si>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</si>
  <si>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</si>
  <si>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</si>
  <si>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</si>
  <si>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</si>
  <si>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</si>
  <si>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</si>
  <si>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</si>
  <si>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</si>
  <si>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</si>
  <si>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</si>
  <si>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</si>
  <si>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</si>
  <si>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</si>
  <si>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</si>
  <si>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</si>
  <si>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</si>
  <si>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</si>
  <si>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</si>
  <si>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</si>
  <si>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</si>
  <si>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</si>
  <si>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</si>
  <si>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</si>
  <si>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</si>
  <si>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</si>
  <si>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</si>
  <si>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</si>
  <si>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</si>
  <si>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</si>
  <si>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</si>
  <si>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</si>
  <si>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</si>
  <si>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</si>
  <si>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</si>
  <si>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</si>
  <si>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</si>
  <si>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</si>
  <si>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</si>
  <si>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</si>
  <si>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</si>
  <si>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</si>
  <si>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</si>
  <si>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</si>
  <si>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</si>
  <si>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</si>
  <si>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</si>
  <si>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</si>
  <si>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</si>
  <si>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</si>
  <si>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</si>
  <si>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</si>
  <si>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</si>
  <si>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</si>
  <si>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</si>
  <si>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</si>
  <si>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</si>
  <si>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</si>
  <si>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</si>
  <si>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</si>
  <si>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</si>
  <si>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</si>
  <si>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</si>
  <si>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</si>
  <si>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</si>
  <si>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</si>
  <si>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</si>
  <si>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</si>
  <si>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</si>
  <si>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</si>
  <si>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</si>
  <si>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</si>
  <si>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</si>
  <si>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</si>
  <si>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</si>
  <si>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</si>
  <si>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</si>
  <si>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</si>
  <si>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</si>
  <si>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</si>
  <si>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</si>
  <si>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</si>
  <si>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</si>
  <si>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</si>
  <si>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</si>
  <si>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</si>
  <si>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</si>
  <si>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</si>
  <si>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</si>
  <si>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</si>
  <si>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</si>
  <si>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</si>
  <si>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</si>
  <si>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</si>
  <si>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</si>
  <si>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</si>
  <si>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</si>
  <si>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</si>
  <si>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</si>
  <si>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</si>
  <si>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</si>
  <si>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</si>
  <si>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</si>
  <si>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</si>
  <si>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</si>
  <si>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</si>
  <si>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</si>
  <si>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</si>
  <si>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</si>
  <si>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</si>
  <si>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</si>
  <si>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</si>
  <si>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</si>
  <si>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</si>
  <si>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</si>
  <si>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</si>
  <si>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</si>
  <si>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</si>
  <si>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</si>
  <si>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</si>
  <si>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</si>
  <si>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</si>
  <si>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</si>
  <si>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</si>
  <si>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</si>
  <si>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</si>
  <si>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</si>
  <si>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</si>
  <si>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</si>
  <si>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</si>
  <si>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</si>
  <si>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</si>
  <si>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</si>
  <si>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</si>
  <si>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</si>
  <si>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</si>
  <si>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</si>
  <si>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</si>
  <si>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</si>
  <si>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</si>
  <si>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</si>
  <si>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</si>
  <si>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</si>
  <si>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</si>
  <si>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</si>
  <si>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</si>
  <si>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</si>
  <si>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</si>
  <si>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</si>
  <si>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</si>
  <si>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</si>
  <si>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</si>
  <si>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</si>
  <si>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</si>
  <si>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</si>
  <si>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</si>
  <si>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</si>
  <si>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</si>
  <si>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</si>
  <si>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</si>
  <si>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</si>
  <si>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</si>
  <si>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</si>
  <si>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</si>
  <si>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</si>
  <si>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</si>
  <si>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</si>
  <si>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</si>
  <si>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</si>
  <si>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</si>
  <si>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</si>
  <si>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</si>
  <si>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</si>
  <si>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</si>
  <si>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</si>
  <si>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</si>
  <si>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</si>
  <si>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</si>
  <si>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</si>
  <si>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</si>
  <si>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</si>
  <si>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</si>
  <si>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</si>
  <si>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</si>
  <si>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</si>
  <si>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</si>
  <si>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</si>
  <si>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</si>
  <si>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</si>
  <si>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</si>
  <si>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</si>
  <si>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</si>
  <si>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</si>
  <si>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</si>
  <si>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</si>
  <si>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</si>
  <si>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</si>
  <si>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</si>
  <si>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</si>
  <si>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</si>
  <si>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</si>
  <si>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</si>
  <si>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</si>
  <si>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</si>
  <si>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</si>
  <si>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</si>
  <si>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</si>
  <si>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</si>
  <si>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</si>
  <si>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</si>
  <si>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</si>
  <si>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</si>
  <si>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</si>
  <si>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</si>
  <si>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</si>
  <si>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</si>
  <si>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</si>
  <si>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</si>
  <si>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</si>
  <si>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</si>
  <si>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</si>
  <si>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</si>
  <si>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</si>
  <si>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</si>
  <si>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</si>
  <si>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</si>
  <si>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</si>
  <si>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</si>
  <si>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</si>
  <si>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</si>
  <si>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</si>
  <si>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</si>
  <si>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</si>
  <si>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</si>
  <si>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</si>
  <si>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</si>
  <si>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</si>
  <si>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</si>
  <si>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</si>
  <si>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</si>
  <si>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</si>
  <si>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</si>
  <si>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</si>
  <si>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</si>
  <si>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</si>
  <si>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</si>
  <si>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</si>
  <si>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</si>
  <si>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</si>
  <si>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</si>
  <si>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</si>
  <si>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</si>
  <si>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</si>
  <si>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</si>
  <si>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</si>
  <si>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</si>
  <si>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</si>
  <si>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</si>
  <si>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</si>
  <si>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</si>
  <si>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</si>
  <si>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</si>
  <si>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</si>
  <si>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</si>
  <si>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</si>
  <si>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</si>
  <si>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</si>
  <si>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</si>
  <si>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</si>
  <si>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</si>
  <si>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</si>
  <si>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</si>
  <si>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</si>
  <si>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</si>
  <si>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</si>
  <si>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</si>
  <si>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</si>
  <si>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</si>
  <si>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</si>
  <si>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</si>
  <si>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</si>
  <si>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</si>
  <si>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</si>
  <si>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</si>
  <si>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</si>
  <si>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</si>
  <si>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</si>
  <si>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</si>
  <si>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</si>
  <si>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</si>
  <si>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</si>
  <si>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</si>
  <si>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</si>
  <si>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</si>
  <si>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</si>
  <si>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</si>
  <si>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</si>
  <si>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</si>
  <si>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</si>
  <si>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</si>
  <si>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</si>
  <si>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</si>
  <si>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</si>
  <si>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</si>
  <si>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</si>
  <si>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</si>
  <si>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</si>
  <si>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</si>
  <si>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</si>
  <si>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</si>
  <si>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</si>
  <si>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</si>
  <si>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</si>
  <si>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</si>
  <si>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</si>
  <si>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</si>
  <si>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</si>
  <si>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</si>
  <si>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</si>
  <si>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</si>
  <si>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</si>
  <si>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</si>
  <si>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</si>
  <si>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</si>
  <si>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</si>
  <si>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</si>
  <si>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</si>
  <si>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</si>
  <si>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</si>
  <si>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</si>
  <si>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</si>
  <si>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</si>
  <si>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</si>
  <si>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</si>
  <si>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</si>
  <si>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</si>
  <si>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</si>
  <si>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</si>
  <si>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</si>
  <si>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</si>
  <si>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</si>
  <si>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</si>
  <si>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</si>
  <si>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</si>
  <si>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</si>
  <si>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</si>
  <si>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</si>
  <si>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</si>
  <si>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</si>
  <si>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</si>
  <si>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</si>
  <si>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</si>
  <si>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</si>
  <si>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</si>
  <si>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</si>
  <si>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</si>
  <si>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</si>
  <si>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</si>
  <si>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</si>
  <si>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</si>
  <si>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</si>
  <si>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</si>
  <si>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</si>
  <si>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</si>
  <si>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</si>
  <si>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</si>
  <si>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</si>
  <si>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</si>
  <si>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</si>
  <si>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</si>
  <si>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</si>
  <si>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</si>
  <si>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</si>
  <si>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</si>
  <si>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</si>
  <si>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</si>
  <si>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</si>
  <si>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</si>
  <si>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</si>
  <si>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</si>
  <si>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</si>
  <si>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</si>
  <si>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</si>
  <si>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</si>
  <si>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</si>
  <si>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</si>
  <si>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</si>
  <si>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</si>
  <si>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</si>
  <si>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</si>
  <si>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</si>
  <si>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</si>
  <si>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</si>
  <si>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</si>
  <si>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</si>
  <si>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</si>
  <si>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</si>
  <si>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</si>
  <si>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</si>
  <si>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</si>
  <si>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</si>
  <si>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</si>
  <si>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</si>
  <si>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</si>
  <si>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</si>
  <si>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</si>
  <si>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</si>
  <si>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</si>
  <si>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</si>
  <si>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</si>
  <si>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</si>
  <si>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</si>
  <si>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</si>
  <si>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</si>
  <si>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</si>
  <si>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</si>
  <si>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</si>
  <si>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</si>
  <si>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</si>
  <si>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</si>
  <si>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</si>
  <si>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</si>
  <si>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</si>
  <si>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</si>
  <si>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</si>
  <si>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</si>
  <si>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</si>
  <si>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</si>
  <si>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</si>
  <si>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</si>
  <si>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</si>
  <si>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</si>
  <si>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</si>
  <si>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</si>
  <si>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</si>
  <si>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</si>
  <si>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</si>
  <si>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</si>
  <si>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</si>
  <si>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</si>
  <si>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</si>
  <si>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</si>
  <si>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</si>
  <si>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</si>
  <si>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</si>
  <si>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</si>
  <si>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</si>
  <si>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</si>
  <si>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</si>
  <si>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</si>
  <si>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</si>
  <si>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</si>
  <si>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</si>
  <si>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</si>
  <si>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</si>
  <si>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</si>
  <si>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</si>
  <si>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</si>
  <si>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</si>
  <si>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</si>
  <si>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</si>
  <si>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</si>
  <si>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</si>
  <si>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</si>
  <si>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</si>
  <si>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</si>
  <si>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</si>
  <si>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</si>
  <si>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</si>
  <si>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</si>
  <si>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</si>
  <si>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</si>
  <si>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</si>
  <si>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</si>
  <si>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</si>
  <si>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</si>
  <si>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</si>
  <si>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</si>
  <si>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</si>
  <si>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</si>
  <si>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</si>
  <si>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</si>
  <si>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</si>
  <si>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</si>
  <si>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</si>
  <si>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</si>
  <si>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</si>
  <si>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</si>
  <si>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</si>
  <si>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</si>
  <si>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</si>
  <si>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</si>
  <si>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</si>
  <si>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</si>
  <si>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</si>
  <si>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</si>
  <si>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</si>
  <si>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</si>
  <si>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</si>
  <si>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</si>
  <si>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</si>
  <si>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</si>
  <si>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</si>
  <si>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</si>
  <si>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</si>
  <si>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</si>
  <si>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</si>
  <si>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</si>
  <si>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</si>
  <si>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</si>
  <si>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</si>
  <si>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</si>
  <si>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</si>
  <si>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</si>
  <si>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</si>
  <si>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</si>
  <si>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</si>
  <si>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</si>
  <si>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</si>
  <si>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</si>
  <si>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</si>
  <si>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</si>
  <si>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</si>
  <si>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</si>
  <si>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</si>
  <si>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</si>
  <si>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</si>
  <si>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</si>
  <si>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</si>
  <si>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</si>
  <si>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</si>
  <si>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</si>
  <si>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</si>
  <si>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</si>
  <si>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</si>
  <si>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</si>
  <si>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</si>
  <si>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</si>
  <si>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</si>
  <si>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</si>
  <si>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</si>
  <si>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</si>
  <si>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</si>
  <si>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</si>
  <si>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</si>
  <si>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</si>
  <si>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</si>
  <si>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</si>
  <si>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</si>
  <si>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</si>
  <si>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</si>
  <si>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</si>
  <si>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</si>
  <si>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</si>
  <si>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</si>
  <si>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</si>
  <si>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</si>
  <si>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</si>
  <si>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</si>
  <si>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</si>
  <si>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</si>
  <si>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</si>
  <si>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</si>
  <si>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</si>
  <si>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</si>
  <si>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</si>
  <si>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</si>
  <si>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</si>
  <si>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</si>
  <si>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</si>
  <si>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</si>
  <si>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</si>
  <si>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</si>
  <si>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</si>
  <si>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</si>
  <si>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</si>
  <si>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</si>
  <si>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</si>
  <si>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</si>
  <si>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</si>
  <si>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</si>
  <si>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</si>
  <si>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</si>
  <si>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</si>
  <si>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</si>
  <si>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</si>
  <si>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</si>
  <si>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</si>
  <si>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</si>
  <si>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</si>
  <si>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</si>
  <si>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</si>
  <si>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</si>
  <si>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</si>
  <si>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</si>
  <si>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</si>
  <si>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</si>
  <si>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</si>
  <si>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</si>
  <si>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</si>
  <si>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</si>
  <si>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</si>
  <si>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</si>
  <si>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</si>
  <si>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</si>
  <si>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</si>
  <si>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</si>
  <si>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</si>
  <si>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</si>
  <si>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</si>
  <si>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</si>
  <si>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</si>
  <si>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</si>
  <si>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</si>
  <si>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</si>
  <si>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</si>
  <si>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</si>
  <si>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</si>
  <si>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</si>
  <si>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</si>
  <si>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</si>
  <si>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</si>
  <si>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</si>
  <si>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</si>
  <si>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</si>
  <si>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</si>
  <si>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</si>
  <si>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</si>
  <si>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</si>
  <si>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</si>
  <si>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</si>
  <si>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</si>
  <si>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</si>
  <si>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</si>
  <si>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</si>
  <si>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</si>
  <si>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</si>
  <si>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</si>
  <si>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</si>
  <si>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</si>
  <si>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</si>
  <si>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</si>
  <si>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</si>
  <si>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</si>
  <si>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</si>
  <si>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</si>
  <si>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</si>
  <si>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</si>
  <si>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</si>
  <si>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</si>
  <si>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</si>
  <si>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</si>
  <si>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</si>
  <si>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</si>
  <si>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</si>
  <si>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</si>
  <si>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</si>
  <si>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</si>
  <si>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</si>
  <si>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</si>
  <si>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</si>
  <si>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</si>
  <si>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</si>
  <si>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</si>
  <si>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</si>
  <si>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</si>
  <si>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</si>
  <si>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</si>
  <si>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</si>
  <si>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</si>
  <si>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</si>
  <si>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</si>
  <si>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</si>
  <si>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</si>
  <si>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</si>
  <si>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</si>
  <si>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</si>
  <si>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</si>
  <si>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</si>
  <si>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</si>
  <si>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</si>
  <si>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</si>
  <si>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</si>
  <si>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</si>
  <si>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</si>
  <si>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</si>
  <si>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</si>
  <si>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</si>
  <si>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</si>
  <si>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</si>
  <si>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</si>
  <si>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</si>
  <si>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</si>
  <si>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</si>
  <si>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</si>
  <si>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</si>
  <si>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</si>
  <si>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</si>
  <si>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</si>
  <si>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</si>
  <si>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</si>
  <si>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</si>
  <si>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</si>
  <si>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</si>
  <si>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</si>
  <si>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</si>
  <si>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</si>
  <si>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</si>
  <si>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</si>
  <si>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</si>
  <si>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</si>
  <si>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</si>
  <si>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</si>
  <si>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</si>
  <si>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</si>
  <si>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</si>
  <si>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</si>
  <si>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</si>
  <si>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</si>
  <si>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</si>
  <si>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</si>
  <si>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</si>
  <si>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</si>
  <si>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</si>
  <si>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</si>
  <si>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</si>
  <si>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</si>
  <si>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</si>
  <si>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</si>
  <si>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</si>
  <si>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</si>
  <si>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</si>
  <si>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</si>
  <si>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</si>
  <si>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</si>
  <si>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</si>
  <si>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</si>
  <si>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</si>
  <si>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</si>
  <si>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</si>
  <si>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</si>
  <si>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</si>
  <si>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</si>
  <si>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</si>
  <si>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</si>
  <si>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</si>
  <si>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</si>
  <si>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</si>
  <si>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</si>
  <si>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</si>
  <si>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</si>
  <si>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</si>
  <si>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</si>
  <si>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</si>
  <si>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</si>
  <si>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</si>
  <si>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</si>
  <si>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</si>
  <si>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</si>
  <si>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</si>
  <si>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</si>
  <si>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</si>
  <si>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</si>
  <si>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</si>
  <si>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</si>
  <si>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</si>
  <si>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</si>
  <si>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</si>
  <si>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</si>
  <si>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</si>
  <si>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</si>
  <si>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</si>
  <si>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</si>
  <si>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</si>
  <si>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</si>
  <si>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</si>
  <si>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</si>
  <si>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</si>
  <si>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</si>
  <si>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</si>
  <si>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</si>
  <si>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</si>
  <si>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</si>
  <si>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</si>
  <si>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</si>
  <si>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</si>
  <si>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</si>
  <si>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</si>
  <si>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</si>
  <si>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</si>
  <si>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</si>
  <si>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</si>
  <si>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</si>
  <si>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</si>
  <si>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</si>
  <si>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</si>
  <si>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</si>
  <si>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</si>
  <si>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</si>
  <si>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</si>
  <si>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</si>
  <si>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</si>
  <si>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</si>
  <si>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</si>
  <si>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</si>
  <si>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</si>
  <si>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</si>
  <si>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</si>
  <si>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</si>
  <si>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</si>
  <si>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</si>
  <si>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</si>
  <si>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</si>
  <si>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</si>
  <si>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</si>
  <si>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</si>
  <si>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</si>
  <si>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</si>
  <si>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</si>
  <si>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</si>
  <si>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</si>
  <si>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</si>
  <si>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</si>
  <si>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</si>
  <si>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</si>
  <si>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</si>
  <si>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</si>
  <si>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</si>
  <si>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</si>
  <si>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</si>
  <si>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</si>
  <si>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</si>
  <si>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</si>
  <si>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</si>
  <si>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</si>
  <si>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</si>
  <si>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</si>
  <si>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</si>
  <si>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</si>
  <si>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</si>
  <si>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</si>
  <si>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</si>
  <si>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</si>
  <si>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</si>
  <si>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</si>
  <si>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</si>
  <si>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</si>
  <si>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</si>
  <si>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</si>
  <si>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</si>
  <si>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</si>
  <si>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</si>
  <si>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</si>
  <si>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</si>
  <si>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</si>
  <si>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</si>
  <si>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</si>
  <si>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</si>
  <si>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</si>
  <si>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</si>
  <si>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</si>
  <si>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</si>
  <si>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</si>
  <si>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</si>
  <si>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</si>
  <si>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</si>
  <si>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</si>
  <si>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</si>
  <si>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</si>
  <si>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</si>
  <si>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</si>
  <si>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</si>
  <si>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</si>
  <si>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</si>
  <si>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</si>
  <si>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</si>
  <si>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</si>
  <si>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</si>
  <si>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</si>
  <si>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</si>
  <si>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</si>
  <si>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</si>
  <si>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</si>
  <si>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</si>
  <si>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</si>
  <si>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</si>
  <si>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</si>
  <si>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</si>
  <si>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</si>
  <si>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</si>
  <si>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</si>
  <si>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</si>
  <si>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</si>
  <si>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</si>
  <si>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</si>
  <si>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</si>
  <si>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</si>
  <si>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</si>
  <si>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</si>
  <si>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</si>
  <si>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</si>
  <si>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</si>
  <si>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</si>
  <si>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</si>
  <si>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</si>
  <si>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</si>
  <si>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</si>
  <si>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</si>
  <si>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</si>
  <si>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</si>
  <si>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</si>
  <si>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</si>
  <si>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</si>
  <si>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</si>
  <si>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</si>
  <si>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</si>
  <si>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</si>
  <si>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</si>
  <si>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</si>
  <si>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</si>
  <si>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</si>
  <si>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</si>
  <si>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</si>
  <si>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</si>
  <si>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</si>
  <si>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</si>
  <si>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</si>
  <si>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</si>
  <si>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</si>
  <si>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</si>
  <si>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</si>
  <si>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</si>
  <si>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</si>
  <si>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</si>
  <si>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</si>
  <si>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</si>
  <si>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</si>
  <si>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</si>
  <si>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</si>
  <si>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</si>
  <si>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</si>
  <si>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</si>
  <si>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</si>
  <si>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</si>
  <si>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</si>
  <si>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</si>
  <si>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</si>
  <si>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</si>
  <si>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</si>
  <si>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</si>
  <si>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</si>
  <si>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</si>
  <si>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</si>
  <si>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</si>
  <si>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</si>
  <si>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</si>
  <si>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</si>
  <si>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</si>
  <si>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</si>
  <si>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</si>
  <si>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</si>
  <si>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</si>
  <si>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</si>
  <si>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</si>
  <si>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</si>
  <si>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</si>
  <si>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</si>
  <si>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</si>
  <si>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</si>
  <si>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</si>
  <si>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</si>
  <si>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</si>
  <si>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</si>
  <si>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</si>
  <si>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</si>
  <si>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</si>
  <si>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</si>
  <si>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</si>
  <si>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</si>
  <si>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</si>
  <si>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</si>
  <si>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</si>
  <si>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</si>
  <si>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</si>
  <si>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</si>
  <si>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</si>
  <si>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</si>
  <si>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</si>
  <si>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</si>
  <si>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</si>
  <si>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</si>
  <si>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</si>
  <si>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</si>
  <si>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</si>
  <si>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</si>
  <si>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</si>
  <si>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</si>
  <si>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</si>
  <si>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</si>
  <si>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</si>
  <si>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</si>
  <si>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</si>
  <si>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</si>
  <si>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</si>
  <si>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</si>
  <si>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</si>
  <si>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</si>
  <si>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</si>
  <si>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</si>
  <si>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</si>
  <si>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</si>
  <si>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</si>
  <si>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</si>
  <si>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</si>
  <si>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</si>
  <si>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</si>
  <si>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</si>
  <si>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</si>
  <si>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</si>
  <si>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</si>
  <si>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</si>
  <si>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</si>
  <si>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</si>
  <si>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</si>
  <si>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</si>
  <si>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</si>
  <si>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</si>
  <si>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</si>
  <si>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</si>
  <si>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</si>
  <si>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</si>
  <si>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</si>
  <si>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</si>
  <si>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</si>
  <si>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</si>
  <si>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</si>
  <si>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</si>
  <si>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</si>
  <si>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</si>
  <si>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</si>
  <si>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</si>
  <si>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</si>
  <si>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</si>
  <si>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</si>
  <si>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</si>
  <si>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</si>
  <si>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</si>
  <si>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</si>
  <si>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</si>
  <si>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</si>
  <si>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</si>
  <si>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</si>
  <si>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</si>
  <si>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</si>
  <si>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</si>
  <si>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</si>
  <si>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</si>
  <si>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</si>
  <si>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</si>
  <si>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</si>
  <si>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</si>
  <si>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</si>
  <si>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</si>
  <si>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</si>
  <si>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</si>
  <si>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</si>
  <si>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</si>
  <si>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</si>
  <si>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</si>
  <si>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</si>
  <si>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</si>
  <si>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</si>
  <si>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</si>
  <si>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</si>
  <si>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</si>
  <si>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</si>
  <si>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</si>
  <si>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</si>
  <si>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</si>
  <si>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</si>
  <si>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</si>
  <si>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</si>
  <si>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</si>
  <si>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</si>
  <si>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</si>
  <si>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</si>
  <si>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</si>
  <si>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</si>
  <si>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</si>
  <si>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</si>
  <si>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</si>
  <si>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</si>
  <si>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</si>
  <si>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</si>
  <si>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</si>
  <si>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</si>
  <si>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</si>
  <si>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</si>
  <si>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</si>
  <si>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</si>
  <si>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</si>
  <si>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</si>
  <si>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</si>
  <si>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</si>
  <si>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</si>
  <si>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</si>
  <si>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</si>
  <si>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</si>
  <si>
    <t>Lyd</t>
  </si>
  <si>
    <t>! Stikord !! Side !! Sektion !! Lyd</t>
  </si>
  <si>
    <t>Hoste (tussis)</t>
  </si>
  <si>
    <t>Opspyt (sputum og haemoptysis)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</si>
</sst>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abSelected="1" topLeftCell="A150" workbookViewId="0">
      <selection activeCell="H168" sqref="H168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196</v>
      </c>
      <c r="N1" s="3" t="s">
        <v>197</v>
      </c>
      <c r="O1" s="3" t="s">
        <v>194</v>
      </c>
      <c r="P1" s="3" t="s">
        <v>195</v>
      </c>
    </row>
    <row r="2" spans="1:16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189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114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2351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2352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103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104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105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106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107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108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109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110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111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112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113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114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115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116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117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118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119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120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121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122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123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124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125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126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127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128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129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130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131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118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132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133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134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135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104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105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136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137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138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139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140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141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142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143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144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146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147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148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149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150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151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152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153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154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155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156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157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158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145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159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160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161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162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163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164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165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104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166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105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167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185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168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169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170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186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104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105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171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187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172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173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174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175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188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104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105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176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177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178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179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180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181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147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182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183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184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topLeftCell="B1" workbookViewId="0">
      <selection activeCell="P2" sqref="P2:P220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45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16</v>
      </c>
      <c r="N1" s="3" t="s">
        <v>1607</v>
      </c>
      <c r="O1" s="3" t="s">
        <v>1608</v>
      </c>
      <c r="P1" s="3" t="s">
        <v>1609</v>
      </c>
      <c r="Q1" s="3" t="s">
        <v>2346</v>
      </c>
      <c r="R1" s="3" t="s">
        <v>2347</v>
      </c>
      <c r="S1" s="3" t="s">
        <v>2348</v>
      </c>
    </row>
    <row r="2" spans="1:19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189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114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103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104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105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106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107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108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109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110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111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112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113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114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115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116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117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118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119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120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121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122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123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124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125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126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127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128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129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130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131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118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132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133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134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135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104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105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136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137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138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139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140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141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142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143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144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146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147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148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149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150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151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152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153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154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155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156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157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158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145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159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160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161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162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163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164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165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104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166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105</v>
      </c>
      <c r="D185">
        <v>195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185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168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169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170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186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104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105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187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172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173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174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175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188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104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105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176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177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178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179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180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181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147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182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183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184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1610</v>
      </c>
      <c r="C1" t="s">
        <v>1611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topLeftCell="E1" workbookViewId="0">
      <pane ySplit="1" topLeftCell="A286" activePane="bottomLeft" state="frozen"/>
      <selection pane="bottomLeft" activeCell="E305" sqref="E305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  <col min="15" max="16" width="42" customWidth="1"/>
    <col min="17" max="17" width="12.33203125" customWidth="1"/>
  </cols>
  <sheetData>
    <row r="1" spans="1:18" x14ac:dyDescent="0.2">
      <c r="B1" s="6" t="s">
        <v>198</v>
      </c>
      <c r="C1" s="6" t="s">
        <v>199</v>
      </c>
      <c r="D1" s="6" t="s">
        <v>200</v>
      </c>
      <c r="E1" s="6" t="s">
        <v>201</v>
      </c>
      <c r="F1" s="6" t="s">
        <v>202</v>
      </c>
      <c r="G1" s="10" t="s">
        <v>203</v>
      </c>
      <c r="H1" s="10" t="s">
        <v>16</v>
      </c>
      <c r="I1" s="6" t="s">
        <v>204</v>
      </c>
      <c r="K1" s="13" t="s">
        <v>1612</v>
      </c>
      <c r="L1" s="12" t="s">
        <v>1610</v>
      </c>
      <c r="M1" s="19" t="s">
        <v>1607</v>
      </c>
      <c r="N1" s="19" t="s">
        <v>2344</v>
      </c>
      <c r="P1" t="s">
        <v>2341</v>
      </c>
      <c r="R1" t="s">
        <v>2337</v>
      </c>
    </row>
    <row r="2" spans="1:18" x14ac:dyDescent="0.2">
      <c r="A2" s="6">
        <v>0</v>
      </c>
      <c r="B2" t="s">
        <v>205</v>
      </c>
      <c r="C2" t="s">
        <v>206</v>
      </c>
      <c r="D2" t="s">
        <v>189</v>
      </c>
      <c r="E2" t="s">
        <v>205</v>
      </c>
      <c r="K2" s="8">
        <v>1</v>
      </c>
      <c r="L2" s="7" t="s">
        <v>2343</v>
      </c>
      <c r="M2" s="8" t="s">
        <v>2345</v>
      </c>
      <c r="N2" s="8" t="str">
        <f>_xlfn.CONCAT("[[",M2,"|",L2,"]]")</f>
        <v>[[0_Forord#|0]]</v>
      </c>
      <c r="P2" t="s">
        <v>2342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207</v>
      </c>
      <c r="C3" t="s">
        <v>208</v>
      </c>
      <c r="D3" t="s">
        <v>189</v>
      </c>
      <c r="E3" t="s">
        <v>207</v>
      </c>
      <c r="K3" s="8">
        <v>1</v>
      </c>
      <c r="L3" s="7" t="s">
        <v>2343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2342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2339</v>
      </c>
      <c r="C4" t="s">
        <v>2340</v>
      </c>
      <c r="D4" t="s">
        <v>189</v>
      </c>
      <c r="E4" t="s">
        <v>2339</v>
      </c>
      <c r="K4" s="8">
        <v>1</v>
      </c>
      <c r="L4" s="7" t="s">
        <v>2343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2342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209</v>
      </c>
      <c r="C5" t="s">
        <v>210</v>
      </c>
      <c r="D5" t="s">
        <v>203</v>
      </c>
      <c r="E5" t="s">
        <v>209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P5" t="s">
        <v>2342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211</v>
      </c>
      <c r="C6" t="s">
        <v>212</v>
      </c>
      <c r="D6" t="s">
        <v>203</v>
      </c>
      <c r="E6" t="s">
        <v>213</v>
      </c>
      <c r="F6" t="s">
        <v>214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2342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216</v>
      </c>
      <c r="C7" t="s">
        <v>217</v>
      </c>
      <c r="D7" t="s">
        <v>203</v>
      </c>
      <c r="E7" t="s">
        <v>213</v>
      </c>
      <c r="F7" t="s">
        <v>218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2342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219</v>
      </c>
      <c r="C8" t="s">
        <v>220</v>
      </c>
      <c r="D8" t="s">
        <v>203</v>
      </c>
      <c r="E8" t="s">
        <v>213</v>
      </c>
      <c r="F8" t="s">
        <v>221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2342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222</v>
      </c>
      <c r="C9" t="s">
        <v>223</v>
      </c>
      <c r="D9" t="s">
        <v>203</v>
      </c>
      <c r="E9" t="s">
        <v>213</v>
      </c>
      <c r="F9" t="s">
        <v>224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2342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225</v>
      </c>
      <c r="C10" t="s">
        <v>226</v>
      </c>
      <c r="D10" t="s">
        <v>203</v>
      </c>
      <c r="E10" t="s">
        <v>213</v>
      </c>
      <c r="F10" t="s">
        <v>227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2342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229</v>
      </c>
      <c r="C11" t="s">
        <v>230</v>
      </c>
      <c r="D11" t="s">
        <v>203</v>
      </c>
      <c r="E11" t="s">
        <v>213</v>
      </c>
      <c r="F11" t="s">
        <v>231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2342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233</v>
      </c>
      <c r="C12" t="s">
        <v>234</v>
      </c>
      <c r="D12" t="s">
        <v>203</v>
      </c>
      <c r="E12" t="s">
        <v>213</v>
      </c>
      <c r="F12" t="s">
        <v>235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2342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236</v>
      </c>
      <c r="C13" t="s">
        <v>237</v>
      </c>
      <c r="D13" t="s">
        <v>203</v>
      </c>
      <c r="E13" t="s">
        <v>213</v>
      </c>
      <c r="F13" t="s">
        <v>238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2342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239</v>
      </c>
      <c r="C14" t="s">
        <v>240</v>
      </c>
      <c r="D14" t="s">
        <v>203</v>
      </c>
      <c r="E14" t="s">
        <v>213</v>
      </c>
      <c r="F14" t="s">
        <v>241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2342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242</v>
      </c>
      <c r="C15" t="s">
        <v>243</v>
      </c>
      <c r="D15" t="s">
        <v>203</v>
      </c>
      <c r="E15" t="s">
        <v>213</v>
      </c>
      <c r="F15" t="s">
        <v>244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2342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246</v>
      </c>
      <c r="C16" t="s">
        <v>247</v>
      </c>
      <c r="D16" t="s">
        <v>203</v>
      </c>
      <c r="E16" t="s">
        <v>213</v>
      </c>
      <c r="F16" t="s">
        <v>248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2342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249</v>
      </c>
      <c r="C17" t="s">
        <v>250</v>
      </c>
      <c r="D17" t="s">
        <v>203</v>
      </c>
      <c r="E17" t="s">
        <v>213</v>
      </c>
      <c r="F17" t="s">
        <v>251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2342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252</v>
      </c>
      <c r="C18" t="s">
        <v>253</v>
      </c>
      <c r="D18" t="s">
        <v>203</v>
      </c>
      <c r="E18" t="s">
        <v>213</v>
      </c>
      <c r="F18" t="s">
        <v>254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2342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255</v>
      </c>
      <c r="C19" t="s">
        <v>256</v>
      </c>
      <c r="D19" t="s">
        <v>203</v>
      </c>
      <c r="E19" t="s">
        <v>213</v>
      </c>
      <c r="F19" t="s">
        <v>257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2342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259</v>
      </c>
      <c r="C20" t="s">
        <v>260</v>
      </c>
      <c r="D20" t="s">
        <v>203</v>
      </c>
      <c r="E20" t="s">
        <v>213</v>
      </c>
      <c r="F20" t="s">
        <v>261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2342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262</v>
      </c>
      <c r="C21" t="s">
        <v>263</v>
      </c>
      <c r="D21" t="s">
        <v>203</v>
      </c>
      <c r="E21" t="s">
        <v>213</v>
      </c>
      <c r="F21" t="s">
        <v>264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2342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265</v>
      </c>
      <c r="C22" t="s">
        <v>266</v>
      </c>
      <c r="D22" t="s">
        <v>203</v>
      </c>
      <c r="E22" t="s">
        <v>213</v>
      </c>
      <c r="F22" t="s">
        <v>267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2342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268</v>
      </c>
      <c r="C23" t="s">
        <v>269</v>
      </c>
      <c r="D23" t="s">
        <v>203</v>
      </c>
      <c r="E23" t="s">
        <v>213</v>
      </c>
      <c r="F23" t="s">
        <v>270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2342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271</v>
      </c>
      <c r="C24" t="s">
        <v>272</v>
      </c>
      <c r="D24" t="s">
        <v>203</v>
      </c>
      <c r="E24" t="s">
        <v>213</v>
      </c>
      <c r="F24" t="s">
        <v>273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2342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274</v>
      </c>
      <c r="C25" t="s">
        <v>275</v>
      </c>
      <c r="D25" t="s">
        <v>203</v>
      </c>
      <c r="E25" t="s">
        <v>213</v>
      </c>
      <c r="F25" t="s">
        <v>276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2342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277</v>
      </c>
      <c r="C26" t="s">
        <v>278</v>
      </c>
      <c r="D26" t="s">
        <v>203</v>
      </c>
      <c r="E26" t="s">
        <v>213</v>
      </c>
      <c r="F26" t="s">
        <v>279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2342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280</v>
      </c>
      <c r="C27" t="s">
        <v>281</v>
      </c>
      <c r="D27" t="s">
        <v>203</v>
      </c>
      <c r="E27" t="s">
        <v>213</v>
      </c>
      <c r="F27" t="s">
        <v>282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2342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283</v>
      </c>
      <c r="C28" t="s">
        <v>284</v>
      </c>
      <c r="D28" t="s">
        <v>203</v>
      </c>
      <c r="E28" t="s">
        <v>213</v>
      </c>
      <c r="F28" t="s">
        <v>285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2342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286</v>
      </c>
      <c r="C29" t="s">
        <v>287</v>
      </c>
      <c r="D29" t="s">
        <v>203</v>
      </c>
      <c r="E29" t="s">
        <v>213</v>
      </c>
      <c r="F29" t="s">
        <v>288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2342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289</v>
      </c>
      <c r="C30" t="s">
        <v>290</v>
      </c>
      <c r="D30" t="s">
        <v>203</v>
      </c>
      <c r="E30" t="s">
        <v>213</v>
      </c>
      <c r="F30" t="s">
        <v>291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2342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292</v>
      </c>
      <c r="C31" t="s">
        <v>293</v>
      </c>
      <c r="D31" t="s">
        <v>203</v>
      </c>
      <c r="E31" t="s">
        <v>213</v>
      </c>
      <c r="F31" t="s">
        <v>294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2342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295</v>
      </c>
      <c r="C32" t="s">
        <v>296</v>
      </c>
      <c r="D32" t="s">
        <v>203</v>
      </c>
      <c r="E32" t="s">
        <v>213</v>
      </c>
      <c r="F32" t="s">
        <v>297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2342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298</v>
      </c>
      <c r="C33" t="s">
        <v>299</v>
      </c>
      <c r="D33" t="s">
        <v>203</v>
      </c>
      <c r="E33" t="s">
        <v>300</v>
      </c>
      <c r="F33" t="s">
        <v>301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2342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303</v>
      </c>
      <c r="C34" t="s">
        <v>304</v>
      </c>
      <c r="D34" t="s">
        <v>203</v>
      </c>
      <c r="E34" t="s">
        <v>213</v>
      </c>
      <c r="F34" t="s">
        <v>305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2342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307</v>
      </c>
      <c r="C35" t="s">
        <v>308</v>
      </c>
      <c r="D35" t="s">
        <v>203</v>
      </c>
      <c r="E35" t="s">
        <v>213</v>
      </c>
      <c r="F35" t="s">
        <v>309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2342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310</v>
      </c>
      <c r="C36" t="s">
        <v>311</v>
      </c>
      <c r="D36" t="s">
        <v>203</v>
      </c>
      <c r="E36" t="s">
        <v>213</v>
      </c>
      <c r="F36" t="s">
        <v>312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2342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313</v>
      </c>
      <c r="C37" t="s">
        <v>314</v>
      </c>
      <c r="D37" t="s">
        <v>203</v>
      </c>
      <c r="E37" t="s">
        <v>213</v>
      </c>
      <c r="F37" t="s">
        <v>315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2342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316</v>
      </c>
      <c r="C38" t="s">
        <v>317</v>
      </c>
      <c r="D38" t="s">
        <v>203</v>
      </c>
      <c r="E38" t="s">
        <v>213</v>
      </c>
      <c r="F38" t="s">
        <v>318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2342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319</v>
      </c>
      <c r="C39" t="s">
        <v>320</v>
      </c>
      <c r="D39" t="s">
        <v>203</v>
      </c>
      <c r="E39" t="s">
        <v>213</v>
      </c>
      <c r="F39" t="s">
        <v>321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2342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323</v>
      </c>
      <c r="C40" t="s">
        <v>324</v>
      </c>
      <c r="D40" t="s">
        <v>203</v>
      </c>
      <c r="E40" t="s">
        <v>213</v>
      </c>
      <c r="F40" t="s">
        <v>325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2342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326</v>
      </c>
      <c r="C41" t="s">
        <v>327</v>
      </c>
      <c r="D41" t="s">
        <v>203</v>
      </c>
      <c r="E41" t="s">
        <v>213</v>
      </c>
      <c r="F41" t="s">
        <v>328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2342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329</v>
      </c>
      <c r="C42" t="s">
        <v>330</v>
      </c>
      <c r="D42" t="s">
        <v>203</v>
      </c>
      <c r="E42" t="s">
        <v>213</v>
      </c>
      <c r="F42" t="s">
        <v>331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2342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332</v>
      </c>
      <c r="C43" t="s">
        <v>333</v>
      </c>
      <c r="D43" t="s">
        <v>203</v>
      </c>
      <c r="E43" t="s">
        <v>213</v>
      </c>
      <c r="F43" t="s">
        <v>334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2342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335</v>
      </c>
      <c r="C44" t="s">
        <v>336</v>
      </c>
      <c r="D44" t="s">
        <v>203</v>
      </c>
      <c r="E44" t="s">
        <v>213</v>
      </c>
      <c r="F44" t="s">
        <v>337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2342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338</v>
      </c>
      <c r="C45" t="s">
        <v>339</v>
      </c>
      <c r="D45" t="s">
        <v>203</v>
      </c>
      <c r="E45" t="s">
        <v>213</v>
      </c>
      <c r="F45" t="s">
        <v>340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2342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341</v>
      </c>
      <c r="C46" t="s">
        <v>342</v>
      </c>
      <c r="D46" t="s">
        <v>203</v>
      </c>
      <c r="E46" t="s">
        <v>213</v>
      </c>
      <c r="F46" t="s">
        <v>343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2342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344</v>
      </c>
      <c r="C47" t="s">
        <v>345</v>
      </c>
      <c r="D47" t="s">
        <v>203</v>
      </c>
      <c r="E47" t="s">
        <v>213</v>
      </c>
      <c r="F47" t="s">
        <v>346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2342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347</v>
      </c>
      <c r="C48" t="s">
        <v>348</v>
      </c>
      <c r="D48" t="s">
        <v>203</v>
      </c>
      <c r="E48" t="s">
        <v>213</v>
      </c>
      <c r="F48" t="s">
        <v>349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2342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350</v>
      </c>
      <c r="C49" t="s">
        <v>351</v>
      </c>
      <c r="D49" t="s">
        <v>203</v>
      </c>
      <c r="E49" t="s">
        <v>213</v>
      </c>
      <c r="F49" t="s">
        <v>352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2342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353</v>
      </c>
      <c r="C50" t="s">
        <v>354</v>
      </c>
      <c r="D50" t="s">
        <v>203</v>
      </c>
      <c r="E50" t="s">
        <v>213</v>
      </c>
      <c r="F50" t="s">
        <v>355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2342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356</v>
      </c>
      <c r="C51" t="s">
        <v>357</v>
      </c>
      <c r="D51" t="s">
        <v>203</v>
      </c>
      <c r="E51" t="s">
        <v>213</v>
      </c>
      <c r="F51" t="s">
        <v>358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2342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359</v>
      </c>
      <c r="C52" t="s">
        <v>360</v>
      </c>
      <c r="D52" t="s">
        <v>203</v>
      </c>
      <c r="E52" t="s">
        <v>213</v>
      </c>
      <c r="F52" t="s">
        <v>361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2342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362</v>
      </c>
      <c r="C53" t="s">
        <v>363</v>
      </c>
      <c r="D53" t="s">
        <v>203</v>
      </c>
      <c r="E53" t="s">
        <v>213</v>
      </c>
      <c r="F53" t="s">
        <v>364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2342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365</v>
      </c>
      <c r="C54" t="s">
        <v>366</v>
      </c>
      <c r="D54" t="s">
        <v>203</v>
      </c>
      <c r="E54" t="s">
        <v>213</v>
      </c>
      <c r="F54" t="s">
        <v>367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2342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368</v>
      </c>
      <c r="C55" t="s">
        <v>369</v>
      </c>
      <c r="D55" t="s">
        <v>203</v>
      </c>
      <c r="E55" t="s">
        <v>213</v>
      </c>
      <c r="F55" t="s">
        <v>370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2342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371</v>
      </c>
      <c r="C56" t="s">
        <v>372</v>
      </c>
      <c r="D56" t="s">
        <v>203</v>
      </c>
      <c r="E56" t="s">
        <v>213</v>
      </c>
      <c r="F56" t="s">
        <v>373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2342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374</v>
      </c>
      <c r="C57" t="s">
        <v>375</v>
      </c>
      <c r="D57" t="s">
        <v>203</v>
      </c>
      <c r="E57" t="s">
        <v>213</v>
      </c>
      <c r="F57" t="s">
        <v>376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2342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377</v>
      </c>
      <c r="C58" t="s">
        <v>378</v>
      </c>
      <c r="D58" t="s">
        <v>203</v>
      </c>
      <c r="E58" t="s">
        <v>213</v>
      </c>
      <c r="F58" t="s">
        <v>379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2342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380</v>
      </c>
      <c r="C59" t="s">
        <v>381</v>
      </c>
      <c r="D59" t="s">
        <v>203</v>
      </c>
      <c r="E59" t="s">
        <v>213</v>
      </c>
      <c r="F59" t="s">
        <v>382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2342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383</v>
      </c>
      <c r="C60" t="s">
        <v>384</v>
      </c>
      <c r="D60" t="s">
        <v>203</v>
      </c>
      <c r="E60" t="s">
        <v>213</v>
      </c>
      <c r="F60" t="s">
        <v>385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2342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386</v>
      </c>
      <c r="C61" t="s">
        <v>387</v>
      </c>
      <c r="D61" t="s">
        <v>203</v>
      </c>
      <c r="E61" t="s">
        <v>213</v>
      </c>
      <c r="F61" t="s">
        <v>388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2342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389</v>
      </c>
      <c r="C62" t="s">
        <v>390</v>
      </c>
      <c r="D62" t="s">
        <v>203</v>
      </c>
      <c r="E62" t="s">
        <v>213</v>
      </c>
      <c r="F62" t="s">
        <v>391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2342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392</v>
      </c>
      <c r="C63" t="s">
        <v>393</v>
      </c>
      <c r="D63" t="s">
        <v>203</v>
      </c>
      <c r="E63" t="s">
        <v>213</v>
      </c>
      <c r="F63" t="s">
        <v>394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2342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395</v>
      </c>
      <c r="C64" t="s">
        <v>396</v>
      </c>
      <c r="D64" t="s">
        <v>203</v>
      </c>
      <c r="E64" t="s">
        <v>213</v>
      </c>
      <c r="F64" t="s">
        <v>397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P64" t="s">
        <v>2342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399</v>
      </c>
      <c r="C65" t="s">
        <v>400</v>
      </c>
      <c r="D65" t="s">
        <v>203</v>
      </c>
      <c r="E65" t="s">
        <v>213</v>
      </c>
      <c r="F65" t="s">
        <v>401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P65" t="s">
        <v>2342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402</v>
      </c>
      <c r="C66" t="s">
        <v>403</v>
      </c>
      <c r="D66" t="s">
        <v>203</v>
      </c>
      <c r="E66" t="s">
        <v>213</v>
      </c>
      <c r="F66" t="s">
        <v>404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P66" t="s">
        <v>2342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406</v>
      </c>
      <c r="C67" t="s">
        <v>407</v>
      </c>
      <c r="D67" t="s">
        <v>203</v>
      </c>
      <c r="E67" t="s">
        <v>213</v>
      </c>
      <c r="F67" t="s">
        <v>408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P67" t="s">
        <v>2342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410</v>
      </c>
      <c r="C68" t="s">
        <v>411</v>
      </c>
      <c r="D68" t="s">
        <v>203</v>
      </c>
      <c r="E68" t="s">
        <v>213</v>
      </c>
      <c r="F68" t="s">
        <v>412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P68" t="s">
        <v>2342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414</v>
      </c>
      <c r="C69" t="s">
        <v>415</v>
      </c>
      <c r="D69" t="s">
        <v>203</v>
      </c>
      <c r="E69" t="s">
        <v>213</v>
      </c>
      <c r="F69" t="s">
        <v>416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P69" t="s">
        <v>2342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417</v>
      </c>
      <c r="C70" t="s">
        <v>418</v>
      </c>
      <c r="D70" t="s">
        <v>203</v>
      </c>
      <c r="E70" t="s">
        <v>213</v>
      </c>
      <c r="F70" t="s">
        <v>419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P70" t="s">
        <v>2342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421</v>
      </c>
      <c r="C71" t="s">
        <v>422</v>
      </c>
      <c r="D71" t="s">
        <v>203</v>
      </c>
      <c r="E71" t="s">
        <v>213</v>
      </c>
      <c r="F71" t="s">
        <v>423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P71" t="s">
        <v>2342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425</v>
      </c>
      <c r="C72" t="s">
        <v>426</v>
      </c>
      <c r="D72" t="s">
        <v>203</v>
      </c>
      <c r="E72" t="s">
        <v>213</v>
      </c>
      <c r="F72" t="s">
        <v>427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P72" t="s">
        <v>2342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428</v>
      </c>
      <c r="C73" t="s">
        <v>429</v>
      </c>
      <c r="D73" t="s">
        <v>203</v>
      </c>
      <c r="E73" t="s">
        <v>213</v>
      </c>
      <c r="F73" t="s">
        <v>430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P73" t="s">
        <v>2342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431</v>
      </c>
      <c r="C74" t="s">
        <v>432</v>
      </c>
      <c r="D74" t="s">
        <v>203</v>
      </c>
      <c r="E74" t="s">
        <v>213</v>
      </c>
      <c r="F74" t="s">
        <v>433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P74" t="s">
        <v>2342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435</v>
      </c>
      <c r="C75" t="s">
        <v>436</v>
      </c>
      <c r="D75" t="s">
        <v>203</v>
      </c>
      <c r="E75" t="s">
        <v>213</v>
      </c>
      <c r="F75" t="s">
        <v>437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P75" t="s">
        <v>2342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438</v>
      </c>
      <c r="C76" t="s">
        <v>439</v>
      </c>
      <c r="D76" t="s">
        <v>203</v>
      </c>
      <c r="E76" t="s">
        <v>213</v>
      </c>
      <c r="F76" t="s">
        <v>440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P76" t="s">
        <v>2342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441</v>
      </c>
      <c r="C77" t="s">
        <v>442</v>
      </c>
      <c r="D77" t="s">
        <v>203</v>
      </c>
      <c r="E77" t="s">
        <v>213</v>
      </c>
      <c r="F77" t="s">
        <v>443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P77" t="s">
        <v>2342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444</v>
      </c>
      <c r="C78" t="s">
        <v>445</v>
      </c>
      <c r="D78" t="s">
        <v>203</v>
      </c>
      <c r="E78" t="s">
        <v>213</v>
      </c>
      <c r="F78" t="s">
        <v>446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P78" t="s">
        <v>2342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447</v>
      </c>
      <c r="C79" t="s">
        <v>448</v>
      </c>
      <c r="D79" t="s">
        <v>203</v>
      </c>
      <c r="E79" t="s">
        <v>213</v>
      </c>
      <c r="F79" t="s">
        <v>449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P79" t="s">
        <v>2342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451</v>
      </c>
      <c r="C80" t="s">
        <v>452</v>
      </c>
      <c r="D80" t="s">
        <v>203</v>
      </c>
      <c r="E80" t="s">
        <v>213</v>
      </c>
      <c r="F80" t="s">
        <v>453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P80" t="s">
        <v>2342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454</v>
      </c>
      <c r="C81" t="s">
        <v>455</v>
      </c>
      <c r="D81" t="s">
        <v>203</v>
      </c>
      <c r="E81" t="s">
        <v>213</v>
      </c>
      <c r="F81" t="s">
        <v>456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P81" t="s">
        <v>2342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458</v>
      </c>
      <c r="C82" t="s">
        <v>459</v>
      </c>
      <c r="D82" t="s">
        <v>203</v>
      </c>
      <c r="E82" t="s">
        <v>213</v>
      </c>
      <c r="F82" t="s">
        <v>460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P82" t="s">
        <v>2342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461</v>
      </c>
      <c r="C83" t="s">
        <v>462</v>
      </c>
      <c r="D83" t="s">
        <v>203</v>
      </c>
      <c r="E83" t="s">
        <v>213</v>
      </c>
      <c r="F83" t="s">
        <v>463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P83" t="s">
        <v>2342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464</v>
      </c>
      <c r="C84" t="s">
        <v>465</v>
      </c>
      <c r="D84" t="s">
        <v>203</v>
      </c>
      <c r="E84" t="s">
        <v>213</v>
      </c>
      <c r="F84" t="s">
        <v>466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P84" t="s">
        <v>2342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468</v>
      </c>
      <c r="C85" t="s">
        <v>469</v>
      </c>
      <c r="D85" t="s">
        <v>203</v>
      </c>
      <c r="E85" t="s">
        <v>213</v>
      </c>
      <c r="F85" t="s">
        <v>470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P85" t="s">
        <v>2342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471</v>
      </c>
      <c r="C86" t="s">
        <v>472</v>
      </c>
      <c r="D86" t="s">
        <v>203</v>
      </c>
      <c r="E86" t="s">
        <v>213</v>
      </c>
      <c r="F86" t="s">
        <v>473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P86" t="s">
        <v>2342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474</v>
      </c>
      <c r="C87" t="s">
        <v>475</v>
      </c>
      <c r="D87" t="s">
        <v>203</v>
      </c>
      <c r="E87" t="s">
        <v>213</v>
      </c>
      <c r="F87" t="s">
        <v>476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P87" t="s">
        <v>2342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478</v>
      </c>
      <c r="C88" t="s">
        <v>479</v>
      </c>
      <c r="D88" t="s">
        <v>203</v>
      </c>
      <c r="E88" t="s">
        <v>213</v>
      </c>
      <c r="F88" t="s">
        <v>480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P88" t="s">
        <v>2342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481</v>
      </c>
      <c r="C89" t="s">
        <v>482</v>
      </c>
      <c r="D89" t="s">
        <v>203</v>
      </c>
      <c r="E89" t="s">
        <v>300</v>
      </c>
      <c r="F89" t="s">
        <v>483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P89" t="s">
        <v>2342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484</v>
      </c>
      <c r="C90" t="s">
        <v>485</v>
      </c>
      <c r="D90" t="s">
        <v>203</v>
      </c>
      <c r="E90" t="s">
        <v>213</v>
      </c>
      <c r="F90" t="s">
        <v>486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P90" t="s">
        <v>2342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487</v>
      </c>
      <c r="C91" t="s">
        <v>488</v>
      </c>
      <c r="D91" t="s">
        <v>203</v>
      </c>
      <c r="E91" t="s">
        <v>213</v>
      </c>
      <c r="F91" t="s">
        <v>489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P91" t="s">
        <v>2342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490</v>
      </c>
      <c r="C92" t="s">
        <v>491</v>
      </c>
      <c r="D92" t="s">
        <v>203</v>
      </c>
      <c r="E92" t="s">
        <v>213</v>
      </c>
      <c r="F92" t="s">
        <v>492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P92" t="s">
        <v>2342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494</v>
      </c>
      <c r="C93" t="s">
        <v>495</v>
      </c>
      <c r="D93" t="s">
        <v>203</v>
      </c>
      <c r="E93" t="s">
        <v>213</v>
      </c>
      <c r="F93" t="s">
        <v>496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P93" t="s">
        <v>2342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497</v>
      </c>
      <c r="C94" t="s">
        <v>498</v>
      </c>
      <c r="D94" t="s">
        <v>203</v>
      </c>
      <c r="E94" t="s">
        <v>213</v>
      </c>
      <c r="F94" t="s">
        <v>499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P94" t="s">
        <v>2342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501</v>
      </c>
      <c r="C95" t="s">
        <v>502</v>
      </c>
      <c r="D95" t="s">
        <v>203</v>
      </c>
      <c r="E95" t="s">
        <v>213</v>
      </c>
      <c r="F95" t="s">
        <v>503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P95" t="s">
        <v>2342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505</v>
      </c>
      <c r="C96" t="s">
        <v>506</v>
      </c>
      <c r="D96" t="s">
        <v>203</v>
      </c>
      <c r="E96" t="s">
        <v>213</v>
      </c>
      <c r="F96" t="s">
        <v>507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P96" t="s">
        <v>2342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508</v>
      </c>
      <c r="C97" t="s">
        <v>509</v>
      </c>
      <c r="D97" t="s">
        <v>203</v>
      </c>
      <c r="E97" t="s">
        <v>213</v>
      </c>
      <c r="F97" t="s">
        <v>510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P97" t="s">
        <v>2342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512</v>
      </c>
      <c r="C98" t="s">
        <v>513</v>
      </c>
      <c r="D98" t="s">
        <v>203</v>
      </c>
      <c r="E98" t="s">
        <v>213</v>
      </c>
      <c r="F98" t="s">
        <v>514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P98" t="s">
        <v>2342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516</v>
      </c>
      <c r="C99" t="s">
        <v>517</v>
      </c>
      <c r="D99" t="s">
        <v>203</v>
      </c>
      <c r="E99" t="s">
        <v>213</v>
      </c>
      <c r="F99" t="s">
        <v>518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P99" t="s">
        <v>2342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520</v>
      </c>
      <c r="C100" t="s">
        <v>521</v>
      </c>
      <c r="D100" t="s">
        <v>203</v>
      </c>
      <c r="E100" t="s">
        <v>213</v>
      </c>
      <c r="F100" t="s">
        <v>522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P100" t="s">
        <v>2342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524</v>
      </c>
      <c r="C101" t="s">
        <v>525</v>
      </c>
      <c r="D101" t="s">
        <v>203</v>
      </c>
      <c r="E101" t="s">
        <v>213</v>
      </c>
      <c r="F101" t="s">
        <v>526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P101" t="s">
        <v>2342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527</v>
      </c>
      <c r="C102" t="s">
        <v>528</v>
      </c>
      <c r="D102" t="s">
        <v>203</v>
      </c>
      <c r="E102" t="s">
        <v>213</v>
      </c>
      <c r="F102" t="s">
        <v>529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P102" t="s">
        <v>2342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530</v>
      </c>
      <c r="C103" t="s">
        <v>531</v>
      </c>
      <c r="D103" t="s">
        <v>203</v>
      </c>
      <c r="E103" t="s">
        <v>213</v>
      </c>
      <c r="F103" t="s">
        <v>532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P103" t="s">
        <v>2342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533</v>
      </c>
      <c r="C104" t="s">
        <v>534</v>
      </c>
      <c r="D104" t="s">
        <v>203</v>
      </c>
      <c r="E104" t="s">
        <v>213</v>
      </c>
      <c r="F104" t="s">
        <v>535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P104" t="s">
        <v>2342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537</v>
      </c>
      <c r="C105" t="s">
        <v>538</v>
      </c>
      <c r="D105" t="s">
        <v>203</v>
      </c>
      <c r="E105" t="s">
        <v>213</v>
      </c>
      <c r="F105" t="s">
        <v>539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P105" t="s">
        <v>2342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541</v>
      </c>
      <c r="C106" t="s">
        <v>542</v>
      </c>
      <c r="D106" t="s">
        <v>203</v>
      </c>
      <c r="E106" t="s">
        <v>213</v>
      </c>
      <c r="F106" t="s">
        <v>543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P106" t="s">
        <v>2342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544</v>
      </c>
      <c r="C107" t="s">
        <v>545</v>
      </c>
      <c r="D107" t="s">
        <v>203</v>
      </c>
      <c r="E107" t="s">
        <v>213</v>
      </c>
      <c r="F107" t="s">
        <v>546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P107" t="s">
        <v>2342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547</v>
      </c>
      <c r="C108" t="s">
        <v>548</v>
      </c>
      <c r="D108" t="s">
        <v>203</v>
      </c>
      <c r="E108" t="s">
        <v>213</v>
      </c>
      <c r="F108" t="s">
        <v>549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P108" t="s">
        <v>2342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550</v>
      </c>
      <c r="C109" t="s">
        <v>551</v>
      </c>
      <c r="D109" t="s">
        <v>203</v>
      </c>
      <c r="E109" t="s">
        <v>213</v>
      </c>
      <c r="F109" t="s">
        <v>552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P109" t="s">
        <v>2342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554</v>
      </c>
      <c r="C110" t="s">
        <v>555</v>
      </c>
      <c r="D110" t="s">
        <v>203</v>
      </c>
      <c r="E110" t="s">
        <v>213</v>
      </c>
      <c r="F110" t="s">
        <v>556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P110" t="s">
        <v>2342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558</v>
      </c>
      <c r="C111" t="s">
        <v>559</v>
      </c>
      <c r="D111" t="s">
        <v>203</v>
      </c>
      <c r="E111" t="s">
        <v>213</v>
      </c>
      <c r="F111" t="s">
        <v>560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P111" t="s">
        <v>2342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562</v>
      </c>
      <c r="C112" t="s">
        <v>563</v>
      </c>
      <c r="D112" t="s">
        <v>203</v>
      </c>
      <c r="E112" t="s">
        <v>213</v>
      </c>
      <c r="F112" t="s">
        <v>564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P112" t="s">
        <v>2342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565</v>
      </c>
      <c r="C113" t="s">
        <v>566</v>
      </c>
      <c r="D113" t="s">
        <v>203</v>
      </c>
      <c r="E113" t="s">
        <v>213</v>
      </c>
      <c r="F113" t="s">
        <v>567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P113" t="s">
        <v>2342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569</v>
      </c>
      <c r="C114" t="s">
        <v>570</v>
      </c>
      <c r="D114" t="s">
        <v>203</v>
      </c>
      <c r="E114" t="s">
        <v>213</v>
      </c>
      <c r="F114" t="s">
        <v>571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P114" t="s">
        <v>2342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573</v>
      </c>
      <c r="C115" t="s">
        <v>574</v>
      </c>
      <c r="D115" t="s">
        <v>203</v>
      </c>
      <c r="E115" t="s">
        <v>213</v>
      </c>
      <c r="F115" t="s">
        <v>575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P115" t="s">
        <v>2342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576</v>
      </c>
      <c r="C116" t="s">
        <v>577</v>
      </c>
      <c r="D116" t="s">
        <v>203</v>
      </c>
      <c r="E116" t="s">
        <v>213</v>
      </c>
      <c r="F116" t="s">
        <v>578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P116" t="s">
        <v>2342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580</v>
      </c>
      <c r="C117" t="s">
        <v>581</v>
      </c>
      <c r="D117" t="s">
        <v>203</v>
      </c>
      <c r="E117" t="s">
        <v>213</v>
      </c>
      <c r="F117" t="s">
        <v>582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P117" t="s">
        <v>2342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583</v>
      </c>
      <c r="C118" t="s">
        <v>584</v>
      </c>
      <c r="D118" t="s">
        <v>203</v>
      </c>
      <c r="E118" t="s">
        <v>213</v>
      </c>
      <c r="F118" t="s">
        <v>585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P118" t="s">
        <v>2342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587</v>
      </c>
      <c r="C119" t="s">
        <v>588</v>
      </c>
      <c r="D119" t="s">
        <v>203</v>
      </c>
      <c r="E119" t="s">
        <v>213</v>
      </c>
      <c r="F119" t="s">
        <v>589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P119" t="s">
        <v>2342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590</v>
      </c>
      <c r="C120" t="s">
        <v>591</v>
      </c>
      <c r="D120" t="s">
        <v>203</v>
      </c>
      <c r="E120" t="s">
        <v>213</v>
      </c>
      <c r="F120" t="s">
        <v>592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P120" t="s">
        <v>2342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593</v>
      </c>
      <c r="C121" t="s">
        <v>594</v>
      </c>
      <c r="D121" t="s">
        <v>203</v>
      </c>
      <c r="E121" t="s">
        <v>213</v>
      </c>
      <c r="F121" t="s">
        <v>595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P121" t="s">
        <v>2342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596</v>
      </c>
      <c r="C122" t="s">
        <v>597</v>
      </c>
      <c r="D122" t="s">
        <v>203</v>
      </c>
      <c r="E122" t="s">
        <v>213</v>
      </c>
      <c r="F122" t="s">
        <v>598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P122" t="s">
        <v>2342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600</v>
      </c>
      <c r="C123" t="s">
        <v>601</v>
      </c>
      <c r="D123" t="s">
        <v>203</v>
      </c>
      <c r="E123" t="s">
        <v>213</v>
      </c>
      <c r="F123" t="s">
        <v>602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P123" t="s">
        <v>2342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604</v>
      </c>
      <c r="C124" t="s">
        <v>605</v>
      </c>
      <c r="D124" t="s">
        <v>203</v>
      </c>
      <c r="E124" t="s">
        <v>213</v>
      </c>
      <c r="F124" t="s">
        <v>606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P124" t="s">
        <v>2342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608</v>
      </c>
      <c r="C125" t="s">
        <v>609</v>
      </c>
      <c r="D125" t="s">
        <v>203</v>
      </c>
      <c r="E125" t="s">
        <v>213</v>
      </c>
      <c r="F125" t="s">
        <v>610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P125" t="s">
        <v>2342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611</v>
      </c>
      <c r="C126" t="s">
        <v>612</v>
      </c>
      <c r="D126" t="s">
        <v>203</v>
      </c>
      <c r="E126" t="s">
        <v>213</v>
      </c>
      <c r="F126" t="s">
        <v>613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P126" t="s">
        <v>2342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615</v>
      </c>
      <c r="C127" t="s">
        <v>616</v>
      </c>
      <c r="D127" t="s">
        <v>203</v>
      </c>
      <c r="E127" t="s">
        <v>213</v>
      </c>
      <c r="F127" t="s">
        <v>617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P127" t="s">
        <v>2342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618</v>
      </c>
      <c r="C128" t="s">
        <v>619</v>
      </c>
      <c r="D128" t="s">
        <v>203</v>
      </c>
      <c r="E128" t="s">
        <v>213</v>
      </c>
      <c r="F128" t="s">
        <v>620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P128" t="s">
        <v>2342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621</v>
      </c>
      <c r="C129" t="s">
        <v>622</v>
      </c>
      <c r="D129" t="s">
        <v>203</v>
      </c>
      <c r="E129" t="s">
        <v>213</v>
      </c>
      <c r="F129" t="s">
        <v>623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P129" t="s">
        <v>2342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624</v>
      </c>
      <c r="C130" t="s">
        <v>625</v>
      </c>
      <c r="D130" t="s">
        <v>203</v>
      </c>
      <c r="E130" t="s">
        <v>213</v>
      </c>
      <c r="F130" t="s">
        <v>626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P130" t="s">
        <v>2342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627</v>
      </c>
      <c r="C131" t="s">
        <v>628</v>
      </c>
      <c r="D131" t="s">
        <v>203</v>
      </c>
      <c r="E131" t="s">
        <v>213</v>
      </c>
      <c r="F131" t="s">
        <v>629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P131" t="s">
        <v>2342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631</v>
      </c>
      <c r="C132" t="s">
        <v>632</v>
      </c>
      <c r="D132" t="s">
        <v>203</v>
      </c>
      <c r="E132" t="s">
        <v>213</v>
      </c>
      <c r="F132" t="s">
        <v>633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P132" t="s">
        <v>2342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634</v>
      </c>
      <c r="C133" t="s">
        <v>635</v>
      </c>
      <c r="D133" t="s">
        <v>203</v>
      </c>
      <c r="E133" t="s">
        <v>213</v>
      </c>
      <c r="F133" t="s">
        <v>636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P133" t="s">
        <v>2342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637</v>
      </c>
      <c r="C134" t="s">
        <v>638</v>
      </c>
      <c r="D134" t="s">
        <v>203</v>
      </c>
      <c r="E134" t="s">
        <v>213</v>
      </c>
      <c r="F134" t="s">
        <v>639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P134" t="s">
        <v>2342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641</v>
      </c>
      <c r="C135" t="s">
        <v>642</v>
      </c>
      <c r="D135" t="s">
        <v>203</v>
      </c>
      <c r="E135" t="s">
        <v>213</v>
      </c>
      <c r="F135" t="s">
        <v>643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P135" t="s">
        <v>2342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644</v>
      </c>
      <c r="C136" t="s">
        <v>645</v>
      </c>
      <c r="D136" t="s">
        <v>203</v>
      </c>
      <c r="E136" t="s">
        <v>213</v>
      </c>
      <c r="F136" t="s">
        <v>646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P136" t="s">
        <v>2342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647</v>
      </c>
      <c r="C137" t="s">
        <v>648</v>
      </c>
      <c r="D137" t="s">
        <v>203</v>
      </c>
      <c r="E137" t="s">
        <v>213</v>
      </c>
      <c r="F137" t="s">
        <v>649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P137" t="s">
        <v>2342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651</v>
      </c>
      <c r="C138" t="s">
        <v>652</v>
      </c>
      <c r="D138" t="s">
        <v>203</v>
      </c>
      <c r="E138" t="s">
        <v>213</v>
      </c>
      <c r="F138" t="s">
        <v>653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P138" t="s">
        <v>2342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654</v>
      </c>
      <c r="C139" t="s">
        <v>655</v>
      </c>
      <c r="D139" t="s">
        <v>203</v>
      </c>
      <c r="E139" t="s">
        <v>213</v>
      </c>
      <c r="F139" t="s">
        <v>656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P139" t="s">
        <v>2342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657</v>
      </c>
      <c r="C140" t="s">
        <v>658</v>
      </c>
      <c r="D140" t="s">
        <v>203</v>
      </c>
      <c r="E140" t="s">
        <v>213</v>
      </c>
      <c r="F140" t="s">
        <v>659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P140" t="s">
        <v>2342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660</v>
      </c>
      <c r="C141" t="s">
        <v>661</v>
      </c>
      <c r="D141" t="s">
        <v>203</v>
      </c>
      <c r="E141" t="s">
        <v>213</v>
      </c>
      <c r="F141" t="s">
        <v>662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P141" t="s">
        <v>2342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663</v>
      </c>
      <c r="C142" t="s">
        <v>664</v>
      </c>
      <c r="D142" t="s">
        <v>203</v>
      </c>
      <c r="E142" t="s">
        <v>213</v>
      </c>
      <c r="F142" t="s">
        <v>665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P142" t="s">
        <v>2342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666</v>
      </c>
      <c r="C143" t="s">
        <v>667</v>
      </c>
      <c r="D143" t="s">
        <v>203</v>
      </c>
      <c r="E143" t="s">
        <v>213</v>
      </c>
      <c r="F143" t="s">
        <v>668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P143" t="s">
        <v>2342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670</v>
      </c>
      <c r="C144" t="s">
        <v>671</v>
      </c>
      <c r="D144" t="s">
        <v>203</v>
      </c>
      <c r="E144" t="s">
        <v>213</v>
      </c>
      <c r="F144" t="s">
        <v>672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P144" t="s">
        <v>2342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673</v>
      </c>
      <c r="C145" t="s">
        <v>674</v>
      </c>
      <c r="D145" t="s">
        <v>203</v>
      </c>
      <c r="E145" t="s">
        <v>213</v>
      </c>
      <c r="F145" t="s">
        <v>675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677</v>
      </c>
      <c r="C146" t="s">
        <v>678</v>
      </c>
      <c r="D146" t="s">
        <v>203</v>
      </c>
      <c r="E146" t="s">
        <v>300</v>
      </c>
      <c r="F146" t="s">
        <v>679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680</v>
      </c>
      <c r="C147" t="s">
        <v>681</v>
      </c>
      <c r="D147" t="s">
        <v>203</v>
      </c>
      <c r="E147" t="s">
        <v>213</v>
      </c>
      <c r="F147" t="s">
        <v>682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684</v>
      </c>
      <c r="C148" t="s">
        <v>685</v>
      </c>
      <c r="D148" t="s">
        <v>203</v>
      </c>
      <c r="E148" t="s">
        <v>213</v>
      </c>
      <c r="F148" t="s">
        <v>686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687</v>
      </c>
      <c r="C149" t="s">
        <v>688</v>
      </c>
      <c r="D149" t="s">
        <v>203</v>
      </c>
      <c r="E149" t="s">
        <v>213</v>
      </c>
      <c r="F149" t="s">
        <v>689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691</v>
      </c>
      <c r="C150" t="s">
        <v>692</v>
      </c>
      <c r="D150" t="s">
        <v>203</v>
      </c>
      <c r="E150" t="s">
        <v>213</v>
      </c>
      <c r="F150" t="s">
        <v>693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694</v>
      </c>
      <c r="C151" t="s">
        <v>695</v>
      </c>
      <c r="D151" t="s">
        <v>203</v>
      </c>
      <c r="E151" t="s">
        <v>213</v>
      </c>
      <c r="F151" t="s">
        <v>696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697</v>
      </c>
      <c r="C152" t="s">
        <v>698</v>
      </c>
      <c r="D152" t="s">
        <v>203</v>
      </c>
      <c r="E152" t="s">
        <v>213</v>
      </c>
      <c r="F152" t="s">
        <v>699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700</v>
      </c>
      <c r="C153" t="s">
        <v>701</v>
      </c>
      <c r="D153" t="s">
        <v>203</v>
      </c>
      <c r="E153" t="s">
        <v>213</v>
      </c>
      <c r="F153" t="s">
        <v>702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703</v>
      </c>
      <c r="C154" t="s">
        <v>704</v>
      </c>
      <c r="D154" t="s">
        <v>203</v>
      </c>
      <c r="E154" t="s">
        <v>213</v>
      </c>
      <c r="F154" t="s">
        <v>705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706</v>
      </c>
      <c r="C155" t="s">
        <v>707</v>
      </c>
      <c r="D155" t="s">
        <v>203</v>
      </c>
      <c r="E155" t="s">
        <v>213</v>
      </c>
      <c r="F155" t="s">
        <v>708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709</v>
      </c>
      <c r="C156" t="s">
        <v>710</v>
      </c>
      <c r="D156" t="s">
        <v>203</v>
      </c>
      <c r="E156" t="s">
        <v>213</v>
      </c>
      <c r="F156" t="s">
        <v>711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712</v>
      </c>
      <c r="C157" t="s">
        <v>713</v>
      </c>
      <c r="D157" t="s">
        <v>203</v>
      </c>
      <c r="E157" t="s">
        <v>213</v>
      </c>
      <c r="F157" t="s">
        <v>714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715</v>
      </c>
      <c r="C158" t="s">
        <v>716</v>
      </c>
      <c r="D158" t="s">
        <v>203</v>
      </c>
      <c r="E158" t="s">
        <v>213</v>
      </c>
      <c r="F158" t="s">
        <v>717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718</v>
      </c>
      <c r="C159" t="s">
        <v>719</v>
      </c>
      <c r="D159" t="s">
        <v>203</v>
      </c>
      <c r="E159" t="s">
        <v>213</v>
      </c>
      <c r="F159" t="s">
        <v>720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721</v>
      </c>
      <c r="C160" t="s">
        <v>722</v>
      </c>
      <c r="D160" t="s">
        <v>203</v>
      </c>
      <c r="E160" t="s">
        <v>213</v>
      </c>
      <c r="F160" t="s">
        <v>723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724</v>
      </c>
      <c r="C161" t="s">
        <v>725</v>
      </c>
      <c r="D161" t="s">
        <v>203</v>
      </c>
      <c r="E161" t="s">
        <v>213</v>
      </c>
      <c r="F161" t="s">
        <v>726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727</v>
      </c>
      <c r="C162" t="s">
        <v>728</v>
      </c>
      <c r="D162" t="s">
        <v>203</v>
      </c>
      <c r="E162" t="s">
        <v>213</v>
      </c>
      <c r="F162" t="s">
        <v>729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730</v>
      </c>
      <c r="C163" t="s">
        <v>731</v>
      </c>
      <c r="D163" t="s">
        <v>203</v>
      </c>
      <c r="E163" t="s">
        <v>213</v>
      </c>
      <c r="F163" t="s">
        <v>732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733</v>
      </c>
      <c r="C164" t="s">
        <v>734</v>
      </c>
      <c r="D164" t="s">
        <v>203</v>
      </c>
      <c r="E164" t="s">
        <v>213</v>
      </c>
      <c r="F164" t="s">
        <v>735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736</v>
      </c>
      <c r="C165" t="s">
        <v>737</v>
      </c>
      <c r="D165" t="s">
        <v>203</v>
      </c>
      <c r="E165" t="s">
        <v>213</v>
      </c>
      <c r="F165" t="s">
        <v>738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739</v>
      </c>
      <c r="C166" t="s">
        <v>740</v>
      </c>
      <c r="D166" t="s">
        <v>203</v>
      </c>
      <c r="E166" t="s">
        <v>213</v>
      </c>
      <c r="F166" t="s">
        <v>741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743</v>
      </c>
      <c r="C167" t="s">
        <v>744</v>
      </c>
      <c r="D167" t="s">
        <v>203</v>
      </c>
      <c r="E167" t="s">
        <v>213</v>
      </c>
      <c r="F167" t="s">
        <v>745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747</v>
      </c>
      <c r="C168" t="s">
        <v>748</v>
      </c>
      <c r="D168" t="s">
        <v>203</v>
      </c>
      <c r="E168" t="s">
        <v>213</v>
      </c>
      <c r="F168" t="s">
        <v>749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750</v>
      </c>
      <c r="C169" t="s">
        <v>751</v>
      </c>
      <c r="D169" t="s">
        <v>203</v>
      </c>
      <c r="E169" t="s">
        <v>213</v>
      </c>
      <c r="F169" t="s">
        <v>752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754</v>
      </c>
      <c r="C170" t="s">
        <v>755</v>
      </c>
      <c r="D170" t="s">
        <v>203</v>
      </c>
      <c r="E170" t="s">
        <v>213</v>
      </c>
      <c r="F170" t="s">
        <v>756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758</v>
      </c>
      <c r="C171" t="s">
        <v>759</v>
      </c>
      <c r="D171" t="s">
        <v>203</v>
      </c>
      <c r="E171" t="s">
        <v>213</v>
      </c>
      <c r="F171" t="s">
        <v>760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761</v>
      </c>
      <c r="C172" t="s">
        <v>762</v>
      </c>
      <c r="D172" t="s">
        <v>203</v>
      </c>
      <c r="E172" t="s">
        <v>213</v>
      </c>
      <c r="F172" t="s">
        <v>763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764</v>
      </c>
      <c r="C173" t="s">
        <v>765</v>
      </c>
      <c r="D173" t="s">
        <v>203</v>
      </c>
      <c r="E173" t="s">
        <v>213</v>
      </c>
      <c r="F173" t="s">
        <v>766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767</v>
      </c>
      <c r="C174" t="s">
        <v>768</v>
      </c>
      <c r="D174" t="s">
        <v>203</v>
      </c>
      <c r="E174" t="s">
        <v>213</v>
      </c>
      <c r="F174" t="s">
        <v>769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770</v>
      </c>
      <c r="C175" t="s">
        <v>771</v>
      </c>
      <c r="D175" t="s">
        <v>203</v>
      </c>
      <c r="E175" t="s">
        <v>213</v>
      </c>
      <c r="F175" t="s">
        <v>772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773</v>
      </c>
      <c r="C176" t="s">
        <v>774</v>
      </c>
      <c r="D176" t="s">
        <v>203</v>
      </c>
      <c r="E176" t="s">
        <v>213</v>
      </c>
      <c r="F176" t="s">
        <v>775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777</v>
      </c>
      <c r="C177" t="s">
        <v>778</v>
      </c>
      <c r="D177" t="s">
        <v>203</v>
      </c>
      <c r="E177" t="s">
        <v>213</v>
      </c>
      <c r="F177" t="s">
        <v>779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780</v>
      </c>
      <c r="C178" t="s">
        <v>781</v>
      </c>
      <c r="D178" t="s">
        <v>203</v>
      </c>
      <c r="E178" t="s">
        <v>213</v>
      </c>
      <c r="F178" t="s">
        <v>782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784</v>
      </c>
      <c r="C179" t="s">
        <v>785</v>
      </c>
      <c r="D179" t="s">
        <v>203</v>
      </c>
      <c r="E179" t="s">
        <v>213</v>
      </c>
      <c r="F179" t="s">
        <v>786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788</v>
      </c>
      <c r="C180" t="s">
        <v>789</v>
      </c>
      <c r="D180" t="s">
        <v>203</v>
      </c>
      <c r="E180" t="s">
        <v>213</v>
      </c>
      <c r="F180" t="s">
        <v>790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792</v>
      </c>
      <c r="C181" t="s">
        <v>793</v>
      </c>
      <c r="D181" t="s">
        <v>203</v>
      </c>
      <c r="E181" t="s">
        <v>213</v>
      </c>
      <c r="F181" t="s">
        <v>794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796</v>
      </c>
      <c r="C182" t="s">
        <v>797</v>
      </c>
      <c r="D182" t="s">
        <v>203</v>
      </c>
      <c r="E182" t="s">
        <v>213</v>
      </c>
      <c r="F182" t="s">
        <v>798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799</v>
      </c>
      <c r="C183" t="s">
        <v>800</v>
      </c>
      <c r="D183" t="s">
        <v>203</v>
      </c>
      <c r="E183" t="s">
        <v>213</v>
      </c>
      <c r="F183" t="s">
        <v>801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802</v>
      </c>
      <c r="C184" t="s">
        <v>803</v>
      </c>
      <c r="D184" t="s">
        <v>203</v>
      </c>
      <c r="E184" t="s">
        <v>213</v>
      </c>
      <c r="F184" t="s">
        <v>804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806</v>
      </c>
      <c r="C185" t="s">
        <v>807</v>
      </c>
      <c r="D185" t="s">
        <v>203</v>
      </c>
      <c r="E185" t="s">
        <v>213</v>
      </c>
      <c r="F185" t="s">
        <v>808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809</v>
      </c>
      <c r="C186" t="s">
        <v>810</v>
      </c>
      <c r="D186" t="s">
        <v>203</v>
      </c>
      <c r="E186" t="s">
        <v>213</v>
      </c>
      <c r="F186" t="s">
        <v>811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813</v>
      </c>
      <c r="C187" t="s">
        <v>814</v>
      </c>
      <c r="D187" t="s">
        <v>203</v>
      </c>
      <c r="E187" t="s">
        <v>213</v>
      </c>
      <c r="F187" t="s">
        <v>815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817</v>
      </c>
      <c r="C188" t="s">
        <v>818</v>
      </c>
      <c r="D188" t="s">
        <v>203</v>
      </c>
      <c r="E188" t="s">
        <v>213</v>
      </c>
      <c r="F188" t="s">
        <v>819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820</v>
      </c>
      <c r="C189" t="s">
        <v>821</v>
      </c>
      <c r="D189" t="s">
        <v>203</v>
      </c>
      <c r="E189" t="s">
        <v>213</v>
      </c>
      <c r="F189" t="s">
        <v>822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823</v>
      </c>
      <c r="C190" t="s">
        <v>824</v>
      </c>
      <c r="D190" t="s">
        <v>203</v>
      </c>
      <c r="E190" t="s">
        <v>213</v>
      </c>
      <c r="F190" t="s">
        <v>825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826</v>
      </c>
      <c r="C191" t="s">
        <v>827</v>
      </c>
      <c r="D191" t="s">
        <v>203</v>
      </c>
      <c r="E191" t="s">
        <v>213</v>
      </c>
      <c r="F191" t="s">
        <v>828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830</v>
      </c>
      <c r="C192" t="s">
        <v>831</v>
      </c>
      <c r="D192" t="s">
        <v>203</v>
      </c>
      <c r="E192" t="s">
        <v>213</v>
      </c>
      <c r="F192" t="s">
        <v>832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834</v>
      </c>
      <c r="C193" t="s">
        <v>835</v>
      </c>
      <c r="D193" t="s">
        <v>203</v>
      </c>
      <c r="E193" t="s">
        <v>213</v>
      </c>
      <c r="F193" t="s">
        <v>836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837</v>
      </c>
      <c r="C194" t="s">
        <v>838</v>
      </c>
      <c r="D194" t="s">
        <v>203</v>
      </c>
      <c r="E194" t="s">
        <v>213</v>
      </c>
      <c r="F194" t="s">
        <v>839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840</v>
      </c>
      <c r="C195" t="s">
        <v>841</v>
      </c>
      <c r="D195" t="s">
        <v>203</v>
      </c>
      <c r="E195" t="s">
        <v>213</v>
      </c>
      <c r="F195" t="s">
        <v>842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58" si="6">_xlfn.CONCAT("[[",M195,"|",L195,"]]")</f>
        <v>[[13_Kirtler#|13]]</v>
      </c>
      <c r="R195" t="str">
        <f t="shared" ref="R195:R258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843</v>
      </c>
      <c r="C196" t="s">
        <v>844</v>
      </c>
      <c r="D196" t="s">
        <v>203</v>
      </c>
      <c r="E196" t="s">
        <v>213</v>
      </c>
      <c r="F196" t="s">
        <v>845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846</v>
      </c>
      <c r="C197" t="s">
        <v>847</v>
      </c>
      <c r="D197" t="s">
        <v>203</v>
      </c>
      <c r="E197" t="s">
        <v>213</v>
      </c>
      <c r="F197" t="s">
        <v>848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850</v>
      </c>
      <c r="C198" t="s">
        <v>851</v>
      </c>
      <c r="D198" t="s">
        <v>203</v>
      </c>
      <c r="E198" t="s">
        <v>213</v>
      </c>
      <c r="F198" t="s">
        <v>852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853</v>
      </c>
      <c r="C199" t="s">
        <v>854</v>
      </c>
      <c r="D199" t="s">
        <v>203</v>
      </c>
      <c r="E199" t="s">
        <v>213</v>
      </c>
      <c r="F199" t="s">
        <v>855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856</v>
      </c>
      <c r="C200" t="s">
        <v>857</v>
      </c>
      <c r="D200" t="s">
        <v>203</v>
      </c>
      <c r="E200" t="s">
        <v>213</v>
      </c>
      <c r="F200" t="s">
        <v>858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859</v>
      </c>
      <c r="C201" t="s">
        <v>860</v>
      </c>
      <c r="D201" t="s">
        <v>203</v>
      </c>
      <c r="E201" t="s">
        <v>213</v>
      </c>
      <c r="F201" t="s">
        <v>861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862</v>
      </c>
      <c r="C202" t="s">
        <v>863</v>
      </c>
      <c r="D202" t="s">
        <v>203</v>
      </c>
      <c r="E202" t="s">
        <v>213</v>
      </c>
      <c r="F202" t="s">
        <v>864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866</v>
      </c>
      <c r="C203" t="s">
        <v>867</v>
      </c>
      <c r="D203" t="s">
        <v>203</v>
      </c>
      <c r="E203" t="s">
        <v>213</v>
      </c>
      <c r="F203" t="s">
        <v>868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869</v>
      </c>
      <c r="C204" t="s">
        <v>870</v>
      </c>
      <c r="D204" t="s">
        <v>203</v>
      </c>
      <c r="E204" t="s">
        <v>213</v>
      </c>
      <c r="F204" t="s">
        <v>871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872</v>
      </c>
      <c r="C205" t="s">
        <v>873</v>
      </c>
      <c r="D205" t="s">
        <v>203</v>
      </c>
      <c r="E205" t="s">
        <v>213</v>
      </c>
      <c r="F205" t="s">
        <v>874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876</v>
      </c>
      <c r="C206" t="s">
        <v>877</v>
      </c>
      <c r="D206" t="s">
        <v>203</v>
      </c>
      <c r="E206" t="s">
        <v>213</v>
      </c>
      <c r="F206" t="s">
        <v>878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879</v>
      </c>
      <c r="C207" t="s">
        <v>880</v>
      </c>
      <c r="D207" t="s">
        <v>203</v>
      </c>
      <c r="E207" t="s">
        <v>213</v>
      </c>
      <c r="F207" t="s">
        <v>881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882</v>
      </c>
      <c r="C208" t="s">
        <v>883</v>
      </c>
      <c r="D208" t="s">
        <v>203</v>
      </c>
      <c r="E208" t="s">
        <v>213</v>
      </c>
      <c r="F208" t="s">
        <v>884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885</v>
      </c>
      <c r="C209" t="s">
        <v>886</v>
      </c>
      <c r="D209" t="s">
        <v>203</v>
      </c>
      <c r="E209" t="s">
        <v>213</v>
      </c>
      <c r="F209" t="s">
        <v>887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888</v>
      </c>
      <c r="C210" t="s">
        <v>889</v>
      </c>
      <c r="D210" t="s">
        <v>203</v>
      </c>
      <c r="E210" t="s">
        <v>213</v>
      </c>
      <c r="F210" t="s">
        <v>890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892</v>
      </c>
      <c r="C211" t="s">
        <v>893</v>
      </c>
      <c r="D211" t="s">
        <v>203</v>
      </c>
      <c r="E211" t="s">
        <v>213</v>
      </c>
      <c r="F211" t="s">
        <v>894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895</v>
      </c>
      <c r="C212" t="s">
        <v>896</v>
      </c>
      <c r="D212" t="s">
        <v>203</v>
      </c>
      <c r="E212" t="s">
        <v>213</v>
      </c>
      <c r="F212" t="s">
        <v>897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898</v>
      </c>
      <c r="C213" t="s">
        <v>899</v>
      </c>
      <c r="D213" t="s">
        <v>203</v>
      </c>
      <c r="E213" t="s">
        <v>213</v>
      </c>
      <c r="F213" t="s">
        <v>900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12.2.3</v>
      </c>
      <c r="M213" s="8" t="str">
        <f>VLOOKUP(L213,Sektioner_fuld!J$2:P$220,7,FALSE)</f>
        <v>12_Det_perifere_karsystem#Palpation</v>
      </c>
      <c r="N213" s="8" t="str">
        <f t="shared" si="6"/>
        <v>[[12_Det_perifere_karsystem#Palpation|12.2.3]]</v>
      </c>
      <c r="R213" t="str">
        <f t="shared" si="7"/>
        <v>| KAP14_195 || Kapitel || 14 ||  || 195 || [[12_Det_perifere_karsystem#Palpation|12.2.3]] || &lt;html5media&gt;File:KAP14_195.mp3&lt;/html5media&gt;</v>
      </c>
    </row>
    <row r="214" spans="1:18" x14ac:dyDescent="0.2">
      <c r="A214" s="6">
        <v>211</v>
      </c>
      <c r="B214" t="s">
        <v>902</v>
      </c>
      <c r="C214" t="s">
        <v>903</v>
      </c>
      <c r="D214" t="s">
        <v>203</v>
      </c>
      <c r="E214" t="s">
        <v>213</v>
      </c>
      <c r="F214" t="s">
        <v>904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12.2.3</v>
      </c>
      <c r="M214" s="8" t="str">
        <f>VLOOKUP(L214,Sektioner_fuld!J$2:P$220,7,FALSE)</f>
        <v>12_Det_perifere_karsystem#Palpation</v>
      </c>
      <c r="N214" s="8" t="str">
        <f t="shared" si="6"/>
        <v>[[12_Det_perifere_karsystem#Palpation|12.2.3]]</v>
      </c>
      <c r="R214" t="str">
        <f t="shared" si="7"/>
        <v>| KAP14_195_2 || Kapitel || 14 || 2 || 195 || [[12_Det_perifere_karsystem#Palpation|12.2.3]] || &lt;html5media&gt;File:KAP14_195_2.mp3&lt;/html5media&gt;</v>
      </c>
    </row>
    <row r="215" spans="1:18" x14ac:dyDescent="0.2">
      <c r="A215" s="6">
        <v>212</v>
      </c>
      <c r="B215" t="s">
        <v>905</v>
      </c>
      <c r="C215" t="s">
        <v>906</v>
      </c>
      <c r="D215" t="s">
        <v>203</v>
      </c>
      <c r="E215" t="s">
        <v>213</v>
      </c>
      <c r="F215" t="s">
        <v>907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12.2.3</v>
      </c>
      <c r="M215" s="8" t="str">
        <f>VLOOKUP(L215,Sektioner_fuld!J$2:P$220,7,FALSE)</f>
        <v>12_Det_perifere_karsystem#Palpation</v>
      </c>
      <c r="N215" s="8" t="str">
        <f t="shared" si="6"/>
        <v>[[12_Det_perifere_karsystem#Palpation|12.2.3]]</v>
      </c>
      <c r="R215" t="str">
        <f t="shared" si="7"/>
        <v>| KAP14_195_3 || Kapitel || 14 || 3 || 195 || [[12_Det_perifere_karsystem#Palpation|12.2.3]] || &lt;html5media&gt;File:KAP14_195_3.mp3&lt;/html5media&gt;</v>
      </c>
    </row>
    <row r="216" spans="1:18" x14ac:dyDescent="0.2">
      <c r="A216" s="6">
        <v>213</v>
      </c>
      <c r="B216" t="s">
        <v>908</v>
      </c>
      <c r="C216" t="s">
        <v>909</v>
      </c>
      <c r="D216" t="s">
        <v>203</v>
      </c>
      <c r="E216" t="s">
        <v>213</v>
      </c>
      <c r="F216" t="s">
        <v>910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911</v>
      </c>
      <c r="C217" t="s">
        <v>912</v>
      </c>
      <c r="D217" t="s">
        <v>203</v>
      </c>
      <c r="E217" t="s">
        <v>213</v>
      </c>
      <c r="F217" t="s">
        <v>913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915</v>
      </c>
      <c r="C218" t="s">
        <v>916</v>
      </c>
      <c r="D218" t="s">
        <v>203</v>
      </c>
      <c r="E218" t="s">
        <v>213</v>
      </c>
      <c r="F218" t="s">
        <v>917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918</v>
      </c>
      <c r="C219" t="s">
        <v>919</v>
      </c>
      <c r="D219" t="s">
        <v>203</v>
      </c>
      <c r="E219" t="s">
        <v>213</v>
      </c>
      <c r="F219" t="s">
        <v>920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921</v>
      </c>
      <c r="C220" t="s">
        <v>922</v>
      </c>
      <c r="D220" t="s">
        <v>203</v>
      </c>
      <c r="E220" t="s">
        <v>213</v>
      </c>
      <c r="F220" t="s">
        <v>923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925</v>
      </c>
      <c r="C221" t="s">
        <v>926</v>
      </c>
      <c r="D221" t="s">
        <v>203</v>
      </c>
      <c r="E221" t="s">
        <v>213</v>
      </c>
      <c r="F221" t="s">
        <v>927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928</v>
      </c>
      <c r="C222" t="s">
        <v>929</v>
      </c>
      <c r="D222" t="s">
        <v>203</v>
      </c>
      <c r="E222" t="s">
        <v>213</v>
      </c>
      <c r="F222" t="s">
        <v>930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932</v>
      </c>
      <c r="C223" t="s">
        <v>933</v>
      </c>
      <c r="D223" t="s">
        <v>203</v>
      </c>
      <c r="E223" t="s">
        <v>213</v>
      </c>
      <c r="F223" t="s">
        <v>934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935</v>
      </c>
      <c r="C224" t="s">
        <v>936</v>
      </c>
      <c r="D224" t="s">
        <v>203</v>
      </c>
      <c r="E224" t="s">
        <v>213</v>
      </c>
      <c r="F224" t="s">
        <v>937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938</v>
      </c>
      <c r="C225" t="s">
        <v>939</v>
      </c>
      <c r="D225" t="s">
        <v>203</v>
      </c>
      <c r="E225" t="s">
        <v>213</v>
      </c>
      <c r="F225" t="s">
        <v>940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941</v>
      </c>
      <c r="C226" t="s">
        <v>942</v>
      </c>
      <c r="D226" t="s">
        <v>943</v>
      </c>
      <c r="E226" t="s">
        <v>944</v>
      </c>
      <c r="F226" t="s">
        <v>945</v>
      </c>
      <c r="K226" s="8">
        <v>1</v>
      </c>
      <c r="L226" s="7" t="s">
        <v>2343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224</v>
      </c>
      <c r="B227" t="s">
        <v>946</v>
      </c>
      <c r="C227" t="s">
        <v>947</v>
      </c>
      <c r="D227" t="s">
        <v>943</v>
      </c>
      <c r="E227" t="s">
        <v>944</v>
      </c>
      <c r="F227" t="s">
        <v>245</v>
      </c>
      <c r="H227" s="8">
        <v>21</v>
      </c>
      <c r="K227" s="8">
        <v>21</v>
      </c>
      <c r="L227" s="7" t="str">
        <f>VLOOKUP(K227,Side_til_Sektion!A$2:C$217,3,FALSE)</f>
        <v>1.3.3</v>
      </c>
      <c r="M227" s="8" t="str">
        <f>VLOOKUP(L227,Sektioner_fuld!J$2:P$220,7,FALSE)</f>
        <v>1_Mødet_mellem_læge_og_patient#Resumér_og_gentag</v>
      </c>
      <c r="N227" s="8" t="str">
        <f t="shared" si="6"/>
        <v>[[1_Mødet_mellem_læge_og_patient#Resumér_og_gentag|1.3.3]]</v>
      </c>
      <c r="P227" t="s">
        <v>2342</v>
      </c>
      <c r="R227" t="str">
        <f t="shared" si="7"/>
        <v>| BOKS21 || Bokse ||  ||  || 21 || [[1_Mødet_mellem_læge_og_patient#Resumér_og_gentag|1.3.3]] || &lt;html5media&gt;File:BOKS21.mp3&lt;/html5media&gt;</v>
      </c>
    </row>
    <row r="228" spans="1:18" x14ac:dyDescent="0.2">
      <c r="A228" s="6">
        <v>225</v>
      </c>
      <c r="B228" t="s">
        <v>948</v>
      </c>
      <c r="C228" t="s">
        <v>949</v>
      </c>
      <c r="D228" t="s">
        <v>943</v>
      </c>
      <c r="E228" t="s">
        <v>944</v>
      </c>
      <c r="F228" t="s">
        <v>950</v>
      </c>
      <c r="H228" s="8">
        <v>21</v>
      </c>
      <c r="I228" t="s">
        <v>951</v>
      </c>
      <c r="K228" s="8">
        <v>21</v>
      </c>
      <c r="L228" s="7" t="str">
        <f>VLOOKUP(K228,Side_til_Sektion!A$2:C$217,3,FALSE)</f>
        <v>1.3.3</v>
      </c>
      <c r="M228" s="8" t="str">
        <f>VLOOKUP(L228,Sektioner_fuld!J$2:P$220,7,FALSE)</f>
        <v>1_Mødet_mellem_læge_og_patient#Resumér_og_gentag</v>
      </c>
      <c r="N228" s="8" t="str">
        <f t="shared" si="6"/>
        <v>[[1_Mødet_mellem_læge_og_patient#Resumér_og_gentag|1.3.3]]</v>
      </c>
      <c r="P228" t="s">
        <v>2342</v>
      </c>
      <c r="R228" t="str">
        <f t="shared" si="7"/>
        <v>| BOKS21B || Bokse ||  || B || 21 || [[1_Mødet_mellem_læge_og_patient#Resumér_og_gentag|1.3.3]] || &lt;html5media&gt;File:BOKS21B.mp3&lt;/html5media&gt;</v>
      </c>
    </row>
    <row r="229" spans="1:18" x14ac:dyDescent="0.2">
      <c r="A229" s="6">
        <v>226</v>
      </c>
      <c r="B229" t="s">
        <v>952</v>
      </c>
      <c r="C229" t="s">
        <v>953</v>
      </c>
      <c r="D229" t="s">
        <v>943</v>
      </c>
      <c r="E229" t="s">
        <v>944</v>
      </c>
      <c r="F229" t="s">
        <v>258</v>
      </c>
      <c r="H229" s="8">
        <v>23</v>
      </c>
      <c r="K229" s="8">
        <v>23</v>
      </c>
      <c r="L229" s="7" t="str">
        <f>VLOOKUP(K229,Side_til_Sektion!A$2:C$217,3,FALSE)</f>
        <v>1.4</v>
      </c>
      <c r="M229" s="8" t="str">
        <f>VLOOKUP(L229,Sektioner_fuld!J$2:P$220,7,FALSE)</f>
        <v>1_Mødet_mellem_læge_og_patient#Specielle_forhold</v>
      </c>
      <c r="N229" s="8" t="str">
        <f t="shared" si="6"/>
        <v>[[1_Mødet_mellem_læge_og_patient#Specielle_forhold|1.4]]</v>
      </c>
      <c r="P229" t="s">
        <v>2342</v>
      </c>
      <c r="R229" t="str">
        <f t="shared" si="7"/>
        <v>| BOKS23 || Bokse ||  ||  || 23 || [[1_Mødet_mellem_læge_og_patient#Specielle_forhold|1.4]] || &lt;html5media&gt;File:BOKS23.mp3&lt;/html5media&gt;</v>
      </c>
    </row>
    <row r="230" spans="1:18" x14ac:dyDescent="0.2">
      <c r="A230" s="6">
        <v>227</v>
      </c>
      <c r="B230" t="s">
        <v>954</v>
      </c>
      <c r="C230" t="s">
        <v>955</v>
      </c>
      <c r="D230" t="s">
        <v>943</v>
      </c>
      <c r="E230" t="s">
        <v>944</v>
      </c>
      <c r="F230" t="s">
        <v>956</v>
      </c>
      <c r="H230" s="8">
        <v>24</v>
      </c>
      <c r="K230" s="8">
        <v>24</v>
      </c>
      <c r="L230" s="7" t="str">
        <f>VLOOKUP(K230,Side_til_Sektion!A$2:C$217,3,FALSE)</f>
        <v>1.4</v>
      </c>
      <c r="M230" s="8" t="str">
        <f>VLOOKUP(L230,Sektioner_fuld!J$2:P$220,7,FALSE)</f>
        <v>1_Mødet_mellem_læge_og_patient#Specielle_forhold</v>
      </c>
      <c r="N230" s="8" t="str">
        <f t="shared" si="6"/>
        <v>[[1_Mødet_mellem_læge_og_patient#Specielle_forhold|1.4]]</v>
      </c>
      <c r="P230" t="s">
        <v>2342</v>
      </c>
      <c r="R230" t="str">
        <f t="shared" si="7"/>
        <v>| BOKS24 || Bokse ||  ||  || 24 || [[1_Mødet_mellem_læge_og_patient#Specielle_forhold|1.4]] || &lt;html5media&gt;File:BOKS24.mp3&lt;/html5media&gt;</v>
      </c>
    </row>
    <row r="231" spans="1:18" x14ac:dyDescent="0.2">
      <c r="A231" s="6">
        <v>228</v>
      </c>
      <c r="B231" t="s">
        <v>957</v>
      </c>
      <c r="C231" t="s">
        <v>958</v>
      </c>
      <c r="D231" t="s">
        <v>943</v>
      </c>
      <c r="E231" t="s">
        <v>944</v>
      </c>
      <c r="F231" t="s">
        <v>959</v>
      </c>
      <c r="H231" s="8">
        <v>24</v>
      </c>
      <c r="I231" t="s">
        <v>951</v>
      </c>
      <c r="K231" s="8">
        <v>24</v>
      </c>
      <c r="L231" s="7" t="str">
        <f>VLOOKUP(K231,Side_til_Sektion!A$2:C$217,3,FALSE)</f>
        <v>1.4</v>
      </c>
      <c r="M231" s="8" t="str">
        <f>VLOOKUP(L231,Sektioner_fuld!J$2:P$220,7,FALSE)</f>
        <v>1_Mødet_mellem_læge_og_patient#Specielle_forhold</v>
      </c>
      <c r="N231" s="8" t="str">
        <f t="shared" si="6"/>
        <v>[[1_Mødet_mellem_læge_og_patient#Specielle_forhold|1.4]]</v>
      </c>
      <c r="P231" t="s">
        <v>2342</v>
      </c>
      <c r="R231" t="str">
        <f t="shared" si="7"/>
        <v>| BOKS24B || Bokse ||  || B || 24 || [[1_Mødet_mellem_læge_og_patient#Specielle_forhold|1.4]] || &lt;html5media&gt;File:BOKS24B.mp3&lt;/html5media&gt;</v>
      </c>
    </row>
    <row r="232" spans="1:18" x14ac:dyDescent="0.2">
      <c r="A232" s="6">
        <v>229</v>
      </c>
      <c r="B232" t="s">
        <v>960</v>
      </c>
      <c r="C232" t="s">
        <v>961</v>
      </c>
      <c r="D232" t="s">
        <v>943</v>
      </c>
      <c r="E232" t="s">
        <v>944</v>
      </c>
      <c r="F232" t="s">
        <v>962</v>
      </c>
      <c r="H232" s="8">
        <v>26</v>
      </c>
      <c r="K232" s="8">
        <v>26</v>
      </c>
      <c r="L232" s="7" t="str">
        <f>VLOOKUP(K232,Side_til_Sektion!A$2:C$217,3,FALSE)</f>
        <v>2</v>
      </c>
      <c r="M232" s="8" t="str">
        <f>VLOOKUP(L232,Sektioner_fuld!J$2:P$220,7,FALSE)</f>
        <v>2_Sygehusjournalen#</v>
      </c>
      <c r="N232" s="8" t="str">
        <f t="shared" si="6"/>
        <v>[[2_Sygehusjournalen#|2]]</v>
      </c>
      <c r="P232" t="s">
        <v>2342</v>
      </c>
      <c r="R232" t="str">
        <f t="shared" si="7"/>
        <v>| BOKS26 || Bokse ||  ||  || 26 || [[2_Sygehusjournalen#|2]] || &lt;html5media&gt;File:BOKS26.mp3&lt;/html5media&gt;</v>
      </c>
    </row>
    <row r="233" spans="1:18" x14ac:dyDescent="0.2">
      <c r="A233" s="6">
        <v>230</v>
      </c>
      <c r="B233" t="s">
        <v>963</v>
      </c>
      <c r="C233" t="s">
        <v>964</v>
      </c>
      <c r="D233" t="s">
        <v>943</v>
      </c>
      <c r="E233" t="s">
        <v>944</v>
      </c>
      <c r="F233" t="s">
        <v>965</v>
      </c>
      <c r="H233" s="8">
        <v>32</v>
      </c>
      <c r="K233" s="8">
        <v>32</v>
      </c>
      <c r="L233" s="7" t="str">
        <f>VLOOKUP(K233,Side_til_Sektion!A$2:C$217,3,FALSE)</f>
        <v>3</v>
      </c>
      <c r="M233" s="8" t="str">
        <f>VLOOKUP(L233,Sektioner_fuld!J$2:P$220,7,FALSE)</f>
        <v>3_Indlæggelsesnotatet#</v>
      </c>
      <c r="N233" s="8" t="str">
        <f t="shared" si="6"/>
        <v>[[3_Indlæggelsesnotatet#|3]]</v>
      </c>
      <c r="P233" t="s">
        <v>2342</v>
      </c>
      <c r="R233" t="str">
        <f t="shared" si="7"/>
        <v>| BOKS32 || Bokse ||  ||  || 32 || [[3_Indlæggelsesnotatet#|3]] || &lt;html5media&gt;File:BOKS32.mp3&lt;/html5media&gt;</v>
      </c>
    </row>
    <row r="234" spans="1:18" x14ac:dyDescent="0.2">
      <c r="A234" s="6">
        <v>231</v>
      </c>
      <c r="B234" t="s">
        <v>966</v>
      </c>
      <c r="C234" t="s">
        <v>967</v>
      </c>
      <c r="D234" t="s">
        <v>943</v>
      </c>
      <c r="E234" t="s">
        <v>944</v>
      </c>
      <c r="F234" t="s">
        <v>302</v>
      </c>
      <c r="H234" s="8">
        <v>37</v>
      </c>
      <c r="K234" s="8">
        <v>37</v>
      </c>
      <c r="L234" s="7" t="str">
        <f>VLOOKUP(K234,Side_til_Sektion!A$2:C$217,3,FALSE)</f>
        <v>3.1.7</v>
      </c>
      <c r="M234" s="8" t="str">
        <f>VLOOKUP(L234,Sektioner_fuld!J$2:P$220,7,FALSE)</f>
        <v>3_Indlæggelsesnotatet#Nuværende/aktuelt</v>
      </c>
      <c r="N234" s="8" t="str">
        <f t="shared" si="6"/>
        <v>[[3_Indlæggelsesnotatet#Nuværende/aktuelt|3.1.7]]</v>
      </c>
      <c r="P234" t="s">
        <v>2342</v>
      </c>
      <c r="R234" t="str">
        <f t="shared" si="7"/>
        <v>| BOKS37 || Bokse ||  ||  || 37 || [[3_Indlæggelsesnotatet#Nuværende/aktuelt|3.1.7]] || &lt;html5media&gt;File:BOKS37.mp3&lt;/html5media&gt;</v>
      </c>
    </row>
    <row r="235" spans="1:18" x14ac:dyDescent="0.2">
      <c r="A235" s="6">
        <v>232</v>
      </c>
      <c r="B235" t="s">
        <v>968</v>
      </c>
      <c r="C235" t="s">
        <v>969</v>
      </c>
      <c r="D235" t="s">
        <v>943</v>
      </c>
      <c r="E235" t="s">
        <v>944</v>
      </c>
      <c r="F235" t="s">
        <v>306</v>
      </c>
      <c r="H235" s="8">
        <v>39</v>
      </c>
      <c r="K235" s="8">
        <v>39</v>
      </c>
      <c r="L235" s="7" t="str">
        <f>VLOOKUP(K235,Side_til_Sektion!A$2:C$217,3,FALSE)</f>
        <v>3.1.8</v>
      </c>
      <c r="M235" s="8" t="str">
        <f>VLOOKUP(L235,Sektioner_fuld!J$2:P$220,7,FALSE)</f>
        <v>3_Indlæggelsesnotatet#Øvrige_organsystemer</v>
      </c>
      <c r="N235" s="8" t="str">
        <f t="shared" si="6"/>
        <v>[[3_Indlæggelsesnotatet#Øvrige_organsystemer|3.1.8]]</v>
      </c>
      <c r="P235" t="s">
        <v>2342</v>
      </c>
      <c r="R235" t="str">
        <f t="shared" si="7"/>
        <v>| BOKS39 || Bokse ||  ||  || 39 || [[3_Indlæggelsesnotatet#Øvrige_organsystemer|3.1.8]] || &lt;html5media&gt;File:BOKS39.mp3&lt;/html5media&gt;</v>
      </c>
    </row>
    <row r="236" spans="1:18" x14ac:dyDescent="0.2">
      <c r="A236" s="6">
        <v>233</v>
      </c>
      <c r="B236" t="s">
        <v>970</v>
      </c>
      <c r="C236" t="s">
        <v>971</v>
      </c>
      <c r="D236" t="s">
        <v>943</v>
      </c>
      <c r="E236" t="s">
        <v>944</v>
      </c>
      <c r="F236" t="s">
        <v>322</v>
      </c>
      <c r="H236" s="8">
        <v>44</v>
      </c>
      <c r="K236" s="8">
        <v>44</v>
      </c>
      <c r="L236" s="7" t="str">
        <f>VLOOKUP(K236,Side_til_Sektion!A$2:C$217,3,FALSE)</f>
        <v>3.2.1</v>
      </c>
      <c r="M236" s="8" t="str">
        <f>VLOOKUP(L236,Sektioner_fuld!J$2:P$220,7,FALSE)</f>
        <v>3_Indlæggelsesnotatet#Almene_fund</v>
      </c>
      <c r="N236" s="8" t="str">
        <f t="shared" si="6"/>
        <v>[[3_Indlæggelsesnotatet#Almene_fund|3.2.1]]</v>
      </c>
      <c r="P236" t="s">
        <v>2342</v>
      </c>
      <c r="R236" t="str">
        <f t="shared" si="7"/>
        <v>| BOKS44 || Bokse ||  ||  || 44 || [[3_Indlæggelsesnotatet#Almene_fund|3.2.1]] || &lt;html5media&gt;File:BOKS44.mp3&lt;/html5media&gt;</v>
      </c>
    </row>
    <row r="237" spans="1:18" x14ac:dyDescent="0.2">
      <c r="A237" s="6">
        <v>234</v>
      </c>
      <c r="B237" t="s">
        <v>972</v>
      </c>
      <c r="C237" t="s">
        <v>973</v>
      </c>
      <c r="D237" t="s">
        <v>943</v>
      </c>
      <c r="E237" t="s">
        <v>944</v>
      </c>
      <c r="F237" t="s">
        <v>398</v>
      </c>
      <c r="H237" s="8">
        <v>57</v>
      </c>
      <c r="K237" s="8">
        <v>57</v>
      </c>
      <c r="L237" s="7" t="str">
        <f>VLOOKUP(K237,Side_til_Sektion!A$2:C$217,3,FALSE)</f>
        <v>4</v>
      </c>
      <c r="M237" s="8" t="str">
        <f>VLOOKUP(L237,Sektioner_fuld!J$2:P$220,7,FALSE)</f>
        <v>4_Almene_symptomer_og_fund#</v>
      </c>
      <c r="N237" s="8" t="str">
        <f t="shared" si="6"/>
        <v>[[4_Almene_symptomer_og_fund#|4]]</v>
      </c>
      <c r="P237" t="s">
        <v>2342</v>
      </c>
      <c r="R237" t="str">
        <f t="shared" si="7"/>
        <v>| BOKS57 || Bokse ||  ||  || 57 || [[4_Almene_symptomer_og_fund#|4]] || &lt;html5media&gt;File:BOKS57.mp3&lt;/html5media&gt;</v>
      </c>
    </row>
    <row r="238" spans="1:18" x14ac:dyDescent="0.2">
      <c r="A238" s="6">
        <v>235</v>
      </c>
      <c r="B238" t="s">
        <v>974</v>
      </c>
      <c r="C238" t="s">
        <v>975</v>
      </c>
      <c r="D238" t="s">
        <v>943</v>
      </c>
      <c r="E238" t="s">
        <v>944</v>
      </c>
      <c r="F238" t="s">
        <v>405</v>
      </c>
      <c r="H238" s="8">
        <v>58</v>
      </c>
      <c r="K238" s="8">
        <v>58</v>
      </c>
      <c r="L238" s="7" t="str">
        <f>VLOOKUP(K238,Side_til_Sektion!A$2:C$217,3,FALSE)</f>
        <v>4.1.2</v>
      </c>
      <c r="M238" s="8" t="str">
        <f>VLOOKUP(L238,Sektioner_fuld!J$2:P$220,7,FALSE)</f>
        <v>4_Almene_symptomer_og_fund#Træthed_og_svimmelhed</v>
      </c>
      <c r="N238" s="8" t="str">
        <f t="shared" si="6"/>
        <v>[[4_Almene_symptomer_og_fund#Træthed_og_svimmelhed|4.1.2]]</v>
      </c>
      <c r="P238" t="s">
        <v>2342</v>
      </c>
      <c r="R238" t="str">
        <f t="shared" si="7"/>
        <v>| BOKS58 || Bokse ||  ||  || 58 || [[4_Almene_symptomer_og_fund#Træthed_og_svimmelhed|4.1.2]] || &lt;html5media&gt;File:BOKS58.mp3&lt;/html5media&gt;</v>
      </c>
    </row>
    <row r="239" spans="1:18" x14ac:dyDescent="0.2">
      <c r="A239" s="6">
        <v>236</v>
      </c>
      <c r="B239" t="s">
        <v>976</v>
      </c>
      <c r="C239" t="s">
        <v>977</v>
      </c>
      <c r="D239" t="s">
        <v>943</v>
      </c>
      <c r="E239" t="s">
        <v>944</v>
      </c>
      <c r="F239" t="s">
        <v>978</v>
      </c>
      <c r="H239" s="8">
        <v>58</v>
      </c>
      <c r="I239" t="s">
        <v>951</v>
      </c>
      <c r="K239" s="8">
        <v>58</v>
      </c>
      <c r="L239" s="7" t="str">
        <f>VLOOKUP(K239,Side_til_Sektion!A$2:C$217,3,FALSE)</f>
        <v>4.1.2</v>
      </c>
      <c r="M239" s="8" t="str">
        <f>VLOOKUP(L239,Sektioner_fuld!J$2:P$220,7,FALSE)</f>
        <v>4_Almene_symptomer_og_fund#Træthed_og_svimmelhed</v>
      </c>
      <c r="N239" s="8" t="str">
        <f t="shared" si="6"/>
        <v>[[4_Almene_symptomer_og_fund#Træthed_og_svimmelhed|4.1.2]]</v>
      </c>
      <c r="P239" t="s">
        <v>2342</v>
      </c>
      <c r="R239" t="str">
        <f t="shared" si="7"/>
        <v>| BOKS58B || Bokse ||  || B || 58 || [[4_Almene_symptomer_og_fund#Træthed_og_svimmelhed|4.1.2]] || &lt;html5media&gt;File:BOKS58B.mp3&lt;/html5media&gt;</v>
      </c>
    </row>
    <row r="240" spans="1:18" x14ac:dyDescent="0.2">
      <c r="A240" s="6">
        <v>237</v>
      </c>
      <c r="B240" t="s">
        <v>979</v>
      </c>
      <c r="C240" t="s">
        <v>980</v>
      </c>
      <c r="D240" t="s">
        <v>943</v>
      </c>
      <c r="E240" t="s">
        <v>944</v>
      </c>
      <c r="F240" t="s">
        <v>409</v>
      </c>
      <c r="H240" s="8">
        <v>59</v>
      </c>
      <c r="K240" s="8">
        <v>59</v>
      </c>
      <c r="L240" s="7" t="str">
        <f>VLOOKUP(K240,Side_til_Sektion!A$2:C$217,3,FALSE)</f>
        <v>4.1.3</v>
      </c>
      <c r="M240" s="8" t="str">
        <f>VLOOKUP(L240,Sektioner_fuld!J$2:P$220,7,FALSE)</f>
        <v>4_Almene_symptomer_og_fund#Appetitløshed</v>
      </c>
      <c r="N240" s="8" t="str">
        <f t="shared" si="6"/>
        <v>[[4_Almene_symptomer_og_fund#Appetitløshed|4.1.3]]</v>
      </c>
      <c r="P240" t="s">
        <v>2342</v>
      </c>
      <c r="R240" t="str">
        <f t="shared" si="7"/>
        <v>| BOKS59 || Bokse ||  ||  || 59 || [[4_Almene_symptomer_og_fund#Appetitløshed|4.1.3]] || &lt;html5media&gt;File:BOKS59.mp3&lt;/html5media&gt;</v>
      </c>
    </row>
    <row r="241" spans="1:18" x14ac:dyDescent="0.2">
      <c r="A241" s="6">
        <v>238</v>
      </c>
      <c r="B241" t="s">
        <v>981</v>
      </c>
      <c r="C241" t="s">
        <v>982</v>
      </c>
      <c r="D241" t="s">
        <v>943</v>
      </c>
      <c r="E241" t="s">
        <v>944</v>
      </c>
      <c r="F241" t="s">
        <v>413</v>
      </c>
      <c r="H241" s="8">
        <v>60</v>
      </c>
      <c r="K241" s="8">
        <v>60</v>
      </c>
      <c r="L241" s="7" t="str">
        <f>VLOOKUP(K241,Side_til_Sektion!A$2:C$217,3,FALSE)</f>
        <v>4.1.4</v>
      </c>
      <c r="M241" s="8" t="str">
        <f>VLOOKUP(L241,Sektioner_fuld!J$2:P$220,7,FALSE)</f>
        <v>4_Almene_symptomer_og_fund#Vægttab</v>
      </c>
      <c r="N241" s="8" t="str">
        <f t="shared" si="6"/>
        <v>[[4_Almene_symptomer_og_fund#Vægttab|4.1.4]]</v>
      </c>
      <c r="P241" t="s">
        <v>2342</v>
      </c>
      <c r="R241" t="str">
        <f t="shared" si="7"/>
        <v>| BOKS60 || Bokse ||  ||  || 60 || [[4_Almene_symptomer_og_fund#Vægttab|4.1.4]] || &lt;html5media&gt;File:BOKS60.mp3&lt;/html5media&gt;</v>
      </c>
    </row>
    <row r="242" spans="1:18" x14ac:dyDescent="0.2">
      <c r="A242" s="6">
        <v>239</v>
      </c>
      <c r="B242" t="s">
        <v>983</v>
      </c>
      <c r="C242" t="s">
        <v>984</v>
      </c>
      <c r="D242" t="s">
        <v>943</v>
      </c>
      <c r="E242" t="s">
        <v>944</v>
      </c>
      <c r="F242" t="s">
        <v>420</v>
      </c>
      <c r="H242" s="8">
        <v>61</v>
      </c>
      <c r="K242" s="8">
        <v>61</v>
      </c>
      <c r="L242" s="7" t="str">
        <f>VLOOKUP(K242,Side_til_Sektion!A$2:C$217,3,FALSE)</f>
        <v>4.2</v>
      </c>
      <c r="M242" s="8" t="str">
        <f>VLOOKUP(L242,Sektioner_fuld!J$2:P$220,7,FALSE)</f>
        <v>4_Almene_symptomer_og_fund#Objektiv_undersøgelse</v>
      </c>
      <c r="N242" s="8" t="str">
        <f t="shared" si="6"/>
        <v>[[4_Almene_symptomer_og_fund#Objektiv_undersøgelse|4.2]]</v>
      </c>
      <c r="P242" t="s">
        <v>2342</v>
      </c>
      <c r="R242" t="str">
        <f t="shared" si="7"/>
        <v>| BOKS61 || Bokse ||  ||  || 61 || [[4_Almene_symptomer_og_fund#Objektiv_undersøgelse|4.2]] || &lt;html5media&gt;File:BOKS61.mp3&lt;/html5media&gt;</v>
      </c>
    </row>
    <row r="243" spans="1:18" x14ac:dyDescent="0.2">
      <c r="A243" s="6">
        <v>240</v>
      </c>
      <c r="B243" t="s">
        <v>985</v>
      </c>
      <c r="C243" t="s">
        <v>986</v>
      </c>
      <c r="D243" t="s">
        <v>943</v>
      </c>
      <c r="E243" t="s">
        <v>944</v>
      </c>
      <c r="F243" t="s">
        <v>424</v>
      </c>
      <c r="H243" s="8">
        <v>62</v>
      </c>
      <c r="K243" s="8">
        <v>62</v>
      </c>
      <c r="L243" s="7" t="str">
        <f>VLOOKUP(K243,Side_til_Sektion!A$2:C$217,3,FALSE)</f>
        <v>4.2.1</v>
      </c>
      <c r="M243" s="8" t="str">
        <f>VLOOKUP(L243,Sektioner_fuld!J$2:P$220,7,FALSE)</f>
        <v>4_Almene_symptomer_og_fund#Almentilstand</v>
      </c>
      <c r="N243" s="8" t="str">
        <f t="shared" si="6"/>
        <v>[[4_Almene_symptomer_og_fund#Almentilstand|4.2.1]]</v>
      </c>
      <c r="P243" t="s">
        <v>2342</v>
      </c>
      <c r="R243" t="str">
        <f t="shared" si="7"/>
        <v>| BOKS62 || Bokse ||  ||  || 62 || [[4_Almene_symptomer_og_fund#Almentilstand|4.2.1]] || &lt;html5media&gt;File:BOKS62.mp3&lt;/html5media&gt;</v>
      </c>
    </row>
    <row r="244" spans="1:18" x14ac:dyDescent="0.2">
      <c r="A244" s="6">
        <v>241</v>
      </c>
      <c r="B244" t="s">
        <v>987</v>
      </c>
      <c r="C244" t="s">
        <v>988</v>
      </c>
      <c r="D244" t="s">
        <v>943</v>
      </c>
      <c r="E244" t="s">
        <v>944</v>
      </c>
      <c r="F244" t="s">
        <v>989</v>
      </c>
      <c r="H244" s="8">
        <v>63</v>
      </c>
      <c r="I244" t="s">
        <v>990</v>
      </c>
      <c r="K244" s="8">
        <v>63</v>
      </c>
      <c r="L244" s="7" t="str">
        <f>VLOOKUP(K244,Side_til_Sektion!A$2:C$217,3,FALSE)</f>
        <v>4.2.3</v>
      </c>
      <c r="M244" s="8" t="str">
        <f>VLOOKUP(L244,Sektioner_fuld!J$2:P$220,7,FALSE)</f>
        <v>4_Almene_symptomer_og_fund#Farve</v>
      </c>
      <c r="N244" s="8" t="str">
        <f t="shared" si="6"/>
        <v>[[4_Almene_symptomer_og_fund#Farve|4.2.3]]</v>
      </c>
      <c r="P244" t="s">
        <v>2342</v>
      </c>
      <c r="R244" t="str">
        <f t="shared" si="7"/>
        <v>| BOKS63A || Bokse ||  || A || 63 || [[4_Almene_symptomer_og_fund#Farve|4.2.3]] || &lt;html5media&gt;File:BOKS63A.mp3&lt;/html5media&gt;</v>
      </c>
    </row>
    <row r="245" spans="1:18" x14ac:dyDescent="0.2">
      <c r="A245" s="6">
        <v>242</v>
      </c>
      <c r="B245" t="s">
        <v>991</v>
      </c>
      <c r="C245" t="s">
        <v>992</v>
      </c>
      <c r="D245" t="s">
        <v>943</v>
      </c>
      <c r="E245" t="s">
        <v>944</v>
      </c>
      <c r="F245" t="s">
        <v>993</v>
      </c>
      <c r="H245" s="8">
        <v>63</v>
      </c>
      <c r="I245" t="s">
        <v>951</v>
      </c>
      <c r="K245" s="8">
        <v>63</v>
      </c>
      <c r="L245" s="7" t="str">
        <f>VLOOKUP(K245,Side_til_Sektion!A$2:C$217,3,FALSE)</f>
        <v>4.2.3</v>
      </c>
      <c r="M245" s="8" t="str">
        <f>VLOOKUP(L245,Sektioner_fuld!J$2:P$220,7,FALSE)</f>
        <v>4_Almene_symptomer_og_fund#Farve</v>
      </c>
      <c r="N245" s="8" t="str">
        <f t="shared" si="6"/>
        <v>[[4_Almene_symptomer_og_fund#Farve|4.2.3]]</v>
      </c>
      <c r="P245" t="s">
        <v>2342</v>
      </c>
      <c r="R245" t="str">
        <f t="shared" si="7"/>
        <v>| BOKS63B || Bokse ||  || B || 63 || [[4_Almene_symptomer_og_fund#Farve|4.2.3]] || &lt;html5media&gt;File:BOKS63B.mp3&lt;/html5media&gt;</v>
      </c>
    </row>
    <row r="246" spans="1:18" x14ac:dyDescent="0.2">
      <c r="A246" s="6">
        <v>243</v>
      </c>
      <c r="B246" t="s">
        <v>994</v>
      </c>
      <c r="C246" t="s">
        <v>995</v>
      </c>
      <c r="D246" t="s">
        <v>943</v>
      </c>
      <c r="E246" t="s">
        <v>944</v>
      </c>
      <c r="F246" t="s">
        <v>434</v>
      </c>
      <c r="H246" s="8">
        <v>64</v>
      </c>
      <c r="K246" s="8">
        <v>64</v>
      </c>
      <c r="L246" s="7" t="str">
        <f>VLOOKUP(K246,Side_til_Sektion!A$2:C$217,3,FALSE)</f>
        <v>4.2.4</v>
      </c>
      <c r="M246" s="8" t="str">
        <f>VLOOKUP(L246,Sektioner_fuld!J$2:P$220,7,FALSE)</f>
        <v>4_Almene_symptomer_og_fund#Perifer_cirkulation</v>
      </c>
      <c r="N246" s="8" t="str">
        <f t="shared" si="6"/>
        <v>[[4_Almene_symptomer_og_fund#Perifer_cirkulation|4.2.4]]</v>
      </c>
      <c r="P246" t="s">
        <v>2342</v>
      </c>
      <c r="R246" t="str">
        <f t="shared" si="7"/>
        <v>| BOKS64 || Bokse ||  ||  || 64 || [[4_Almene_symptomer_og_fund#Perifer_cirkulation|4.2.4]] || &lt;html5media&gt;File:BOKS64.mp3&lt;/html5media&gt;</v>
      </c>
    </row>
    <row r="247" spans="1:18" x14ac:dyDescent="0.2">
      <c r="A247" s="6">
        <v>244</v>
      </c>
      <c r="B247" t="s">
        <v>996</v>
      </c>
      <c r="C247" t="s">
        <v>997</v>
      </c>
      <c r="D247" t="s">
        <v>943</v>
      </c>
      <c r="E247" t="s">
        <v>944</v>
      </c>
      <c r="F247" t="s">
        <v>998</v>
      </c>
      <c r="H247" s="8">
        <v>66</v>
      </c>
      <c r="I247" t="s">
        <v>990</v>
      </c>
      <c r="K247" s="8">
        <v>66</v>
      </c>
      <c r="L247" s="7" t="str">
        <f>VLOOKUP(K247,Side_til_Sektion!A$2:C$217,3,FALSE)</f>
        <v>4.2.3</v>
      </c>
      <c r="M247" s="8" t="str">
        <f>VLOOKUP(L247,Sektioner_fuld!J$2:P$220,7,FALSE)</f>
        <v>4_Almene_symptomer_og_fund#Farve</v>
      </c>
      <c r="N247" s="8" t="str">
        <f t="shared" si="6"/>
        <v>[[4_Almene_symptomer_og_fund#Farve|4.2.3]]</v>
      </c>
      <c r="P247" t="s">
        <v>2342</v>
      </c>
      <c r="R247" t="str">
        <f t="shared" si="7"/>
        <v>| BOKS66A || Bokse ||  || A || 66 || [[4_Almene_symptomer_og_fund#Farve|4.2.3]] || &lt;html5media&gt;File:BOKS66A.mp3&lt;/html5media&gt;</v>
      </c>
    </row>
    <row r="248" spans="1:18" x14ac:dyDescent="0.2">
      <c r="A248" s="6">
        <v>245</v>
      </c>
      <c r="B248" t="s">
        <v>999</v>
      </c>
      <c r="C248" t="s">
        <v>1000</v>
      </c>
      <c r="D248" t="s">
        <v>943</v>
      </c>
      <c r="E248" t="s">
        <v>944</v>
      </c>
      <c r="F248" t="s">
        <v>1001</v>
      </c>
      <c r="H248" s="8">
        <v>66</v>
      </c>
      <c r="I248" t="s">
        <v>951</v>
      </c>
      <c r="K248" s="8">
        <v>66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P248" t="s">
        <v>2342</v>
      </c>
      <c r="R248" t="str">
        <f t="shared" si="7"/>
        <v>| BOKS66B || Bokse ||  || B || 66 || [[4_Almene_symptomer_og_fund#Farve|4.2.3]] || &lt;html5media&gt;File:BOKS66B.mp3&lt;/html5media&gt;</v>
      </c>
    </row>
    <row r="249" spans="1:18" x14ac:dyDescent="0.2">
      <c r="A249" s="6">
        <v>246</v>
      </c>
      <c r="B249" t="s">
        <v>1002</v>
      </c>
      <c r="C249" t="s">
        <v>1003</v>
      </c>
      <c r="D249" t="s">
        <v>943</v>
      </c>
      <c r="E249" t="s">
        <v>944</v>
      </c>
      <c r="F249" t="s">
        <v>450</v>
      </c>
      <c r="H249" s="8">
        <v>68</v>
      </c>
      <c r="K249" s="8">
        <v>68</v>
      </c>
      <c r="L249" s="7" t="str">
        <f>VLOOKUP(K249,Side_til_Sektion!A$2:C$217,3,FALSE)</f>
        <v>5</v>
      </c>
      <c r="M249" s="8" t="str">
        <f>VLOOKUP(L249,Sektioner_fuld!J$2:P$220,7,FALSE)</f>
        <v>5_Hjertet#</v>
      </c>
      <c r="N249" s="8" t="str">
        <f t="shared" si="6"/>
        <v>[[5_Hjertet#|5]]</v>
      </c>
      <c r="P249" t="s">
        <v>2342</v>
      </c>
      <c r="R249" t="str">
        <f t="shared" si="7"/>
        <v>| BOKS68 || Bokse ||  ||  || 68 || [[5_Hjertet#|5]] || &lt;html5media&gt;File:BOKS68.mp3&lt;/html5media&gt;</v>
      </c>
    </row>
    <row r="250" spans="1:18" x14ac:dyDescent="0.2">
      <c r="A250" s="6">
        <v>247</v>
      </c>
      <c r="B250" t="s">
        <v>1004</v>
      </c>
      <c r="C250" t="s">
        <v>1005</v>
      </c>
      <c r="D250" t="s">
        <v>943</v>
      </c>
      <c r="E250" t="s">
        <v>944</v>
      </c>
      <c r="F250" t="s">
        <v>457</v>
      </c>
      <c r="H250" s="8">
        <v>69</v>
      </c>
      <c r="K250" s="8">
        <v>69</v>
      </c>
      <c r="L250" s="7" t="str">
        <f>VLOOKUP(K250,Side_til_Sektion!A$2:C$217,3,FALSE)</f>
        <v>5.1.1</v>
      </c>
      <c r="M250" s="8" t="str">
        <f>VLOOKUP(L250,Sektioner_fuld!J$2:P$220,7,FALSE)</f>
        <v>5_Hjertet#Træthed_og_funktionsnedsættelse</v>
      </c>
      <c r="N250" s="8" t="str">
        <f t="shared" si="6"/>
        <v>[[5_Hjertet#Træthed_og_funktionsnedsættelse|5.1.1]]</v>
      </c>
      <c r="P250" t="s">
        <v>2342</v>
      </c>
      <c r="R250" t="str">
        <f t="shared" si="7"/>
        <v>| BOKS69 || Bokse ||  ||  || 69 || [[5_Hjertet#Træthed_og_funktionsnedsættelse|5.1.1]] || &lt;html5media&gt;File:BOKS69.mp3&lt;/html5media&gt;</v>
      </c>
    </row>
    <row r="251" spans="1:18" x14ac:dyDescent="0.2">
      <c r="A251" s="6">
        <v>248</v>
      </c>
      <c r="B251" t="s">
        <v>1006</v>
      </c>
      <c r="C251" t="s">
        <v>1007</v>
      </c>
      <c r="D251" t="s">
        <v>943</v>
      </c>
      <c r="E251" t="s">
        <v>944</v>
      </c>
      <c r="F251" t="s">
        <v>1008</v>
      </c>
      <c r="H251" s="8">
        <v>70</v>
      </c>
      <c r="I251" t="s">
        <v>990</v>
      </c>
      <c r="K251" s="8">
        <v>70</v>
      </c>
      <c r="L251" s="7" t="str">
        <f>VLOOKUP(K251,Side_til_Sektion!A$2:C$217,3,FALSE)</f>
        <v>5.1.1</v>
      </c>
      <c r="M251" s="8" t="str">
        <f>VLOOKUP(L251,Sektioner_fuld!J$2:P$220,7,FALSE)</f>
        <v>5_Hjertet#Træthed_og_funktionsnedsættelse</v>
      </c>
      <c r="N251" s="8" t="str">
        <f t="shared" si="6"/>
        <v>[[5_Hjertet#Træthed_og_funktionsnedsættelse|5.1.1]]</v>
      </c>
      <c r="P251" t="s">
        <v>2342</v>
      </c>
      <c r="R251" t="str">
        <f t="shared" si="7"/>
        <v>| BOKS70A || Bokse ||  || A || 70 || [[5_Hjertet#Træthed_og_funktionsnedsættelse|5.1.1]] || &lt;html5media&gt;File:BOKS70A.mp3&lt;/html5media&gt;</v>
      </c>
    </row>
    <row r="252" spans="1:18" x14ac:dyDescent="0.2">
      <c r="A252" s="6">
        <v>249</v>
      </c>
      <c r="B252" t="s">
        <v>1009</v>
      </c>
      <c r="C252" t="s">
        <v>1010</v>
      </c>
      <c r="D252" t="s">
        <v>943</v>
      </c>
      <c r="E252" t="s">
        <v>944</v>
      </c>
      <c r="F252" t="s">
        <v>1011</v>
      </c>
      <c r="H252" s="8">
        <v>70</v>
      </c>
      <c r="I252" t="s">
        <v>951</v>
      </c>
      <c r="K252" s="8">
        <v>70</v>
      </c>
      <c r="L252" s="7" t="str">
        <f>VLOOKUP(K252,Side_til_Sektion!A$2:C$217,3,FALSE)</f>
        <v>5.1.1</v>
      </c>
      <c r="M252" s="8" t="str">
        <f>VLOOKUP(L252,Sektioner_fuld!J$2:P$220,7,FALSE)</f>
        <v>5_Hjertet#Træthed_og_funktionsnedsættelse</v>
      </c>
      <c r="N252" s="8" t="str">
        <f t="shared" si="6"/>
        <v>[[5_Hjertet#Træthed_og_funktionsnedsættelse|5.1.1]]</v>
      </c>
      <c r="P252" t="s">
        <v>2342</v>
      </c>
      <c r="R252" t="str">
        <f t="shared" si="7"/>
        <v>| BOKS70B || Bokse ||  || B || 70 || [[5_Hjertet#Træthed_og_funktionsnedsættelse|5.1.1]] || &lt;html5media&gt;File:BOKS70B.mp3&lt;/html5media&gt;</v>
      </c>
    </row>
    <row r="253" spans="1:18" x14ac:dyDescent="0.2">
      <c r="A253" s="6">
        <v>250</v>
      </c>
      <c r="B253" t="s">
        <v>1012</v>
      </c>
      <c r="C253" t="s">
        <v>1013</v>
      </c>
      <c r="D253" t="s">
        <v>943</v>
      </c>
      <c r="E253" t="s">
        <v>944</v>
      </c>
      <c r="F253" t="s">
        <v>1014</v>
      </c>
      <c r="H253" s="8">
        <v>71</v>
      </c>
      <c r="K253" s="8">
        <v>71</v>
      </c>
      <c r="L253" s="7" t="str">
        <f>VLOOKUP(K253,Side_til_Sektion!A$2:C$217,3,FALSE)</f>
        <v>5.1.1</v>
      </c>
      <c r="M253" s="8" t="str">
        <f>VLOOKUP(L253,Sektioner_fuld!J$2:P$220,7,FALSE)</f>
        <v>5_Hjertet#Træthed_og_funktionsnedsættelse</v>
      </c>
      <c r="N253" s="8" t="str">
        <f t="shared" si="6"/>
        <v>[[5_Hjertet#Træthed_og_funktionsnedsættelse|5.1.1]]</v>
      </c>
      <c r="P253" t="s">
        <v>2342</v>
      </c>
      <c r="R253" t="str">
        <f t="shared" si="7"/>
        <v>| BOKS71 || Bokse ||  ||  || 71 || [[5_Hjertet#Træthed_og_funktionsnedsættelse|5.1.1]] || &lt;html5media&gt;File:BOKS71.mp3&lt;/html5media&gt;</v>
      </c>
    </row>
    <row r="254" spans="1:18" x14ac:dyDescent="0.2">
      <c r="A254" s="6">
        <v>251</v>
      </c>
      <c r="B254" t="s">
        <v>1015</v>
      </c>
      <c r="C254" t="s">
        <v>1016</v>
      </c>
      <c r="D254" t="s">
        <v>943</v>
      </c>
      <c r="E254" t="s">
        <v>944</v>
      </c>
      <c r="F254" t="s">
        <v>467</v>
      </c>
      <c r="H254" s="8">
        <v>72</v>
      </c>
      <c r="K254" s="8">
        <v>72</v>
      </c>
      <c r="L254" s="7" t="str">
        <f>VLOOKUP(K254,Side_til_Sektion!A$2:C$217,3,FALSE)</f>
        <v>5.1.4</v>
      </c>
      <c r="M254" s="8" t="str">
        <f>VLOOKUP(L254,Sektioner_fuld!J$2:P$220,7,FALSE)</f>
        <v>5_Hjertet#Hjertebanken_(palpitationer)</v>
      </c>
      <c r="N254" s="8" t="str">
        <f t="shared" si="6"/>
        <v>[[5_Hjertet#Hjertebanken_(palpitationer)|5.1.4]]</v>
      </c>
      <c r="P254" t="s">
        <v>2342</v>
      </c>
      <c r="R254" t="str">
        <f t="shared" si="7"/>
        <v>| BOKS72 || Bokse ||  ||  || 72 || [[5_Hjertet#Hjertebanken_(palpitationer)|5.1.4]] || &lt;html5media&gt;File:BOKS72.mp3&lt;/html5media&gt;</v>
      </c>
    </row>
    <row r="255" spans="1:18" x14ac:dyDescent="0.2">
      <c r="A255" s="6">
        <v>252</v>
      </c>
      <c r="B255" t="s">
        <v>1017</v>
      </c>
      <c r="C255" t="s">
        <v>1018</v>
      </c>
      <c r="D255" t="s">
        <v>943</v>
      </c>
      <c r="E255" t="s">
        <v>944</v>
      </c>
      <c r="F255" t="s">
        <v>477</v>
      </c>
      <c r="H255" s="8">
        <v>74</v>
      </c>
      <c r="K255" s="8">
        <v>74</v>
      </c>
      <c r="L255" s="7" t="str">
        <f>VLOOKUP(K255,Side_til_Sektion!A$2:C$217,3,FALSE)</f>
        <v>5.2.1</v>
      </c>
      <c r="M255" s="8" t="str">
        <f>VLOOKUP(L255,Sektioner_fuld!J$2:P$220,7,FALSE)</f>
        <v>5_Hjertet#Inspektion,_palpation_og_perkussion</v>
      </c>
      <c r="N255" s="8" t="str">
        <f t="shared" si="6"/>
        <v>[[5_Hjertet#Inspektion,_palpation_og_perkussion|5.2.1]]</v>
      </c>
      <c r="P255" t="s">
        <v>2342</v>
      </c>
      <c r="R255" t="str">
        <f t="shared" si="7"/>
        <v>| BOKS74 || Bokse ||  ||  || 74 || [[5_Hjertet#Inspektion,_palpation_og_perkussion|5.2.1]] || &lt;html5media&gt;File:BOKS74.mp3&lt;/html5media&gt;</v>
      </c>
    </row>
    <row r="256" spans="1:18" x14ac:dyDescent="0.2">
      <c r="A256" s="6">
        <v>253</v>
      </c>
      <c r="B256" t="s">
        <v>1019</v>
      </c>
      <c r="C256" t="s">
        <v>1020</v>
      </c>
      <c r="D256" t="s">
        <v>943</v>
      </c>
      <c r="E256" t="s">
        <v>944</v>
      </c>
      <c r="F256" t="s">
        <v>1021</v>
      </c>
      <c r="H256" s="8">
        <v>77</v>
      </c>
      <c r="K256" s="8">
        <v>77</v>
      </c>
      <c r="L256" s="7" t="str">
        <f>VLOOKUP(K256,Side_til_Sektion!A$2:C$217,3,FALSE)</f>
        <v>5.2.2</v>
      </c>
      <c r="M256" s="8" t="str">
        <f>VLOOKUP(L256,Sektioner_fuld!J$2:P$220,7,FALSE)</f>
        <v>5_Hjertet#Auskultation_(stethoscopia_cordis,_st.c.,_hjertestetoskopi)</v>
      </c>
      <c r="N256" s="8" t="str">
        <f t="shared" si="6"/>
        <v>[[5_Hjertet#Auskultation_(stethoscopia_cordis,_st.c.,_hjertestetoskopi)|5.2.2]]</v>
      </c>
      <c r="P256" t="s">
        <v>2342</v>
      </c>
      <c r="R256" t="str">
        <f t="shared" si="7"/>
        <v>| BOKS77 || Bokse ||  ||  || 77 || [[5_Hjertet#Auskultation_(stethoscopia_cordis,_st.c.,_hjertestetoskopi)|5.2.2]] || &lt;html5media&gt;File:BOKS77.mp3&lt;/html5media&gt;</v>
      </c>
    </row>
    <row r="257" spans="1:18" x14ac:dyDescent="0.2">
      <c r="A257" s="6">
        <v>254</v>
      </c>
      <c r="B257" t="s">
        <v>1022</v>
      </c>
      <c r="C257" t="s">
        <v>1023</v>
      </c>
      <c r="D257" t="s">
        <v>943</v>
      </c>
      <c r="E257" t="s">
        <v>944</v>
      </c>
      <c r="F257" t="s">
        <v>1024</v>
      </c>
      <c r="H257" s="8">
        <v>80</v>
      </c>
      <c r="I257" t="s">
        <v>990</v>
      </c>
      <c r="K257" s="8">
        <v>80</v>
      </c>
      <c r="L257" s="7" t="str">
        <f>VLOOKUP(K257,Side_til_Sektion!A$2:C$217,3,FALSE)</f>
        <v>5.2.2</v>
      </c>
      <c r="M257" s="8" t="str">
        <f>VLOOKUP(L257,Sektioner_fuld!J$2:P$220,7,FALSE)</f>
        <v>5_Hjertet#Auskultation_(stethoscopia_cordis,_st.c.,_hjertestetoskopi)</v>
      </c>
      <c r="N257" s="8" t="str">
        <f t="shared" si="6"/>
        <v>[[5_Hjertet#Auskultation_(stethoscopia_cordis,_st.c.,_hjertestetoskopi)|5.2.2]]</v>
      </c>
      <c r="P257" t="s">
        <v>2342</v>
      </c>
      <c r="R257" t="str">
        <f t="shared" si="7"/>
        <v>| BOKS80A || Bokse ||  || A || 80 || [[5_Hjertet#Auskultation_(stethoscopia_cordis,_st.c.,_hjertestetoskopi)|5.2.2]] || &lt;html5media&gt;File:BOKS80A.mp3&lt;/html5media&gt;</v>
      </c>
    </row>
    <row r="258" spans="1:18" x14ac:dyDescent="0.2">
      <c r="A258" s="6">
        <v>255</v>
      </c>
      <c r="B258" t="s">
        <v>1025</v>
      </c>
      <c r="C258" t="s">
        <v>1026</v>
      </c>
      <c r="D258" t="s">
        <v>943</v>
      </c>
      <c r="E258" t="s">
        <v>944</v>
      </c>
      <c r="F258" t="s">
        <v>1027</v>
      </c>
      <c r="H258" s="8">
        <v>80</v>
      </c>
      <c r="I258" t="s">
        <v>951</v>
      </c>
      <c r="K258" s="8">
        <v>80</v>
      </c>
      <c r="L258" s="7" t="str">
        <f>VLOOKUP(K258,Side_til_Sektion!A$2:C$217,3,FALSE)</f>
        <v>5.2.2</v>
      </c>
      <c r="M258" s="8" t="str">
        <f>VLOOKUP(L258,Sektioner_fuld!J$2:P$220,7,FALSE)</f>
        <v>5_Hjertet#Auskultation_(stethoscopia_cordis,_st.c.,_hjertestetoskopi)</v>
      </c>
      <c r="N258" s="8" t="str">
        <f t="shared" si="6"/>
        <v>[[5_Hjertet#Auskultation_(stethoscopia_cordis,_st.c.,_hjertestetoskopi)|5.2.2]]</v>
      </c>
      <c r="P258" t="s">
        <v>2342</v>
      </c>
      <c r="R258" t="str">
        <f t="shared" si="7"/>
        <v>| BOKS80B || Bokse ||  || B || 80 || [[5_Hjertet#Auskultation_(stethoscopia_cordis,_st.c.,_hjertestetoskopi)|5.2.2]] || &lt;html5media&gt;File:BOKS80B.mp3&lt;/html5media&gt;</v>
      </c>
    </row>
    <row r="259" spans="1:18" x14ac:dyDescent="0.2">
      <c r="A259" s="6">
        <v>256</v>
      </c>
      <c r="B259" t="s">
        <v>1028</v>
      </c>
      <c r="C259" t="s">
        <v>1029</v>
      </c>
      <c r="D259" t="s">
        <v>943</v>
      </c>
      <c r="E259" t="s">
        <v>944</v>
      </c>
      <c r="F259" t="s">
        <v>1030</v>
      </c>
      <c r="H259" s="8">
        <v>81</v>
      </c>
      <c r="K259" s="8">
        <v>81</v>
      </c>
      <c r="L259" s="7" t="str">
        <f>VLOOKUP(K259,Side_til_Sektion!A$2:C$217,3,FALSE)</f>
        <v>5.2.2</v>
      </c>
      <c r="M259" s="8" t="str">
        <f>VLOOKUP(L259,Sektioner_fuld!J$2:P$220,7,FALSE)</f>
        <v>5_Hjertet#Auskultation_(stethoscopia_cordis,_st.c.,_hjertestetoskopi)</v>
      </c>
      <c r="N259" s="8" t="str">
        <f t="shared" ref="N259:N322" si="8">_xlfn.CONCAT("[[",M259,"|",L259,"]]")</f>
        <v>[[5_Hjertet#Auskultation_(stethoscopia_cordis,_st.c.,_hjertestetoskopi)|5.2.2]]</v>
      </c>
      <c r="P259" t="s">
        <v>2342</v>
      </c>
      <c r="R259" t="str">
        <f t="shared" ref="R259:R322" si="9">_xlfn.CONCAT("| ", B259, " || ", D259, " || ", G259, " || ", I259, " || ", K259, " || ", N259, " || ", "&lt;html5media&gt;File:", C259, "&lt;/html5media&gt;")</f>
        <v>| BOKS81 || Bokse ||  ||  || 81 || [[5_Hjertet#Auskultation_(stethoscopia_cordis,_st.c.,_hjertestetoskopi)|5.2.2]] || &lt;html5media&gt;File:BOKS81.mp3&lt;/html5media&gt;</v>
      </c>
    </row>
    <row r="260" spans="1:18" x14ac:dyDescent="0.2">
      <c r="A260" s="6">
        <v>257</v>
      </c>
      <c r="B260" t="s">
        <v>1031</v>
      </c>
      <c r="C260" t="s">
        <v>1032</v>
      </c>
      <c r="D260" t="s">
        <v>943</v>
      </c>
      <c r="E260" t="s">
        <v>944</v>
      </c>
      <c r="F260" t="s">
        <v>1033</v>
      </c>
      <c r="H260" s="8">
        <v>82</v>
      </c>
      <c r="K260" s="8">
        <v>82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8"/>
        <v>[[5_Hjertet#Auskultation_(stethoscopia_cordis,_st.c.,_hjertestetoskopi)|5.2.2]]</v>
      </c>
      <c r="P260" t="s">
        <v>2342</v>
      </c>
      <c r="R260" t="str">
        <f t="shared" si="9"/>
        <v>| BOKS82 || Bokse ||  ||  || 82 || [[5_Hjertet#Auskultation_(stethoscopia_cordis,_st.c.,_hjertestetoskopi)|5.2.2]] || &lt;html5media&gt;File:BOKS82.mp3&lt;/html5media&gt;</v>
      </c>
    </row>
    <row r="261" spans="1:18" x14ac:dyDescent="0.2">
      <c r="A261" s="6">
        <v>258</v>
      </c>
      <c r="B261" t="s">
        <v>1034</v>
      </c>
      <c r="C261" t="s">
        <v>1035</v>
      </c>
      <c r="D261" t="s">
        <v>943</v>
      </c>
      <c r="E261" t="s">
        <v>944</v>
      </c>
      <c r="F261" t="s">
        <v>493</v>
      </c>
      <c r="H261" s="8">
        <v>83</v>
      </c>
      <c r="K261" s="8">
        <v>83</v>
      </c>
      <c r="L261" s="7" t="str">
        <f>VLOOKUP(K261,Side_til_Sektion!A$2:C$217,3,FALSE)</f>
        <v>6</v>
      </c>
      <c r="M261" s="8" t="str">
        <f>VLOOKUP(L261,Sektioner_fuld!J$2:P$220,7,FALSE)</f>
        <v>6_Lunger_og_luftveje#</v>
      </c>
      <c r="N261" s="8" t="str">
        <f t="shared" si="8"/>
        <v>[[6_Lunger_og_luftveje#|6]]</v>
      </c>
      <c r="P261" t="s">
        <v>2342</v>
      </c>
      <c r="R261" t="str">
        <f t="shared" si="9"/>
        <v>| BOKS83 || Bokse ||  ||  || 83 || [[6_Lunger_og_luftveje#|6]] || &lt;html5media&gt;File:BOKS83.mp3&lt;/html5media&gt;</v>
      </c>
    </row>
    <row r="262" spans="1:18" x14ac:dyDescent="0.2">
      <c r="A262" s="6">
        <v>259</v>
      </c>
      <c r="B262" t="s">
        <v>1036</v>
      </c>
      <c r="C262" t="s">
        <v>1037</v>
      </c>
      <c r="D262" t="s">
        <v>943</v>
      </c>
      <c r="E262" t="s">
        <v>944</v>
      </c>
      <c r="F262" t="s">
        <v>500</v>
      </c>
      <c r="H262" s="8">
        <v>84</v>
      </c>
      <c r="K262" s="8">
        <v>84</v>
      </c>
      <c r="L262" s="7" t="str">
        <f>VLOOKUP(K262,Side_til_Sektion!A$2:C$217,3,FALSE)</f>
        <v>6.1.1</v>
      </c>
      <c r="M262" s="8" t="str">
        <f>VLOOKUP(L262,Sektioner_fuld!J$2:P$220,7,FALSE)</f>
        <v>6_Lunger_og_luftveje#Åndenød_(dyspnø)</v>
      </c>
      <c r="N262" s="8" t="str">
        <f t="shared" si="8"/>
        <v>[[6_Lunger_og_luftveje#Åndenød_(dyspnø)|6.1.1]]</v>
      </c>
      <c r="P262" t="s">
        <v>2342</v>
      </c>
      <c r="R262" t="str">
        <f t="shared" si="9"/>
        <v>| BOKS84 || Bokse ||  ||  || 84 || [[6_Lunger_og_luftveje#Åndenød_(dyspnø)|6.1.1]] || &lt;html5media&gt;File:BOKS84.mp3&lt;/html5media&gt;</v>
      </c>
    </row>
    <row r="263" spans="1:18" x14ac:dyDescent="0.2">
      <c r="A263" s="6">
        <v>260</v>
      </c>
      <c r="B263" t="s">
        <v>1038</v>
      </c>
      <c r="C263" t="s">
        <v>1039</v>
      </c>
      <c r="D263" t="s">
        <v>943</v>
      </c>
      <c r="E263" t="s">
        <v>944</v>
      </c>
      <c r="F263" t="s">
        <v>1040</v>
      </c>
      <c r="H263" s="8">
        <v>84</v>
      </c>
      <c r="I263" t="s">
        <v>951</v>
      </c>
      <c r="K263" s="8">
        <v>84</v>
      </c>
      <c r="L263" s="7" t="str">
        <f>VLOOKUP(K263,Side_til_Sektion!A$2:C$217,3,FALSE)</f>
        <v>6.1.1</v>
      </c>
      <c r="M263" s="8" t="str">
        <f>VLOOKUP(L263,Sektioner_fuld!J$2:P$220,7,FALSE)</f>
        <v>6_Lunger_og_luftveje#Åndenød_(dyspnø)</v>
      </c>
      <c r="N263" s="8" t="str">
        <f t="shared" si="8"/>
        <v>[[6_Lunger_og_luftveje#Åndenød_(dyspnø)|6.1.1]]</v>
      </c>
      <c r="P263" t="s">
        <v>2342</v>
      </c>
      <c r="R263" t="str">
        <f t="shared" si="9"/>
        <v>| BOKS84B || Bokse ||  || B || 84 || [[6_Lunger_og_luftveje#Åndenød_(dyspnø)|6.1.1]] || &lt;html5media&gt;File:BOKS84B.mp3&lt;/html5media&gt;</v>
      </c>
    </row>
    <row r="264" spans="1:18" x14ac:dyDescent="0.2">
      <c r="A264" s="6">
        <v>261</v>
      </c>
      <c r="B264" t="s">
        <v>1041</v>
      </c>
      <c r="C264" t="s">
        <v>1042</v>
      </c>
      <c r="D264" t="s">
        <v>943</v>
      </c>
      <c r="E264" t="s">
        <v>944</v>
      </c>
      <c r="F264" t="s">
        <v>504</v>
      </c>
      <c r="H264" s="8">
        <v>85</v>
      </c>
      <c r="K264" s="8">
        <v>85</v>
      </c>
      <c r="L264" s="7" t="str">
        <f>VLOOKUP(K264,Side_til_Sektion!A$2:C$217,3,FALSE)</f>
        <v>6.1.2</v>
      </c>
      <c r="M264" s="8" t="str">
        <f>VLOOKUP(L264,Sektioner_fuld!J$2:P$220,7,FALSE)</f>
        <v>6_Lunger_og_luftveje#Hvæsen_og_piben</v>
      </c>
      <c r="N264" s="8" t="str">
        <f t="shared" si="8"/>
        <v>[[6_Lunger_og_luftveje#Hvæsen_og_piben|6.1.2]]</v>
      </c>
      <c r="P264" t="s">
        <v>2342</v>
      </c>
      <c r="R264" t="str">
        <f t="shared" si="9"/>
        <v>| BOKS85 || Bokse ||  ||  || 85 || [[6_Lunger_og_luftveje#Hvæsen_og_piben|6.1.2]] || &lt;html5media&gt;File:BOKS85.mp3&lt;/html5media&gt;</v>
      </c>
    </row>
    <row r="265" spans="1:18" x14ac:dyDescent="0.2">
      <c r="A265" s="6">
        <v>262</v>
      </c>
      <c r="B265" t="s">
        <v>1043</v>
      </c>
      <c r="C265" t="s">
        <v>1044</v>
      </c>
      <c r="D265" t="s">
        <v>943</v>
      </c>
      <c r="E265" t="s">
        <v>944</v>
      </c>
      <c r="F265" t="s">
        <v>511</v>
      </c>
      <c r="H265" s="8">
        <v>86</v>
      </c>
      <c r="K265" s="8">
        <v>86</v>
      </c>
      <c r="L265" s="7" t="str">
        <f>VLOOKUP(K265,Side_til_Sektion!A$2:C$217,3,FALSE)</f>
        <v>6.1.4</v>
      </c>
      <c r="M265" s="8" t="str">
        <f>VLOOKUP(L265,Sektioner_fuld!J$2:P$220,7,FALSE)</f>
        <v>6_Lunger_og_luftveje#</v>
      </c>
      <c r="N265" s="8" t="str">
        <f t="shared" si="8"/>
        <v>[[6_Lunger_og_luftveje#|6.1.4]]</v>
      </c>
      <c r="P265" t="s">
        <v>2342</v>
      </c>
      <c r="R265" t="str">
        <f t="shared" si="9"/>
        <v>| BOKS86 || Bokse ||  ||  || 86 || [[6_Lunger_og_luftveje#|6.1.4]] || &lt;html5media&gt;File:BOKS86.mp3&lt;/html5media&gt;</v>
      </c>
    </row>
    <row r="266" spans="1:18" x14ac:dyDescent="0.2">
      <c r="A266" s="6">
        <v>263</v>
      </c>
      <c r="B266" t="s">
        <v>1045</v>
      </c>
      <c r="C266" t="s">
        <v>1046</v>
      </c>
      <c r="D266" t="s">
        <v>943</v>
      </c>
      <c r="E266" t="s">
        <v>944</v>
      </c>
      <c r="F266" t="s">
        <v>1047</v>
      </c>
      <c r="H266" s="8">
        <v>86</v>
      </c>
      <c r="I266" t="s">
        <v>951</v>
      </c>
      <c r="K266" s="8">
        <v>86</v>
      </c>
      <c r="L266" s="7" t="str">
        <f>VLOOKUP(K266,Side_til_Sektion!A$2:C$217,3,FALSE)</f>
        <v>6.1.4</v>
      </c>
      <c r="M266" s="8" t="str">
        <f>VLOOKUP(L266,Sektioner_fuld!J$2:P$220,7,FALSE)</f>
        <v>6_Lunger_og_luftveje#</v>
      </c>
      <c r="N266" s="8" t="str">
        <f t="shared" si="8"/>
        <v>[[6_Lunger_og_luftveje#|6.1.4]]</v>
      </c>
      <c r="P266" t="s">
        <v>2342</v>
      </c>
      <c r="R266" t="str">
        <f t="shared" si="9"/>
        <v>| BOKS86B || Bokse ||  || B || 86 || [[6_Lunger_og_luftveje#|6.1.4]] || &lt;html5media&gt;File:BOKS86B.mp3&lt;/html5media&gt;</v>
      </c>
    </row>
    <row r="267" spans="1:18" x14ac:dyDescent="0.2">
      <c r="A267" s="6">
        <v>264</v>
      </c>
      <c r="B267" t="s">
        <v>1048</v>
      </c>
      <c r="C267" t="s">
        <v>1049</v>
      </c>
      <c r="D267" t="s">
        <v>943</v>
      </c>
      <c r="E267" t="s">
        <v>944</v>
      </c>
      <c r="F267" t="s">
        <v>515</v>
      </c>
      <c r="H267" s="8">
        <v>87</v>
      </c>
      <c r="K267" s="8">
        <v>87</v>
      </c>
      <c r="L267" s="7" t="str">
        <f>VLOOKUP(K267,Side_til_Sektion!A$2:C$217,3,FALSE)</f>
        <v>6.1.5</v>
      </c>
      <c r="M267" s="8" t="str">
        <f>VLOOKUP(L267,Sektioner_fuld!J$2:P$220,7,FALSE)</f>
        <v>6_Lunger_og_luftveje#Brystmerter</v>
      </c>
      <c r="N267" s="8" t="str">
        <f t="shared" si="8"/>
        <v>[[6_Lunger_og_luftveje#Brystmerter|6.1.5]]</v>
      </c>
      <c r="P267" t="s">
        <v>2342</v>
      </c>
      <c r="R267" t="str">
        <f t="shared" si="9"/>
        <v>| BOKS87 || Bokse ||  ||  || 87 || [[6_Lunger_og_luftveje#Brystmerter|6.1.5]] || &lt;html5media&gt;File:BOKS87.mp3&lt;/html5media&gt;</v>
      </c>
    </row>
    <row r="268" spans="1:18" x14ac:dyDescent="0.2">
      <c r="A268" s="6">
        <v>265</v>
      </c>
      <c r="B268" t="s">
        <v>1050</v>
      </c>
      <c r="C268" t="s">
        <v>1051</v>
      </c>
      <c r="D268" t="s">
        <v>943</v>
      </c>
      <c r="E268" t="s">
        <v>944</v>
      </c>
      <c r="F268" t="s">
        <v>1052</v>
      </c>
      <c r="H268" s="8">
        <v>88</v>
      </c>
      <c r="K268" s="8">
        <v>88</v>
      </c>
      <c r="L268" s="7" t="str">
        <f>VLOOKUP(K268,Side_til_Sektion!A$2:C$217,3,FALSE)</f>
        <v>6.1.5</v>
      </c>
      <c r="M268" s="8" t="str">
        <f>VLOOKUP(L268,Sektioner_fuld!J$2:P$220,7,FALSE)</f>
        <v>6_Lunger_og_luftveje#Brystmerter</v>
      </c>
      <c r="N268" s="8" t="str">
        <f t="shared" si="8"/>
        <v>[[6_Lunger_og_luftveje#Brystmerter|6.1.5]]</v>
      </c>
      <c r="P268" t="s">
        <v>2342</v>
      </c>
      <c r="R268" t="str">
        <f t="shared" si="9"/>
        <v>| BOKS88 || Bokse ||  ||  || 88 || [[6_Lunger_og_luftveje#Brystmerter|6.1.5]] || &lt;html5media&gt;File:BOKS88.mp3&lt;/html5media&gt;</v>
      </c>
    </row>
    <row r="269" spans="1:18" x14ac:dyDescent="0.2">
      <c r="A269" s="6">
        <v>266</v>
      </c>
      <c r="B269" t="s">
        <v>1053</v>
      </c>
      <c r="C269" t="s">
        <v>1054</v>
      </c>
      <c r="D269" t="s">
        <v>943</v>
      </c>
      <c r="E269" t="s">
        <v>944</v>
      </c>
      <c r="F269" t="s">
        <v>1055</v>
      </c>
      <c r="H269" s="8">
        <v>88</v>
      </c>
      <c r="I269" t="s">
        <v>951</v>
      </c>
      <c r="K269" s="8">
        <v>88</v>
      </c>
      <c r="L269" s="7" t="str">
        <f>VLOOKUP(K269,Side_til_Sektion!A$2:C$217,3,FALSE)</f>
        <v>6.1.5</v>
      </c>
      <c r="M269" s="8" t="str">
        <f>VLOOKUP(L269,Sektioner_fuld!J$2:P$220,7,FALSE)</f>
        <v>6_Lunger_og_luftveje#Brystmerter</v>
      </c>
      <c r="N269" s="8" t="str">
        <f t="shared" si="8"/>
        <v>[[6_Lunger_og_luftveje#Brystmerter|6.1.5]]</v>
      </c>
      <c r="P269" t="s">
        <v>2342</v>
      </c>
      <c r="R269" t="str">
        <f t="shared" si="9"/>
        <v>| BOKS88B || Bokse ||  || B || 88 || [[6_Lunger_og_luftveje#Brystmerter|6.1.5]] || &lt;html5media&gt;File:BOKS88B.mp3&lt;/html5media&gt;</v>
      </c>
    </row>
    <row r="270" spans="1:18" x14ac:dyDescent="0.2">
      <c r="A270" s="6">
        <v>267</v>
      </c>
      <c r="B270" t="s">
        <v>1056</v>
      </c>
      <c r="C270" t="s">
        <v>1057</v>
      </c>
      <c r="D270" t="s">
        <v>943</v>
      </c>
      <c r="E270" t="s">
        <v>944</v>
      </c>
      <c r="F270" t="s">
        <v>519</v>
      </c>
      <c r="H270" s="8">
        <v>89</v>
      </c>
      <c r="K270" s="8">
        <v>89</v>
      </c>
      <c r="L270" s="7" t="str">
        <f>VLOOKUP(K270,Side_til_Sektion!A$2:C$217,3,FALSE)</f>
        <v>6.2</v>
      </c>
      <c r="M270" s="8" t="str">
        <f>VLOOKUP(L270,Sektioner_fuld!J$2:P$220,7,FALSE)</f>
        <v>6_Lunger_og_luftveje#Objektiv_undersøgelse</v>
      </c>
      <c r="N270" s="8" t="str">
        <f t="shared" si="8"/>
        <v>[[6_Lunger_og_luftveje#Objektiv_undersøgelse|6.2]]</v>
      </c>
      <c r="P270" t="s">
        <v>2342</v>
      </c>
      <c r="R270" t="str">
        <f t="shared" si="9"/>
        <v>| BOKS89 || Bokse ||  ||  || 89 || [[6_Lunger_og_luftveje#Objektiv_undersøgelse|6.2]] || &lt;html5media&gt;File:BOKS89.mp3&lt;/html5media&gt;</v>
      </c>
    </row>
    <row r="271" spans="1:18" x14ac:dyDescent="0.2">
      <c r="A271" s="6">
        <v>268</v>
      </c>
      <c r="B271" t="s">
        <v>1058</v>
      </c>
      <c r="C271" t="s">
        <v>1059</v>
      </c>
      <c r="D271" t="s">
        <v>943</v>
      </c>
      <c r="E271" t="s">
        <v>944</v>
      </c>
      <c r="F271" t="s">
        <v>1060</v>
      </c>
      <c r="H271" s="8">
        <v>90</v>
      </c>
      <c r="K271" s="8">
        <v>90</v>
      </c>
      <c r="L271" s="7" t="str">
        <f>VLOOKUP(K271,Side_til_Sektion!A$2:C$217,3,FALSE)</f>
        <v>6.2</v>
      </c>
      <c r="M271" s="8" t="str">
        <f>VLOOKUP(L271,Sektioner_fuld!J$2:P$220,7,FALSE)</f>
        <v>6_Lunger_og_luftveje#Objektiv_undersøgelse</v>
      </c>
      <c r="N271" s="8" t="str">
        <f t="shared" si="8"/>
        <v>[[6_Lunger_og_luftveje#Objektiv_undersøgelse|6.2]]</v>
      </c>
      <c r="P271" t="s">
        <v>2342</v>
      </c>
      <c r="R271" t="str">
        <f t="shared" si="9"/>
        <v>| BOKS90 || Bokse ||  ||  || 90 || [[6_Lunger_og_luftveje#Objektiv_undersøgelse|6.2]] || &lt;html5media&gt;File:BOKS90.mp3&lt;/html5media&gt;</v>
      </c>
    </row>
    <row r="272" spans="1:18" x14ac:dyDescent="0.2">
      <c r="A272" s="6">
        <v>269</v>
      </c>
      <c r="B272" t="s">
        <v>1061</v>
      </c>
      <c r="C272" t="s">
        <v>1062</v>
      </c>
      <c r="D272" t="s">
        <v>943</v>
      </c>
      <c r="E272" t="s">
        <v>944</v>
      </c>
      <c r="F272" t="s">
        <v>523</v>
      </c>
      <c r="H272" s="8">
        <v>91</v>
      </c>
      <c r="K272" s="8">
        <v>91</v>
      </c>
      <c r="L272" s="7" t="str">
        <f>VLOOKUP(K272,Side_til_Sektion!A$2:C$217,3,FALSE)</f>
        <v>6.2.1</v>
      </c>
      <c r="M272" s="8" t="str">
        <f>VLOOKUP(L272,Sektioner_fuld!J$2:P$220,7,FALSE)</f>
        <v>6_Lunger_og_luftveje#Inspektion</v>
      </c>
      <c r="N272" s="8" t="str">
        <f t="shared" si="8"/>
        <v>[[6_Lunger_og_luftveje#Inspektion|6.2.1]]</v>
      </c>
      <c r="P272" t="s">
        <v>2342</v>
      </c>
      <c r="R272" t="str">
        <f t="shared" si="9"/>
        <v>| BOKS91 || Bokse ||  ||  || 91 || [[6_Lunger_og_luftveje#Inspektion|6.2.1]] || &lt;html5media&gt;File:BOKS91.mp3&lt;/html5media&gt;</v>
      </c>
    </row>
    <row r="273" spans="1:18" x14ac:dyDescent="0.2">
      <c r="A273" s="6">
        <v>270</v>
      </c>
      <c r="B273" t="s">
        <v>1063</v>
      </c>
      <c r="C273" t="s">
        <v>1064</v>
      </c>
      <c r="D273" t="s">
        <v>943</v>
      </c>
      <c r="E273" t="s">
        <v>944</v>
      </c>
      <c r="F273" t="s">
        <v>1065</v>
      </c>
      <c r="H273" s="8">
        <v>93</v>
      </c>
      <c r="K273" s="8">
        <v>93</v>
      </c>
      <c r="L273" s="7" t="str">
        <f>VLOOKUP(K273,Side_til_Sektion!A$2:C$217,3,FALSE)</f>
        <v>6.2.2</v>
      </c>
      <c r="M273" s="8" t="str">
        <f>VLOOKUP(L273,Sektioner_fuld!J$2:P$220,7,FALSE)</f>
        <v>6_Lunger_og_luftveje#Palpation</v>
      </c>
      <c r="N273" s="8" t="str">
        <f t="shared" si="8"/>
        <v>[[6_Lunger_og_luftveje#Palpation|6.2.2]]</v>
      </c>
      <c r="P273" t="s">
        <v>2342</v>
      </c>
      <c r="R273" t="str">
        <f t="shared" si="9"/>
        <v>| BOKS93 || Bokse ||  ||  || 93 || [[6_Lunger_og_luftveje#Palpation|6.2.2]] || &lt;html5media&gt;File:BOKS93.mp3&lt;/html5media&gt;</v>
      </c>
    </row>
    <row r="274" spans="1:18" x14ac:dyDescent="0.2">
      <c r="A274" s="6">
        <v>271</v>
      </c>
      <c r="B274" t="s">
        <v>1066</v>
      </c>
      <c r="C274" t="s">
        <v>1067</v>
      </c>
      <c r="D274" t="s">
        <v>943</v>
      </c>
      <c r="E274" t="s">
        <v>944</v>
      </c>
      <c r="F274" t="s">
        <v>1068</v>
      </c>
      <c r="H274" s="8">
        <v>95</v>
      </c>
      <c r="K274" s="8">
        <v>95</v>
      </c>
      <c r="L274" s="7" t="str">
        <f>VLOOKUP(K274,Side_til_Sektion!A$2:C$217,3,FALSE)</f>
        <v>6.2.4</v>
      </c>
      <c r="M274" s="8" t="str">
        <f>VLOOKUP(L274,Sektioner_fuld!J$2:P$220,7,FALSE)</f>
        <v>6_Lunger_og_luftveje#Auskultation_(stethoscopia_pulmonum;_st.p.,_lungestetoskopi)</v>
      </c>
      <c r="N274" s="8" t="str">
        <f t="shared" si="8"/>
        <v>[[6_Lunger_og_luftveje#Auskultation_(stethoscopia_pulmonum;_st.p.,_lungestetoskopi)|6.2.4]]</v>
      </c>
      <c r="P274" t="s">
        <v>2342</v>
      </c>
      <c r="R274" t="str">
        <f t="shared" si="9"/>
        <v>| BOKS95 || Bokse ||  ||  || 95 || [[6_Lunger_og_luftveje#Auskultation_(stethoscopia_pulmonum;_st.p.,_lungestetoskopi)|6.2.4]] || &lt;html5media&gt;File:BOKS95.mp3&lt;/html5media&gt;</v>
      </c>
    </row>
    <row r="275" spans="1:18" x14ac:dyDescent="0.2">
      <c r="A275" s="6">
        <v>272</v>
      </c>
      <c r="B275" t="s">
        <v>1069</v>
      </c>
      <c r="C275" t="s">
        <v>1070</v>
      </c>
      <c r="D275" t="s">
        <v>943</v>
      </c>
      <c r="E275" t="s">
        <v>944</v>
      </c>
      <c r="F275" t="s">
        <v>1071</v>
      </c>
      <c r="H275" s="8">
        <v>96</v>
      </c>
      <c r="K275" s="8">
        <v>96</v>
      </c>
      <c r="L275" s="7" t="str">
        <f>VLOOKUP(K275,Side_til_Sektion!A$2:C$217,3,FALSE)</f>
        <v>6.2.4</v>
      </c>
      <c r="M275" s="8" t="str">
        <f>VLOOKUP(L275,Sektioner_fuld!J$2:P$220,7,FALSE)</f>
        <v>6_Lunger_og_luftveje#Auskultation_(stethoscopia_pulmonum;_st.p.,_lungestetoskopi)</v>
      </c>
      <c r="N275" s="8" t="str">
        <f t="shared" si="8"/>
        <v>[[6_Lunger_og_luftveje#Auskultation_(stethoscopia_pulmonum;_st.p.,_lungestetoskopi)|6.2.4]]</v>
      </c>
      <c r="P275" t="s">
        <v>2342</v>
      </c>
      <c r="R275" t="str">
        <f t="shared" si="9"/>
        <v>| BOKS96 || Bokse ||  ||  || 96 || [[6_Lunger_og_luftveje#Auskultation_(stethoscopia_pulmonum;_st.p.,_lungestetoskopi)|6.2.4]] || &lt;html5media&gt;File:BOKS96.mp3&lt;/html5media&gt;</v>
      </c>
    </row>
    <row r="276" spans="1:18" x14ac:dyDescent="0.2">
      <c r="A276" s="6">
        <v>273</v>
      </c>
      <c r="B276" t="s">
        <v>1072</v>
      </c>
      <c r="C276" t="s">
        <v>1073</v>
      </c>
      <c r="D276" t="s">
        <v>943</v>
      </c>
      <c r="E276" t="s">
        <v>944</v>
      </c>
      <c r="F276" t="s">
        <v>572</v>
      </c>
      <c r="H276" s="8">
        <v>97</v>
      </c>
      <c r="K276" s="8">
        <v>97</v>
      </c>
      <c r="L276" s="7" t="str">
        <f>VLOOKUP(K276,Side_til_Sektion!A$2:C$217,3,FALSE)</f>
        <v>7</v>
      </c>
      <c r="M276" s="8" t="str">
        <f>VLOOKUP(L276,Sektioner_fuld!J$2:P$220,7,FALSE)</f>
        <v>7_Mave-tarm-systemet#</v>
      </c>
      <c r="N276" s="8" t="str">
        <f t="shared" si="8"/>
        <v>[[7_Mave-tarm-systemet#|7]]</v>
      </c>
      <c r="P276" t="s">
        <v>2342</v>
      </c>
      <c r="R276" t="str">
        <f t="shared" si="9"/>
        <v>| BOKS97 || Bokse ||  ||  || 97 || [[7_Mave-tarm-systemet#|7]] || &lt;html5media&gt;File:BOKS97.mp3&lt;/html5media&gt;</v>
      </c>
    </row>
    <row r="277" spans="1:18" x14ac:dyDescent="0.2">
      <c r="A277" s="6">
        <v>274</v>
      </c>
      <c r="B277" t="s">
        <v>1074</v>
      </c>
      <c r="C277" t="s">
        <v>1075</v>
      </c>
      <c r="D277" t="s">
        <v>943</v>
      </c>
      <c r="E277" t="s">
        <v>944</v>
      </c>
      <c r="F277" t="s">
        <v>579</v>
      </c>
      <c r="H277" s="8">
        <v>98</v>
      </c>
      <c r="K277" s="8">
        <v>98</v>
      </c>
      <c r="L277" s="7" t="str">
        <f>VLOOKUP(K277,Side_til_Sektion!A$2:C$217,3,FALSE)</f>
        <v>7.1.1</v>
      </c>
      <c r="M277" s="8" t="str">
        <f>VLOOKUP(L277,Sektioner_fuld!J$2:P$220,7,FALSE)</f>
        <v>7_Mave-tarm-systemet#Kvalme_(nausea)_og_opkastning_(emesis)</v>
      </c>
      <c r="N277" s="8" t="str">
        <f t="shared" si="8"/>
        <v>[[7_Mave-tarm-systemet#Kvalme_(nausea)_og_opkastning_(emesis)|7.1.1]]</v>
      </c>
      <c r="P277" t="s">
        <v>2342</v>
      </c>
      <c r="R277" t="str">
        <f t="shared" si="9"/>
        <v>| BOKS98 || Bokse ||  ||  || 98 || [[7_Mave-tarm-systemet#Kvalme_(nausea)_og_opkastning_(emesis)|7.1.1]] || &lt;html5media&gt;File:BOKS98.mp3&lt;/html5media&gt;</v>
      </c>
    </row>
    <row r="278" spans="1:18" x14ac:dyDescent="0.2">
      <c r="A278" s="6">
        <v>275</v>
      </c>
      <c r="B278" t="s">
        <v>1076</v>
      </c>
      <c r="C278" t="s">
        <v>1077</v>
      </c>
      <c r="D278" t="s">
        <v>943</v>
      </c>
      <c r="E278" t="s">
        <v>944</v>
      </c>
      <c r="F278" t="s">
        <v>586</v>
      </c>
      <c r="H278" s="8">
        <v>99</v>
      </c>
      <c r="K278" s="8">
        <v>99</v>
      </c>
      <c r="L278" s="7" t="str">
        <f>VLOOKUP(K278,Side_til_Sektion!A$2:C$217,3,FALSE)</f>
        <v>7.1.3</v>
      </c>
      <c r="M278" s="8" t="str">
        <f>VLOOKUP(L278,Sektioner_fuld!J$2:P$220,7,FALSE)</f>
        <v>7_Mave-tarm-systemet#Halsbrand_(pyrosis)</v>
      </c>
      <c r="N278" s="8" t="str">
        <f t="shared" si="8"/>
        <v>[[7_Mave-tarm-systemet#Halsbrand_(pyrosis)|7.1.3]]</v>
      </c>
      <c r="P278" t="s">
        <v>2342</v>
      </c>
      <c r="R278" t="str">
        <f t="shared" si="9"/>
        <v>| BOKS99 || Bokse ||  ||  || 99 || [[7_Mave-tarm-systemet#Halsbrand_(pyrosis)|7.1.3]] || &lt;html5media&gt;File:BOKS99.mp3&lt;/html5media&gt;</v>
      </c>
    </row>
    <row r="279" spans="1:18" x14ac:dyDescent="0.2">
      <c r="A279" s="6">
        <v>276</v>
      </c>
      <c r="B279" t="s">
        <v>1078</v>
      </c>
      <c r="C279" t="s">
        <v>1079</v>
      </c>
      <c r="D279" t="s">
        <v>943</v>
      </c>
      <c r="E279" t="s">
        <v>944</v>
      </c>
      <c r="F279" t="s">
        <v>1080</v>
      </c>
      <c r="H279" s="8">
        <v>100</v>
      </c>
      <c r="K279" s="8">
        <v>100</v>
      </c>
      <c r="L279" s="7" t="str">
        <f>VLOOKUP(K279,Side_til_Sektion!A$2:C$217,3,FALSE)</f>
        <v>7.1.3</v>
      </c>
      <c r="M279" s="8" t="str">
        <f>VLOOKUP(L279,Sektioner_fuld!J$2:P$220,7,FALSE)</f>
        <v>7_Mave-tarm-systemet#Halsbrand_(pyrosis)</v>
      </c>
      <c r="N279" s="8" t="str">
        <f t="shared" si="8"/>
        <v>[[7_Mave-tarm-systemet#Halsbrand_(pyrosis)|7.1.3]]</v>
      </c>
      <c r="P279" t="s">
        <v>2342</v>
      </c>
      <c r="R279" t="str">
        <f t="shared" si="9"/>
        <v>| BOKS100 || Bokse ||  ||  || 100 || [[7_Mave-tarm-systemet#Halsbrand_(pyrosis)|7.1.3]] || &lt;html5media&gt;File:BOKS100.mp3&lt;/html5media&gt;</v>
      </c>
    </row>
    <row r="280" spans="1:18" x14ac:dyDescent="0.2">
      <c r="A280" s="6">
        <v>277</v>
      </c>
      <c r="B280" t="s">
        <v>1081</v>
      </c>
      <c r="C280" t="s">
        <v>1082</v>
      </c>
      <c r="D280" t="s">
        <v>943</v>
      </c>
      <c r="E280" t="s">
        <v>944</v>
      </c>
      <c r="F280" t="s">
        <v>536</v>
      </c>
      <c r="H280" s="8">
        <v>101</v>
      </c>
      <c r="K280" s="8">
        <v>101</v>
      </c>
      <c r="L280" s="7" t="str">
        <f>VLOOKUP(K280,Side_til_Sektion!A$2:C$217,3,FALSE)</f>
        <v>7.1.5</v>
      </c>
      <c r="M280" s="8" t="str">
        <f>VLOOKUP(L280,Sektioner_fuld!J$2:P$220,7,FALSE)</f>
        <v>7_Mave-tarm-systemet#Afføringsmønster</v>
      </c>
      <c r="N280" s="8" t="str">
        <f t="shared" si="8"/>
        <v>[[7_Mave-tarm-systemet#Afføringsmønster|7.1.5]]</v>
      </c>
      <c r="P280" t="s">
        <v>2342</v>
      </c>
      <c r="R280" t="str">
        <f t="shared" si="9"/>
        <v>| BOKS101 || Bokse ||  ||  || 101 || [[7_Mave-tarm-systemet#Afføringsmønster|7.1.5]] || &lt;html5media&gt;File:BOKS101.mp3&lt;/html5media&gt;</v>
      </c>
    </row>
    <row r="281" spans="1:18" x14ac:dyDescent="0.2">
      <c r="A281" s="6">
        <v>278</v>
      </c>
      <c r="B281" t="s">
        <v>1083</v>
      </c>
      <c r="C281" t="s">
        <v>1084</v>
      </c>
      <c r="D281" t="s">
        <v>943</v>
      </c>
      <c r="E281" t="s">
        <v>944</v>
      </c>
      <c r="F281" t="s">
        <v>1085</v>
      </c>
      <c r="H281" s="8">
        <v>102</v>
      </c>
      <c r="I281" t="s">
        <v>990</v>
      </c>
      <c r="K281" s="8">
        <v>102</v>
      </c>
      <c r="L281" s="7" t="str">
        <f>VLOOKUP(K281,Side_til_Sektion!A$2:C$217,3,FALSE)</f>
        <v>7.1.5</v>
      </c>
      <c r="M281" s="8" t="str">
        <f>VLOOKUP(L281,Sektioner_fuld!J$2:P$220,7,FALSE)</f>
        <v>7_Mave-tarm-systemet#Afføringsmønster</v>
      </c>
      <c r="N281" s="8" t="str">
        <f t="shared" si="8"/>
        <v>[[7_Mave-tarm-systemet#Afføringsmønster|7.1.5]]</v>
      </c>
      <c r="P281" t="s">
        <v>2342</v>
      </c>
      <c r="R281" t="str">
        <f t="shared" si="9"/>
        <v>| BOKS102A || Bokse ||  || A || 102 || [[7_Mave-tarm-systemet#Afføringsmønster|7.1.5]] || &lt;html5media&gt;File:BOKS102A.mp3&lt;/html5media&gt;</v>
      </c>
    </row>
    <row r="282" spans="1:18" x14ac:dyDescent="0.2">
      <c r="A282" s="6">
        <v>279</v>
      </c>
      <c r="B282" t="s">
        <v>1086</v>
      </c>
      <c r="C282" t="s">
        <v>1087</v>
      </c>
      <c r="D282" t="s">
        <v>943</v>
      </c>
      <c r="E282" t="s">
        <v>944</v>
      </c>
      <c r="F282" t="s">
        <v>1088</v>
      </c>
      <c r="H282" s="8">
        <v>102</v>
      </c>
      <c r="I282" t="s">
        <v>951</v>
      </c>
      <c r="K282" s="8">
        <v>102</v>
      </c>
      <c r="L282" s="7" t="str">
        <f>VLOOKUP(K282,Side_til_Sektion!A$2:C$217,3,FALSE)</f>
        <v>7.1.5</v>
      </c>
      <c r="M282" s="8" t="str">
        <f>VLOOKUP(L282,Sektioner_fuld!J$2:P$220,7,FALSE)</f>
        <v>7_Mave-tarm-systemet#Afføringsmønster</v>
      </c>
      <c r="N282" s="8" t="str">
        <f t="shared" si="8"/>
        <v>[[7_Mave-tarm-systemet#Afføringsmønster|7.1.5]]</v>
      </c>
      <c r="P282" t="s">
        <v>2342</v>
      </c>
      <c r="R282" t="str">
        <f t="shared" si="9"/>
        <v>| BOKS102B || Bokse ||  || B || 102 || [[7_Mave-tarm-systemet#Afføringsmønster|7.1.5]] || &lt;html5media&gt;File:BOKS102B.mp3&lt;/html5media&gt;</v>
      </c>
    </row>
    <row r="283" spans="1:18" x14ac:dyDescent="0.2">
      <c r="A283" s="6">
        <v>280</v>
      </c>
      <c r="B283" t="s">
        <v>1089</v>
      </c>
      <c r="C283" t="s">
        <v>1090</v>
      </c>
      <c r="D283" t="s">
        <v>943</v>
      </c>
      <c r="E283" t="s">
        <v>944</v>
      </c>
      <c r="F283" t="s">
        <v>540</v>
      </c>
      <c r="H283" s="8">
        <v>103</v>
      </c>
      <c r="K283" s="8">
        <v>103</v>
      </c>
      <c r="L283" s="7" t="str">
        <f>VLOOKUP(K283,Side_til_Sektion!A$2:C$217,3,FALSE)</f>
        <v>7.1.6</v>
      </c>
      <c r="M283" s="8" t="str">
        <f>VLOOKUP(L283,Sektioner_fuld!J$2:P$220,7,FALSE)</f>
        <v>7_Mave-tarm-systemet#Gulsot_(icterus)</v>
      </c>
      <c r="N283" s="8" t="str">
        <f t="shared" si="8"/>
        <v>[[7_Mave-tarm-systemet#Gulsot_(icterus)|7.1.6]]</v>
      </c>
      <c r="P283" t="s">
        <v>2342</v>
      </c>
      <c r="R283" t="str">
        <f t="shared" si="9"/>
        <v>| BOKS103 || Bokse ||  ||  || 103 || [[7_Mave-tarm-systemet#Gulsot_(icterus)|7.1.6]] || &lt;html5media&gt;File:BOKS103.mp3&lt;/html5media&gt;</v>
      </c>
    </row>
    <row r="284" spans="1:18" x14ac:dyDescent="0.2">
      <c r="A284" s="6">
        <v>281</v>
      </c>
      <c r="B284" t="s">
        <v>1091</v>
      </c>
      <c r="C284" t="s">
        <v>1092</v>
      </c>
      <c r="D284" t="s">
        <v>943</v>
      </c>
      <c r="E284" t="s">
        <v>944</v>
      </c>
      <c r="F284" t="s">
        <v>1093</v>
      </c>
      <c r="H284" s="8">
        <v>106</v>
      </c>
      <c r="K284" s="8">
        <v>106</v>
      </c>
      <c r="L284" s="7" t="str">
        <f>VLOOKUP(K284,Side_til_Sektion!A$2:C$217,3,FALSE)</f>
        <v>7.2.2</v>
      </c>
      <c r="M284" s="8" t="str">
        <f>VLOOKUP(L284,Sektioner_fuld!J$2:P$220,7,FALSE)</f>
        <v>7_Mave-tarm-systemet#Abdomen</v>
      </c>
      <c r="N284" s="8" t="str">
        <f t="shared" si="8"/>
        <v>[[7_Mave-tarm-systemet#Abdomen|7.2.2]]</v>
      </c>
      <c r="P284" t="s">
        <v>2342</v>
      </c>
      <c r="R284" t="str">
        <f t="shared" si="9"/>
        <v>| BOKS106 || Bokse ||  ||  || 106 || [[7_Mave-tarm-systemet#Abdomen|7.2.2]] || &lt;html5media&gt;File:BOKS106.mp3&lt;/html5media&gt;</v>
      </c>
    </row>
    <row r="285" spans="1:18" x14ac:dyDescent="0.2">
      <c r="A285" s="6">
        <v>282</v>
      </c>
      <c r="B285" t="s">
        <v>1094</v>
      </c>
      <c r="C285" t="s">
        <v>1095</v>
      </c>
      <c r="D285" t="s">
        <v>943</v>
      </c>
      <c r="E285" t="s">
        <v>944</v>
      </c>
      <c r="F285" t="s">
        <v>553</v>
      </c>
      <c r="H285" s="8">
        <v>107</v>
      </c>
      <c r="K285" s="8">
        <v>107</v>
      </c>
      <c r="L285" s="7" t="str">
        <f>VLOOKUP(K285,Side_til_Sektion!A$2:C$217,3,FALSE)</f>
        <v>7.2.2</v>
      </c>
      <c r="M285" s="8" t="str">
        <f>VLOOKUP(L285,Sektioner_fuld!J$2:P$220,7,FALSE)</f>
        <v>7_Mave-tarm-systemet#Abdomen</v>
      </c>
      <c r="N285" s="8" t="str">
        <f t="shared" si="8"/>
        <v>[[7_Mave-tarm-systemet#Abdomen|7.2.2]]</v>
      </c>
      <c r="P285" t="s">
        <v>2342</v>
      </c>
      <c r="R285" t="str">
        <f t="shared" si="9"/>
        <v>| BOKS107 || Bokse ||  ||  || 107 || [[7_Mave-tarm-systemet#Abdomen|7.2.2]] || &lt;html5media&gt;File:BOKS107.mp3&lt;/html5media&gt;</v>
      </c>
    </row>
    <row r="286" spans="1:18" x14ac:dyDescent="0.2">
      <c r="A286" s="6">
        <v>283</v>
      </c>
      <c r="B286" t="s">
        <v>1096</v>
      </c>
      <c r="C286" t="s">
        <v>1097</v>
      </c>
      <c r="D286" t="s">
        <v>943</v>
      </c>
      <c r="E286" t="s">
        <v>944</v>
      </c>
      <c r="F286" t="s">
        <v>1098</v>
      </c>
      <c r="H286" s="8">
        <v>109</v>
      </c>
      <c r="K286" s="8">
        <v>109</v>
      </c>
      <c r="L286" s="7" t="str">
        <f>VLOOKUP(K286,Side_til_Sektion!A$2:C$217,3,FALSE)</f>
        <v>7.2.2</v>
      </c>
      <c r="M286" s="8" t="str">
        <f>VLOOKUP(L286,Sektioner_fuld!J$2:P$220,7,FALSE)</f>
        <v>7_Mave-tarm-systemet#Abdomen</v>
      </c>
      <c r="N286" s="8" t="str">
        <f t="shared" si="8"/>
        <v>[[7_Mave-tarm-systemet#Abdomen|7.2.2]]</v>
      </c>
      <c r="P286" t="s">
        <v>2342</v>
      </c>
      <c r="R286" t="str">
        <f t="shared" si="9"/>
        <v>| BOKS109 || Bokse ||  ||  || 109 || [[7_Mave-tarm-systemet#Abdomen|7.2.2]] || &lt;html5media&gt;File:BOKS109.mp3&lt;/html5media&gt;</v>
      </c>
    </row>
    <row r="287" spans="1:18" x14ac:dyDescent="0.2">
      <c r="A287" s="6">
        <v>284</v>
      </c>
      <c r="B287" t="s">
        <v>1099</v>
      </c>
      <c r="C287" t="s">
        <v>1100</v>
      </c>
      <c r="D287" t="s">
        <v>943</v>
      </c>
      <c r="E287" t="s">
        <v>944</v>
      </c>
      <c r="F287" t="s">
        <v>557</v>
      </c>
      <c r="H287" s="8">
        <v>111</v>
      </c>
      <c r="K287" s="8">
        <v>111</v>
      </c>
      <c r="L287" s="7" t="str">
        <f>VLOOKUP(K287,Side_til_Sektion!A$2:C$217,3,FALSE)</f>
        <v>7.2.2</v>
      </c>
      <c r="M287" s="8" t="str">
        <f>VLOOKUP(L287,Sektioner_fuld!J$2:P$220,7,FALSE)</f>
        <v>7_Mave-tarm-systemet#Abdomen</v>
      </c>
      <c r="N287" s="8" t="str">
        <f t="shared" si="8"/>
        <v>[[7_Mave-tarm-systemet#Abdomen|7.2.2]]</v>
      </c>
      <c r="P287" t="s">
        <v>2342</v>
      </c>
      <c r="R287" t="str">
        <f t="shared" si="9"/>
        <v>| BOKS111 || Bokse ||  ||  || 111 || [[7_Mave-tarm-systemet#Abdomen|7.2.2]] || &lt;html5media&gt;File:BOKS111.mp3&lt;/html5media&gt;</v>
      </c>
    </row>
    <row r="288" spans="1:18" x14ac:dyDescent="0.2">
      <c r="A288" s="6">
        <v>285</v>
      </c>
      <c r="B288" t="s">
        <v>1101</v>
      </c>
      <c r="C288" t="s">
        <v>1102</v>
      </c>
      <c r="D288" t="s">
        <v>943</v>
      </c>
      <c r="E288" t="s">
        <v>944</v>
      </c>
      <c r="F288" t="s">
        <v>561</v>
      </c>
      <c r="H288" s="8">
        <v>112</v>
      </c>
      <c r="K288" s="8">
        <v>112</v>
      </c>
      <c r="L288" s="7" t="str">
        <f>VLOOKUP(K288,Side_til_Sektion!A$2:C$217,3,FALSE)</f>
        <v>7.2.3</v>
      </c>
      <c r="M288" s="8" t="str">
        <f>VLOOKUP(L288,Sektioner_fuld!J$2:P$220,7,FALSE)</f>
        <v>7_Mave-tarm-systemet#Lyskerne_(regiones_inguinales)</v>
      </c>
      <c r="N288" s="8" t="str">
        <f t="shared" si="8"/>
        <v>[[7_Mave-tarm-systemet#Lyskerne_(regiones_inguinales)|7.2.3]]</v>
      </c>
      <c r="P288" t="s">
        <v>2342</v>
      </c>
      <c r="R288" t="str">
        <f t="shared" si="9"/>
        <v>| BOKS112 || Bokse ||  ||  || 112 || [[7_Mave-tarm-systemet#Lyskerne_(regiones_inguinales)|7.2.3]] || &lt;html5media&gt;File:BOKS112.mp3&lt;/html5media&gt;</v>
      </c>
    </row>
    <row r="289" spans="1:18" x14ac:dyDescent="0.2">
      <c r="A289" s="6">
        <v>286</v>
      </c>
      <c r="B289" t="s">
        <v>1103</v>
      </c>
      <c r="C289" t="s">
        <v>1104</v>
      </c>
      <c r="D289" t="s">
        <v>943</v>
      </c>
      <c r="E289" t="s">
        <v>944</v>
      </c>
      <c r="F289" t="s">
        <v>568</v>
      </c>
      <c r="H289" s="8">
        <v>113</v>
      </c>
      <c r="K289" s="8">
        <v>113</v>
      </c>
      <c r="L289" s="7" t="str">
        <f>VLOOKUP(K289,Side_til_Sektion!A$2:C$217,3,FALSE)</f>
        <v>7.2.4</v>
      </c>
      <c r="M289" s="8" t="str">
        <f>VLOOKUP(L289,Sektioner_fuld!J$2:P$220,7,FALSE)</f>
        <v>7_Mave-tarm-systemet#Endetarm_(rectum)</v>
      </c>
      <c r="N289" s="8" t="str">
        <f t="shared" si="8"/>
        <v>[[7_Mave-tarm-systemet#Endetarm_(rectum)|7.2.4]]</v>
      </c>
      <c r="P289" t="s">
        <v>2342</v>
      </c>
      <c r="R289" t="str">
        <f t="shared" si="9"/>
        <v>| BOKS113 || Bokse ||  ||  || 113 || [[7_Mave-tarm-systemet#Endetarm_(rectum)|7.2.4]] || &lt;html5media&gt;File:BOKS113.mp3&lt;/html5media&gt;</v>
      </c>
    </row>
    <row r="290" spans="1:18" x14ac:dyDescent="0.2">
      <c r="A290" s="6">
        <v>287</v>
      </c>
      <c r="B290" t="s">
        <v>1105</v>
      </c>
      <c r="C290" t="s">
        <v>1106</v>
      </c>
      <c r="D290" t="s">
        <v>943</v>
      </c>
      <c r="E290" t="s">
        <v>944</v>
      </c>
      <c r="F290" t="s">
        <v>599</v>
      </c>
      <c r="H290" s="8">
        <v>117</v>
      </c>
      <c r="K290" s="8">
        <v>117</v>
      </c>
      <c r="L290" s="7" t="str">
        <f>VLOOKUP(K290,Side_til_Sektion!A$2:C$217,3,FALSE)</f>
        <v>8.1.2</v>
      </c>
      <c r="M290" s="8" t="str">
        <f>VLOOKUP(L290,Sektioner_fuld!J$2:P$220,7,FALSE)</f>
        <v>8_Nyrer,_urinveje_og_mandlige_kønsorganer#Smerter</v>
      </c>
      <c r="N290" s="8" t="str">
        <f t="shared" si="8"/>
        <v>[[8_Nyrer,_urinveje_og_mandlige_kønsorganer#Smerter|8.1.2]]</v>
      </c>
      <c r="P290" t="s">
        <v>2342</v>
      </c>
      <c r="R290" t="str">
        <f t="shared" si="9"/>
        <v>| BOKS117 || Bokse ||  ||  || 117 || [[8_Nyrer,_urinveje_og_mandlige_kønsorganer#Smerter|8.1.2]] || &lt;html5media&gt;File:BOKS117.mp3&lt;/html5media&gt;</v>
      </c>
    </row>
    <row r="291" spans="1:18" x14ac:dyDescent="0.2">
      <c r="A291" s="6">
        <v>288</v>
      </c>
      <c r="B291" t="s">
        <v>1107</v>
      </c>
      <c r="C291" t="s">
        <v>1108</v>
      </c>
      <c r="D291" t="s">
        <v>943</v>
      </c>
      <c r="E291" t="s">
        <v>944</v>
      </c>
      <c r="F291" t="s">
        <v>1109</v>
      </c>
      <c r="H291" s="8">
        <v>117</v>
      </c>
      <c r="I291" t="s">
        <v>951</v>
      </c>
      <c r="K291" s="8">
        <v>117</v>
      </c>
      <c r="L291" s="7" t="str">
        <f>VLOOKUP(K291,Side_til_Sektion!A$2:C$217,3,FALSE)</f>
        <v>8.1.2</v>
      </c>
      <c r="M291" s="8" t="str">
        <f>VLOOKUP(L291,Sektioner_fuld!J$2:P$220,7,FALSE)</f>
        <v>8_Nyrer,_urinveje_og_mandlige_kønsorganer#Smerter</v>
      </c>
      <c r="N291" s="8" t="str">
        <f t="shared" si="8"/>
        <v>[[8_Nyrer,_urinveje_og_mandlige_kønsorganer#Smerter|8.1.2]]</v>
      </c>
      <c r="P291" t="s">
        <v>2342</v>
      </c>
      <c r="R291" t="str">
        <f t="shared" si="9"/>
        <v>| BOKS117B || Bokse ||  || B || 117 || [[8_Nyrer,_urinveje_og_mandlige_kønsorganer#Smerter|8.1.2]] || &lt;html5media&gt;File:BOKS117B.mp3&lt;/html5media&gt;</v>
      </c>
    </row>
    <row r="292" spans="1:18" x14ac:dyDescent="0.2">
      <c r="A292" s="6">
        <v>289</v>
      </c>
      <c r="B292" t="s">
        <v>1110</v>
      </c>
      <c r="C292" t="s">
        <v>1111</v>
      </c>
      <c r="D292" t="s">
        <v>943</v>
      </c>
      <c r="E292" t="s">
        <v>944</v>
      </c>
      <c r="F292" t="s">
        <v>603</v>
      </c>
      <c r="H292" s="8">
        <v>118</v>
      </c>
      <c r="K292" s="8">
        <v>118</v>
      </c>
      <c r="L292" s="7" t="str">
        <f>VLOOKUP(K292,Side_til_Sektion!A$2:C$217,3,FALSE)</f>
        <v>8.1.3</v>
      </c>
      <c r="M292" s="8" t="str">
        <f>VLOOKUP(L292,Sektioner_fuld!J$2:P$220,7,FALSE)</f>
        <v>8_Nyrer,_urinveje_og_mandlige_kønsorganer#Svie_og_smerte_ved_vandlanding_(dysuri)</v>
      </c>
      <c r="N292" s="8" t="str">
        <f t="shared" si="8"/>
        <v>[[8_Nyrer,_urinveje_og_mandlige_kønsorganer#Svie_og_smerte_ved_vandlanding_(dysuri)|8.1.3]]</v>
      </c>
      <c r="P292" t="s">
        <v>2342</v>
      </c>
      <c r="R292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3" spans="1:18" x14ac:dyDescent="0.2">
      <c r="A293" s="6">
        <v>290</v>
      </c>
      <c r="B293" t="s">
        <v>1112</v>
      </c>
      <c r="C293" t="s">
        <v>1113</v>
      </c>
      <c r="D293" t="s">
        <v>943</v>
      </c>
      <c r="E293" t="s">
        <v>944</v>
      </c>
      <c r="F293" t="s">
        <v>607</v>
      </c>
      <c r="H293" s="8">
        <v>119</v>
      </c>
      <c r="K293" s="8">
        <v>119</v>
      </c>
      <c r="L293" s="7" t="str">
        <f>VLOOKUP(K293,Side_til_Sektion!A$2:C$217,3,FALSE)</f>
        <v>8.1.4</v>
      </c>
      <c r="M293" s="8" t="str">
        <f>VLOOKUP(L293,Sektioner_fuld!J$2:P$220,7,FALSE)</f>
        <v>8_Nyrer,_urinveje_og_mandlige_kønsorganer#Pludselig_vandlandingstrang_(urge)_og_hyppige_vandladninger_(pollakisuri,_nykturi)</v>
      </c>
      <c r="N293" s="8" t="str">
        <f t="shared" si="8"/>
        <v>[[8_Nyrer,_urinveje_og_mandlige_kønsorganer#Pludselig_vandlandingstrang_(urge)_og_hyppige_vandladninger_(pollakisuri,_nykturi)|8.1.4]]</v>
      </c>
      <c r="P293" t="s">
        <v>2342</v>
      </c>
      <c r="R293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4" spans="1:18" x14ac:dyDescent="0.2">
      <c r="A294" s="6">
        <v>291</v>
      </c>
      <c r="B294" t="s">
        <v>1114</v>
      </c>
      <c r="C294" t="s">
        <v>1115</v>
      </c>
      <c r="D294" t="s">
        <v>943</v>
      </c>
      <c r="E294" t="s">
        <v>944</v>
      </c>
      <c r="F294" t="s">
        <v>614</v>
      </c>
      <c r="H294" s="8">
        <v>120</v>
      </c>
      <c r="K294" s="8">
        <v>120</v>
      </c>
      <c r="L294" s="7" t="str">
        <f>VLOOKUP(K294,Side_til_Sektion!A$2:C$217,3,FALSE)</f>
        <v>8.1.6</v>
      </c>
      <c r="M294" s="8" t="str">
        <f>VLOOKUP(L294,Sektioner_fuld!J$2:P$220,7,FALSE)</f>
        <v>8_Nyrer,_urinveje_og_mandlige_kønsorganer#Ufrivillig_vandladning_(urininkontinens)</v>
      </c>
      <c r="N294" s="8" t="str">
        <f t="shared" si="8"/>
        <v>[[8_Nyrer,_urinveje_og_mandlige_kønsorganer#Ufrivillig_vandladning_(urininkontinens)|8.1.6]]</v>
      </c>
      <c r="P294" t="s">
        <v>2342</v>
      </c>
      <c r="R294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5" spans="1:18" x14ac:dyDescent="0.2">
      <c r="A295" s="6">
        <v>292</v>
      </c>
      <c r="B295" t="s">
        <v>1116</v>
      </c>
      <c r="C295" t="s">
        <v>1117</v>
      </c>
      <c r="D295" t="s">
        <v>943</v>
      </c>
      <c r="E295" t="s">
        <v>944</v>
      </c>
      <c r="F295" t="s">
        <v>1118</v>
      </c>
      <c r="H295" s="8">
        <v>121</v>
      </c>
      <c r="I295" t="s">
        <v>990</v>
      </c>
      <c r="K295" s="8">
        <v>121</v>
      </c>
      <c r="L295" s="7" t="str">
        <f>VLOOKUP(K295,Side_til_Sektion!A$2:C$217,3,FALSE)</f>
        <v>8.1.6</v>
      </c>
      <c r="M295" s="8" t="str">
        <f>VLOOKUP(L295,Sektioner_fuld!J$2:P$220,7,FALSE)</f>
        <v>8_Nyrer,_urinveje_og_mandlige_kønsorganer#Ufrivillig_vandladning_(urininkontinens)</v>
      </c>
      <c r="N295" s="8" t="str">
        <f t="shared" si="8"/>
        <v>[[8_Nyrer,_urinveje_og_mandlige_kønsorganer#Ufrivillig_vandladning_(urininkontinens)|8.1.6]]</v>
      </c>
      <c r="P295" t="s">
        <v>2342</v>
      </c>
      <c r="R295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296" spans="1:18" x14ac:dyDescent="0.2">
      <c r="A296" s="6">
        <v>293</v>
      </c>
      <c r="B296" t="s">
        <v>1119</v>
      </c>
      <c r="C296" t="s">
        <v>1120</v>
      </c>
      <c r="D296" t="s">
        <v>943</v>
      </c>
      <c r="E296" t="s">
        <v>944</v>
      </c>
      <c r="F296" t="s">
        <v>1121</v>
      </c>
      <c r="H296" s="8">
        <v>121</v>
      </c>
      <c r="I296" t="s">
        <v>951</v>
      </c>
      <c r="K296" s="8">
        <v>121</v>
      </c>
      <c r="L296" s="7" t="str">
        <f>VLOOKUP(K296,Side_til_Sektion!A$2:C$217,3,FALSE)</f>
        <v>8.1.6</v>
      </c>
      <c r="M296" s="8" t="str">
        <f>VLOOKUP(L296,Sektioner_fuld!J$2:P$220,7,FALSE)</f>
        <v>8_Nyrer,_urinveje_og_mandlige_kønsorganer#Ufrivillig_vandladning_(urininkontinens)</v>
      </c>
      <c r="N296" s="8" t="str">
        <f t="shared" si="8"/>
        <v>[[8_Nyrer,_urinveje_og_mandlige_kønsorganer#Ufrivillig_vandladning_(urininkontinens)|8.1.6]]</v>
      </c>
      <c r="P296" t="s">
        <v>2342</v>
      </c>
      <c r="R296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297" spans="1:18" x14ac:dyDescent="0.2">
      <c r="A297" s="6">
        <v>294</v>
      </c>
      <c r="B297" t="s">
        <v>1122</v>
      </c>
      <c r="C297" t="s">
        <v>1123</v>
      </c>
      <c r="D297" t="s">
        <v>943</v>
      </c>
      <c r="E297" t="s">
        <v>944</v>
      </c>
      <c r="F297" t="s">
        <v>630</v>
      </c>
      <c r="H297" s="8">
        <v>123</v>
      </c>
      <c r="K297" s="8">
        <v>123</v>
      </c>
      <c r="L297" s="7" t="str">
        <f>VLOOKUP(K297,Side_til_Sektion!A$2:C$217,3,FALSE)</f>
        <v>8.1.8</v>
      </c>
      <c r="M297" s="8" t="str">
        <f>VLOOKUP(L297,Sektioner_fuld!J$2:P$220,7,FALSE)</f>
        <v>8_Nyrer,_urinveje_og_mandlige_kønsorganer#Vand_i_kroppen_(ødemer)</v>
      </c>
      <c r="N297" s="8" t="str">
        <f t="shared" si="8"/>
        <v>[[8_Nyrer,_urinveje_og_mandlige_kønsorganer#Vand_i_kroppen_(ødemer)|8.1.8]]</v>
      </c>
      <c r="P297" t="s">
        <v>2342</v>
      </c>
      <c r="R297" t="str">
        <f t="shared" si="9"/>
        <v>| BOKS123 || Bokse ||  ||  || 123 || [[8_Nyrer,_urinveje_og_mandlige_kønsorganer#Vand_i_kroppen_(ødemer)|8.1.8]] || &lt;html5media&gt;File:BOKS123.mp3&lt;/html5media&gt;</v>
      </c>
    </row>
    <row r="298" spans="1:18" x14ac:dyDescent="0.2">
      <c r="A298" s="6">
        <v>295</v>
      </c>
      <c r="B298" t="s">
        <v>1124</v>
      </c>
      <c r="C298" t="s">
        <v>1125</v>
      </c>
      <c r="D298" t="s">
        <v>943</v>
      </c>
      <c r="E298" t="s">
        <v>944</v>
      </c>
      <c r="F298" t="s">
        <v>640</v>
      </c>
      <c r="H298" s="8">
        <v>127</v>
      </c>
      <c r="K298" s="8">
        <v>127</v>
      </c>
      <c r="L298" s="7" t="str">
        <f>VLOOKUP(K298,Side_til_Sektion!A$2:C$217,3,FALSE)</f>
        <v>9</v>
      </c>
      <c r="M298" s="8" t="str">
        <f>VLOOKUP(L298,Sektioner_fuld!J$2:P$220,7,FALSE)</f>
        <v>9_Kvindelige_kønsorganer#</v>
      </c>
      <c r="N298" s="8" t="str">
        <f t="shared" si="8"/>
        <v>[[9_Kvindelige_kønsorganer#|9]]</v>
      </c>
      <c r="P298" t="s">
        <v>2342</v>
      </c>
      <c r="R298" t="str">
        <f t="shared" si="9"/>
        <v>| BOKS127 || Bokse ||  ||  || 127 || [[9_Kvindelige_kønsorganer#|9]] || &lt;html5media&gt;File:BOKS127.mp3&lt;/html5media&gt;</v>
      </c>
    </row>
    <row r="299" spans="1:18" x14ac:dyDescent="0.2">
      <c r="A299" s="6">
        <v>296</v>
      </c>
      <c r="B299" t="s">
        <v>1126</v>
      </c>
      <c r="C299" t="s">
        <v>1127</v>
      </c>
      <c r="D299" t="s">
        <v>943</v>
      </c>
      <c r="E299" t="s">
        <v>944</v>
      </c>
      <c r="F299" t="s">
        <v>1128</v>
      </c>
      <c r="H299" s="8">
        <v>128</v>
      </c>
      <c r="I299" t="s">
        <v>990</v>
      </c>
      <c r="K299" s="8">
        <v>128</v>
      </c>
      <c r="L299" s="7" t="str">
        <f>VLOOKUP(K299,Side_til_Sektion!A$2:C$217,3,FALSE)</f>
        <v>9.1.1</v>
      </c>
      <c r="M299" s="8" t="str">
        <f>VLOOKUP(L299,Sektioner_fuld!J$2:P$220,7,FALSE)</f>
        <v>9_Kvindelige_kønsorganer#Blødningsforstyrrelser</v>
      </c>
      <c r="N299" s="8" t="str">
        <f t="shared" si="8"/>
        <v>[[9_Kvindelige_kønsorganer#Blødningsforstyrrelser|9.1.1]]</v>
      </c>
      <c r="P299" t="s">
        <v>2342</v>
      </c>
      <c r="R299" t="str">
        <f t="shared" si="9"/>
        <v>| BOKS128A || Bokse ||  || A || 128 || [[9_Kvindelige_kønsorganer#Blødningsforstyrrelser|9.1.1]] || &lt;html5media&gt;File:BOKS128A.mp3&lt;/html5media&gt;</v>
      </c>
    </row>
    <row r="300" spans="1:18" x14ac:dyDescent="0.2">
      <c r="A300" s="6">
        <v>297</v>
      </c>
      <c r="B300" t="s">
        <v>1129</v>
      </c>
      <c r="C300" t="s">
        <v>1130</v>
      </c>
      <c r="D300" t="s">
        <v>943</v>
      </c>
      <c r="E300" t="s">
        <v>944</v>
      </c>
      <c r="F300" t="s">
        <v>1131</v>
      </c>
      <c r="H300" s="8">
        <v>128</v>
      </c>
      <c r="I300" t="s">
        <v>951</v>
      </c>
      <c r="K300" s="8">
        <v>128</v>
      </c>
      <c r="L300" s="7" t="str">
        <f>VLOOKUP(K300,Side_til_Sektion!A$2:C$217,3,FALSE)</f>
        <v>9.1.1</v>
      </c>
      <c r="M300" s="8" t="str">
        <f>VLOOKUP(L300,Sektioner_fuld!J$2:P$220,7,FALSE)</f>
        <v>9_Kvindelige_kønsorganer#Blødningsforstyrrelser</v>
      </c>
      <c r="N300" s="8" t="str">
        <f t="shared" si="8"/>
        <v>[[9_Kvindelige_kønsorganer#Blødningsforstyrrelser|9.1.1]]</v>
      </c>
      <c r="P300" t="s">
        <v>2342</v>
      </c>
      <c r="R300" t="str">
        <f t="shared" si="9"/>
        <v>| BOKS128B || Bokse ||  || B || 128 || [[9_Kvindelige_kønsorganer#Blødningsforstyrrelser|9.1.1]] || &lt;html5media&gt;File:BOKS128B.mp3&lt;/html5media&gt;</v>
      </c>
    </row>
    <row r="301" spans="1:18" x14ac:dyDescent="0.2">
      <c r="A301" s="6">
        <v>298</v>
      </c>
      <c r="B301" t="s">
        <v>1132</v>
      </c>
      <c r="C301" t="s">
        <v>1133</v>
      </c>
      <c r="D301" t="s">
        <v>943</v>
      </c>
      <c r="E301" t="s">
        <v>944</v>
      </c>
      <c r="F301" t="s">
        <v>650</v>
      </c>
      <c r="H301" s="8">
        <v>129</v>
      </c>
      <c r="K301" s="8">
        <v>129</v>
      </c>
      <c r="L301" s="7" t="str">
        <f>VLOOKUP(K301,Side_til_Sektion!A$2:C$217,3,FALSE)</f>
        <v>9.1.2</v>
      </c>
      <c r="M301" s="8" t="str">
        <f>VLOOKUP(L301,Sektioner_fuld!J$2:P$220,7,FALSE)</f>
        <v>9_Kvindelige_kønsorganer#Underlivssmerter</v>
      </c>
      <c r="N301" s="8" t="str">
        <f t="shared" si="8"/>
        <v>[[9_Kvindelige_kønsorganer#Underlivssmerter|9.1.2]]</v>
      </c>
      <c r="P301" t="s">
        <v>2342</v>
      </c>
      <c r="R301" t="str">
        <f t="shared" si="9"/>
        <v>| BOKS129 || Bokse ||  ||  || 129 || [[9_Kvindelige_kønsorganer#Underlivssmerter|9.1.2]] || &lt;html5media&gt;File:BOKS129.mp3&lt;/html5media&gt;</v>
      </c>
    </row>
    <row r="302" spans="1:18" x14ac:dyDescent="0.2">
      <c r="A302" s="6">
        <v>299</v>
      </c>
      <c r="B302" t="s">
        <v>1134</v>
      </c>
      <c r="C302" t="s">
        <v>1135</v>
      </c>
      <c r="D302" t="s">
        <v>943</v>
      </c>
      <c r="E302" t="s">
        <v>944</v>
      </c>
      <c r="F302" t="s">
        <v>1136</v>
      </c>
      <c r="H302" s="8">
        <v>130</v>
      </c>
      <c r="I302" t="s">
        <v>990</v>
      </c>
      <c r="K302" s="8">
        <v>130</v>
      </c>
      <c r="L302" s="7" t="str">
        <f>VLOOKUP(K302,Side_til_Sektion!A$2:C$217,3,FALSE)</f>
        <v>9.1.4</v>
      </c>
      <c r="M302" s="8" t="str">
        <f>VLOOKUP(L302,Sektioner_fuld!J$2:P$220,7,FALSE)</f>
        <v>9_Kvindelige_kønsorganer#Hormoner_og_antikonception</v>
      </c>
      <c r="N302" s="8" t="str">
        <f t="shared" si="8"/>
        <v>[[9_Kvindelige_kønsorganer#Hormoner_og_antikonception|9.1.4]]</v>
      </c>
      <c r="P302" t="s">
        <v>2342</v>
      </c>
      <c r="R302" t="str">
        <f t="shared" si="9"/>
        <v>| BOKS130A || Bokse ||  || A || 130 || [[9_Kvindelige_kønsorganer#Hormoner_og_antikonception|9.1.4]] || &lt;html5media&gt;File:BOKS130A.mp3&lt;/html5media&gt;</v>
      </c>
    </row>
    <row r="303" spans="1:18" x14ac:dyDescent="0.2">
      <c r="A303" s="6">
        <v>300</v>
      </c>
      <c r="B303" t="s">
        <v>1137</v>
      </c>
      <c r="C303" t="s">
        <v>1138</v>
      </c>
      <c r="D303" t="s">
        <v>943</v>
      </c>
      <c r="E303" t="s">
        <v>944</v>
      </c>
      <c r="F303" t="s">
        <v>1139</v>
      </c>
      <c r="H303" s="8">
        <v>130</v>
      </c>
      <c r="I303" t="s">
        <v>951</v>
      </c>
      <c r="K303" s="8">
        <v>130</v>
      </c>
      <c r="L303" s="7" t="str">
        <f>VLOOKUP(K303,Side_til_Sektion!A$2:C$217,3,FALSE)</f>
        <v>9.1.4</v>
      </c>
      <c r="M303" s="8" t="str">
        <f>VLOOKUP(L303,Sektioner_fuld!J$2:P$220,7,FALSE)</f>
        <v>9_Kvindelige_kønsorganer#Hormoner_og_antikonception</v>
      </c>
      <c r="N303" s="8" t="str">
        <f t="shared" si="8"/>
        <v>[[9_Kvindelige_kønsorganer#Hormoner_og_antikonception|9.1.4]]</v>
      </c>
      <c r="P303" t="s">
        <v>2342</v>
      </c>
      <c r="R303" t="str">
        <f t="shared" si="9"/>
        <v>| BOKS130B || Bokse ||  || B || 130 || [[9_Kvindelige_kønsorganer#Hormoner_og_antikonception|9.1.4]] || &lt;html5media&gt;File:BOKS130B.mp3&lt;/html5media&gt;</v>
      </c>
    </row>
    <row r="304" spans="1:18" x14ac:dyDescent="0.2">
      <c r="A304" s="6">
        <v>301</v>
      </c>
      <c r="B304" t="s">
        <v>1140</v>
      </c>
      <c r="C304" t="s">
        <v>1141</v>
      </c>
      <c r="D304" t="s">
        <v>943</v>
      </c>
      <c r="E304" t="s">
        <v>944</v>
      </c>
      <c r="F304" t="s">
        <v>669</v>
      </c>
      <c r="H304" s="8">
        <v>132</v>
      </c>
      <c r="K304" s="8">
        <v>132</v>
      </c>
      <c r="L304" s="7" t="str">
        <f>VLOOKUP(K304,Side_til_Sektion!A$2:C$217,3,FALSE)</f>
        <v>9.2</v>
      </c>
      <c r="M304" s="8" t="str">
        <f>VLOOKUP(L304,Sektioner_fuld!J$2:P$220,7,FALSE)</f>
        <v>9_Kvindelige_kønsorganer#Objektivt</v>
      </c>
      <c r="N304" s="8" t="str">
        <f t="shared" si="8"/>
        <v>[[9_Kvindelige_kønsorganer#Objektivt|9.2]]</v>
      </c>
      <c r="P304" t="s">
        <v>2342</v>
      </c>
      <c r="R304" t="str">
        <f t="shared" si="9"/>
        <v>| BOKS132 || Bokse ||  ||  || 132 || [[9_Kvindelige_kønsorganer#Objektivt|9.2]] || &lt;html5media&gt;File:BOKS132.mp3&lt;/html5media&gt;</v>
      </c>
    </row>
    <row r="305" spans="1:18" x14ac:dyDescent="0.2">
      <c r="A305" s="6">
        <v>302</v>
      </c>
      <c r="B305" t="s">
        <v>1142</v>
      </c>
      <c r="C305" t="s">
        <v>1143</v>
      </c>
      <c r="D305" t="s">
        <v>943</v>
      </c>
      <c r="E305" t="s">
        <v>944</v>
      </c>
      <c r="F305" t="s">
        <v>1144</v>
      </c>
      <c r="H305" s="8">
        <v>133</v>
      </c>
      <c r="K305" s="8">
        <v>133</v>
      </c>
      <c r="L305" s="7" t="str">
        <f>VLOOKUP(K305,Side_til_Sektion!A$2:C$217,3,FALSE)</f>
        <v>9.2</v>
      </c>
      <c r="M305" s="8" t="str">
        <f>VLOOKUP(L305,Sektioner_fuld!J$2:P$220,7,FALSE)</f>
        <v>9_Kvindelige_kønsorganer#Objektivt</v>
      </c>
      <c r="N305" s="8" t="str">
        <f t="shared" si="8"/>
        <v>[[9_Kvindelige_kønsorganer#Objektivt|9.2]]</v>
      </c>
      <c r="P305" t="s">
        <v>2342</v>
      </c>
      <c r="R305" t="str">
        <f t="shared" si="9"/>
        <v>| BOKS133 || Bokse ||  ||  || 133 || [[9_Kvindelige_kønsorganer#Objektivt|9.2]] || &lt;html5media&gt;File:BOKS133.mp3&lt;/html5media&gt;</v>
      </c>
    </row>
    <row r="306" spans="1:18" x14ac:dyDescent="0.2">
      <c r="A306" s="6">
        <v>303</v>
      </c>
      <c r="B306" t="s">
        <v>1145</v>
      </c>
      <c r="C306" t="s">
        <v>1146</v>
      </c>
      <c r="D306" t="s">
        <v>943</v>
      </c>
      <c r="E306" t="s">
        <v>944</v>
      </c>
      <c r="F306" t="s">
        <v>676</v>
      </c>
      <c r="H306" s="8">
        <v>136</v>
      </c>
      <c r="K306" s="8">
        <v>136</v>
      </c>
      <c r="L306" s="7" t="str">
        <f>VLOOKUP(K306,Side_til_Sektion!A$2:C$217,3,FALSE)</f>
        <v>10</v>
      </c>
      <c r="M306" s="8" t="str">
        <f>VLOOKUP(L306,Sektioner_fuld!J$2:P$220,7,FALSE)</f>
        <v>10_Bevægeapparatet#</v>
      </c>
      <c r="N306" s="8" t="str">
        <f t="shared" si="8"/>
        <v>[[10_Bevægeapparatet#|10]]</v>
      </c>
      <c r="R306" t="str">
        <f t="shared" si="9"/>
        <v>| BOKS136 || Bokse ||  ||  || 136 || [[10_Bevægeapparatet#|10]] || &lt;html5media&gt;File:BOKS136.mp3&lt;/html5media&gt;</v>
      </c>
    </row>
    <row r="307" spans="1:18" x14ac:dyDescent="0.2">
      <c r="A307" s="6">
        <v>304</v>
      </c>
      <c r="B307" t="s">
        <v>1147</v>
      </c>
      <c r="C307" t="s">
        <v>1148</v>
      </c>
      <c r="D307" t="s">
        <v>943</v>
      </c>
      <c r="E307" t="s">
        <v>944</v>
      </c>
      <c r="F307" t="s">
        <v>683</v>
      </c>
      <c r="H307" s="8">
        <v>137</v>
      </c>
      <c r="K307" s="8">
        <v>137</v>
      </c>
      <c r="L307" s="7" t="str">
        <f>VLOOKUP(K307,Side_til_Sektion!A$2:C$217,3,FALSE)</f>
        <v>10.1.1</v>
      </c>
      <c r="M307" s="8" t="str">
        <f>VLOOKUP(L307,Sektioner_fuld!J$2:P$220,7,FALSE)</f>
        <v>10_Bevægeapparatet#Smerter</v>
      </c>
      <c r="N307" s="8" t="str">
        <f t="shared" si="8"/>
        <v>[[10_Bevægeapparatet#Smerter|10.1.1]]</v>
      </c>
      <c r="R307" t="str">
        <f t="shared" si="9"/>
        <v>| BOKS137 || Bokse ||  ||  || 137 || [[10_Bevægeapparatet#Smerter|10.1.1]] || &lt;html5media&gt;File:BOKS137.mp3&lt;/html5media&gt;</v>
      </c>
    </row>
    <row r="308" spans="1:18" x14ac:dyDescent="0.2">
      <c r="A308" s="6">
        <v>305</v>
      </c>
      <c r="B308" t="s">
        <v>1149</v>
      </c>
      <c r="C308" t="s">
        <v>1150</v>
      </c>
      <c r="D308" t="s">
        <v>943</v>
      </c>
      <c r="E308" t="s">
        <v>944</v>
      </c>
      <c r="F308" t="s">
        <v>690</v>
      </c>
      <c r="H308" s="8">
        <v>139</v>
      </c>
      <c r="K308" s="8">
        <v>139</v>
      </c>
      <c r="L308" s="7" t="str">
        <f>VLOOKUP(K308,Side_til_Sektion!A$2:C$217,3,FALSE)</f>
        <v>10.1.3</v>
      </c>
      <c r="M308" s="8" t="str">
        <f>VLOOKUP(L308,Sektioner_fuld!J$2:P$220,7,FALSE)</f>
        <v>10_Bevægeapparatet#Hævelse</v>
      </c>
      <c r="N308" s="8" t="str">
        <f t="shared" si="8"/>
        <v>[[10_Bevægeapparatet#Hævelse|10.1.3]]</v>
      </c>
      <c r="R308" t="str">
        <f t="shared" si="9"/>
        <v>| BOKS139 || Bokse ||  ||  || 139 || [[10_Bevægeapparatet#Hævelse|10.1.3]] || &lt;html5media&gt;File:BOKS139.mp3&lt;/html5media&gt;</v>
      </c>
    </row>
    <row r="309" spans="1:18" x14ac:dyDescent="0.2">
      <c r="A309" s="6">
        <v>306</v>
      </c>
      <c r="B309" t="s">
        <v>1151</v>
      </c>
      <c r="C309" t="s">
        <v>1152</v>
      </c>
      <c r="D309" t="s">
        <v>943</v>
      </c>
      <c r="E309" t="s">
        <v>944</v>
      </c>
      <c r="F309" t="s">
        <v>1153</v>
      </c>
      <c r="H309" s="8">
        <v>139</v>
      </c>
      <c r="I309" t="s">
        <v>951</v>
      </c>
      <c r="K309" s="8">
        <v>139</v>
      </c>
      <c r="L309" s="7" t="str">
        <f>VLOOKUP(K309,Side_til_Sektion!A$2:C$217,3,FALSE)</f>
        <v>10.1.3</v>
      </c>
      <c r="M309" s="8" t="str">
        <f>VLOOKUP(L309,Sektioner_fuld!J$2:P$220,7,FALSE)</f>
        <v>10_Bevægeapparatet#Hævelse</v>
      </c>
      <c r="N309" s="8" t="str">
        <f t="shared" si="8"/>
        <v>[[10_Bevægeapparatet#Hævelse|10.1.3]]</v>
      </c>
      <c r="R309" t="str">
        <f t="shared" si="9"/>
        <v>| BOKS139B || Bokse ||  || B || 139 || [[10_Bevægeapparatet#Hævelse|10.1.3]] || &lt;html5media&gt;File:BOKS139B.mp3&lt;/html5media&gt;</v>
      </c>
    </row>
    <row r="310" spans="1:18" x14ac:dyDescent="0.2">
      <c r="A310" s="6">
        <v>307</v>
      </c>
      <c r="B310" t="s">
        <v>1154</v>
      </c>
      <c r="C310" t="s">
        <v>1155</v>
      </c>
      <c r="D310" t="s">
        <v>943</v>
      </c>
      <c r="E310" t="s">
        <v>944</v>
      </c>
      <c r="F310" t="s">
        <v>1156</v>
      </c>
      <c r="H310" s="8">
        <v>143</v>
      </c>
      <c r="K310" s="8">
        <v>143</v>
      </c>
      <c r="L310" s="7" t="str">
        <f>VLOOKUP(K310,Side_til_Sektion!A$2:C$217,3,FALSE)</f>
        <v>10.2.5</v>
      </c>
      <c r="M310" s="8" t="str">
        <f>VLOOKUP(L310,Sektioner_fuld!J$2:P$220,7,FALSE)</f>
        <v>10_Bevægeapparatet#Regional_undersøgelse</v>
      </c>
      <c r="N310" s="8" t="str">
        <f t="shared" si="8"/>
        <v>[[10_Bevægeapparatet#Regional_undersøgelse|10.2.5]]</v>
      </c>
      <c r="R310" t="str">
        <f t="shared" si="9"/>
        <v>| BOKS143 || Bokse ||  ||  || 143 || [[10_Bevægeapparatet#Regional_undersøgelse|10.2.5]] || &lt;html5media&gt;File:BOKS143.mp3&lt;/html5media&gt;</v>
      </c>
    </row>
    <row r="311" spans="1:18" x14ac:dyDescent="0.2">
      <c r="A311" s="6">
        <v>308</v>
      </c>
      <c r="B311" t="s">
        <v>1157</v>
      </c>
      <c r="C311" t="s">
        <v>1158</v>
      </c>
      <c r="D311" t="s">
        <v>943</v>
      </c>
      <c r="E311" t="s">
        <v>944</v>
      </c>
      <c r="F311" t="s">
        <v>1159</v>
      </c>
      <c r="H311" s="8">
        <v>149</v>
      </c>
      <c r="K311" s="8">
        <v>149</v>
      </c>
      <c r="L311" s="7" t="str">
        <f>VLOOKUP(K311,Side_til_Sektion!A$2:C$217,3,FALSE)</f>
        <v>10.2.9</v>
      </c>
      <c r="M311" s="8" t="str">
        <f>VLOOKUP(L311,Sektioner_fuld!J$2:P$220,7,FALSE)</f>
        <v>10_Bevægeapparatet#Underarm_og_håndled_(antebrachium_et_carpus)</v>
      </c>
      <c r="N311" s="8" t="str">
        <f t="shared" si="8"/>
        <v>[[10_Bevægeapparatet#Underarm_og_håndled_(antebrachium_et_carpus)|10.2.9]]</v>
      </c>
      <c r="R311" t="str">
        <f t="shared" si="9"/>
        <v>| BOKS149 || Bokse ||  ||  || 149 || [[10_Bevægeapparatet#Underarm_og_håndled_(antebrachium_et_carpus)|10.2.9]] || &lt;html5media&gt;File:BOKS149.mp3&lt;/html5media&gt;</v>
      </c>
    </row>
    <row r="312" spans="1:18" x14ac:dyDescent="0.2">
      <c r="A312" s="6">
        <v>309</v>
      </c>
      <c r="B312" t="s">
        <v>1160</v>
      </c>
      <c r="C312" t="s">
        <v>1161</v>
      </c>
      <c r="D312" t="s">
        <v>943</v>
      </c>
      <c r="E312" t="s">
        <v>944</v>
      </c>
      <c r="F312" t="s">
        <v>215</v>
      </c>
      <c r="H312" s="8">
        <v>15</v>
      </c>
      <c r="K312" s="8">
        <v>15</v>
      </c>
      <c r="L312" s="7" t="str">
        <f>VLOOKUP(K312,Side_til_Sektion!A$2:C$217,3,FALSE)</f>
        <v>1</v>
      </c>
      <c r="M312" s="8" t="str">
        <f>VLOOKUP(L312,Sektioner_fuld!J$2:P$220,7,FALSE)</f>
        <v>1_Mødet_mellem_læge_og_patient#</v>
      </c>
      <c r="N312" s="8" t="str">
        <f t="shared" si="8"/>
        <v>[[1_Mødet_mellem_læge_og_patient#|1]]</v>
      </c>
      <c r="P312" t="s">
        <v>2342</v>
      </c>
      <c r="R312" t="str">
        <f t="shared" si="9"/>
        <v>| BOKS15 || Bokse ||  ||  || 15 || [[1_Mødet_mellem_læge_og_patient#|1]] || &lt;html5media&gt;File:BOKS15.mp3&lt;/html5media&gt;</v>
      </c>
    </row>
    <row r="313" spans="1:18" x14ac:dyDescent="0.2">
      <c r="A313" s="6">
        <v>310</v>
      </c>
      <c r="B313" t="s">
        <v>1162</v>
      </c>
      <c r="C313" t="s">
        <v>1163</v>
      </c>
      <c r="D313" t="s">
        <v>943</v>
      </c>
      <c r="E313" t="s">
        <v>944</v>
      </c>
      <c r="F313" t="s">
        <v>742</v>
      </c>
      <c r="H313" s="8">
        <v>155</v>
      </c>
      <c r="K313" s="8">
        <v>155</v>
      </c>
      <c r="L313" s="7" t="str">
        <f>VLOOKUP(K313,Side_til_Sektion!A$2:C$217,3,FALSE)</f>
        <v>11.1.1</v>
      </c>
      <c r="M313" s="8" t="str">
        <f>VLOOKUP(L313,Sektioner_fuld!J$2:P$220,7,FALSE)</f>
        <v>11_Centralnervesystemet#Hovedpine_(cephalalgia)</v>
      </c>
      <c r="N313" s="8" t="str">
        <f t="shared" si="8"/>
        <v>[[11_Centralnervesystemet#Hovedpine_(cephalalgia)|11.1.1]]</v>
      </c>
      <c r="R313" t="str">
        <f t="shared" si="9"/>
        <v>| BOKS155 || Bokse ||  ||  || 155 || [[11_Centralnervesystemet#Hovedpine_(cephalalgia)|11.1.1]] || &lt;html5media&gt;File:BOKS155.mp3&lt;/html5media&gt;</v>
      </c>
    </row>
    <row r="314" spans="1:18" x14ac:dyDescent="0.2">
      <c r="A314" s="6">
        <v>311</v>
      </c>
      <c r="B314" t="s">
        <v>1164</v>
      </c>
      <c r="C314" t="s">
        <v>1165</v>
      </c>
      <c r="D314" t="s">
        <v>943</v>
      </c>
      <c r="E314" t="s">
        <v>944</v>
      </c>
      <c r="F314" t="s">
        <v>1166</v>
      </c>
      <c r="H314" s="8">
        <v>155</v>
      </c>
      <c r="I314" t="s">
        <v>951</v>
      </c>
      <c r="K314" s="8">
        <v>155</v>
      </c>
      <c r="L314" s="7" t="str">
        <f>VLOOKUP(K314,Side_til_Sektion!A$2:C$217,3,FALSE)</f>
        <v>11.1.1</v>
      </c>
      <c r="M314" s="8" t="str">
        <f>VLOOKUP(L314,Sektioner_fuld!J$2:P$220,7,FALSE)</f>
        <v>11_Centralnervesystemet#Hovedpine_(cephalalgia)</v>
      </c>
      <c r="N314" s="8" t="str">
        <f t="shared" si="8"/>
        <v>[[11_Centralnervesystemet#Hovedpine_(cephalalgia)|11.1.1]]</v>
      </c>
      <c r="R314" t="str">
        <f t="shared" si="9"/>
        <v>| BOKS155B || Bokse ||  || B || 155 || [[11_Centralnervesystemet#Hovedpine_(cephalalgia)|11.1.1]] || &lt;html5media&gt;File:BOKS155B.mp3&lt;/html5media&gt;</v>
      </c>
    </row>
    <row r="315" spans="1:18" x14ac:dyDescent="0.2">
      <c r="A315" s="6">
        <v>312</v>
      </c>
      <c r="B315" t="s">
        <v>1167</v>
      </c>
      <c r="C315" t="s">
        <v>1168</v>
      </c>
      <c r="D315" t="s">
        <v>943</v>
      </c>
      <c r="E315" t="s">
        <v>944</v>
      </c>
      <c r="F315" t="s">
        <v>746</v>
      </c>
      <c r="H315" s="8">
        <v>156</v>
      </c>
      <c r="K315" s="8">
        <v>156</v>
      </c>
      <c r="L315" s="7" t="str">
        <f>VLOOKUP(K315,Side_til_Sektion!A$2:C$217,3,FALSE)</f>
        <v>11.1.2</v>
      </c>
      <c r="M315" s="8" t="str">
        <f>VLOOKUP(L315,Sektioner_fuld!J$2:P$220,7,FALSE)</f>
        <v>11_Centralnervesystemet#Svimmelhed_(vertigo)</v>
      </c>
      <c r="N315" s="8" t="str">
        <f t="shared" si="8"/>
        <v>[[11_Centralnervesystemet#Svimmelhed_(vertigo)|11.1.2]]</v>
      </c>
      <c r="R315" t="str">
        <f t="shared" si="9"/>
        <v>| BOKS156 || Bokse ||  ||  || 156 || [[11_Centralnervesystemet#Svimmelhed_(vertigo)|11.1.2]] || &lt;html5media&gt;File:BOKS156.mp3&lt;/html5media&gt;</v>
      </c>
    </row>
    <row r="316" spans="1:18" x14ac:dyDescent="0.2">
      <c r="A316" s="6">
        <v>313</v>
      </c>
      <c r="B316" t="s">
        <v>1169</v>
      </c>
      <c r="C316" t="s">
        <v>1170</v>
      </c>
      <c r="D316" t="s">
        <v>943</v>
      </c>
      <c r="E316" t="s">
        <v>944</v>
      </c>
      <c r="F316" t="s">
        <v>1171</v>
      </c>
      <c r="H316" s="8">
        <v>157</v>
      </c>
      <c r="K316" s="8">
        <v>157</v>
      </c>
      <c r="L316" s="7" t="str">
        <f>VLOOKUP(K316,Side_til_Sektion!A$2:C$217,3,FALSE)</f>
        <v>11.1.2</v>
      </c>
      <c r="M316" s="8" t="str">
        <f>VLOOKUP(L316,Sektioner_fuld!J$2:P$220,7,FALSE)</f>
        <v>11_Centralnervesystemet#Svimmelhed_(vertigo)</v>
      </c>
      <c r="N316" s="8" t="str">
        <f t="shared" si="8"/>
        <v>[[11_Centralnervesystemet#Svimmelhed_(vertigo)|11.1.2]]</v>
      </c>
      <c r="R316" t="str">
        <f t="shared" si="9"/>
        <v>| BOKS157 || Bokse ||  ||  || 157 || [[11_Centralnervesystemet#Svimmelhed_(vertigo)|11.1.2]] || &lt;html5media&gt;File:BOKS157.mp3&lt;/html5media&gt;</v>
      </c>
    </row>
    <row r="317" spans="1:18" x14ac:dyDescent="0.2">
      <c r="A317" s="6">
        <v>314</v>
      </c>
      <c r="B317" t="s">
        <v>1172</v>
      </c>
      <c r="C317" t="s">
        <v>1173</v>
      </c>
      <c r="D317" t="s">
        <v>943</v>
      </c>
      <c r="E317" t="s">
        <v>944</v>
      </c>
      <c r="F317" t="s">
        <v>1174</v>
      </c>
      <c r="H317" s="8">
        <v>157</v>
      </c>
      <c r="I317" t="s">
        <v>951</v>
      </c>
      <c r="K317" s="8">
        <v>157</v>
      </c>
      <c r="L317" s="7" t="str">
        <f>VLOOKUP(K317,Side_til_Sektion!A$2:C$217,3,FALSE)</f>
        <v>11.1.2</v>
      </c>
      <c r="M317" s="8" t="str">
        <f>VLOOKUP(L317,Sektioner_fuld!J$2:P$220,7,FALSE)</f>
        <v>11_Centralnervesystemet#Svimmelhed_(vertigo)</v>
      </c>
      <c r="N317" s="8" t="str">
        <f t="shared" si="8"/>
        <v>[[11_Centralnervesystemet#Svimmelhed_(vertigo)|11.1.2]]</v>
      </c>
      <c r="R317" t="str">
        <f t="shared" si="9"/>
        <v>| BOKS157B || Bokse ||  || B || 157 || [[11_Centralnervesystemet#Svimmelhed_(vertigo)|11.1.2]] || &lt;html5media&gt;File:BOKS157B.mp3&lt;/html5media&gt;</v>
      </c>
    </row>
    <row r="318" spans="1:18" x14ac:dyDescent="0.2">
      <c r="A318" s="6">
        <v>315</v>
      </c>
      <c r="B318" t="s">
        <v>1175</v>
      </c>
      <c r="C318" t="s">
        <v>1176</v>
      </c>
      <c r="D318" t="s">
        <v>943</v>
      </c>
      <c r="E318" t="s">
        <v>944</v>
      </c>
      <c r="F318" t="s">
        <v>753</v>
      </c>
      <c r="H318" s="8">
        <v>158</v>
      </c>
      <c r="K318" s="8">
        <v>158</v>
      </c>
      <c r="L318" s="7" t="str">
        <f>VLOOKUP(K318,Side_til_Sektion!A$2:C$217,3,FALSE)</f>
        <v>11.1.4</v>
      </c>
      <c r="M318" s="8" t="str">
        <f>VLOOKUP(L318,Sektioner_fuld!J$2:P$220,7,FALSE)</f>
        <v>11_Centralnervesystemet#Kramper_(convulsioner)</v>
      </c>
      <c r="N318" s="8" t="str">
        <f t="shared" si="8"/>
        <v>[[11_Centralnervesystemet#Kramper_(convulsioner)|11.1.4]]</v>
      </c>
      <c r="R318" t="str">
        <f t="shared" si="9"/>
        <v>| BOKS158 || Bokse ||  ||  || 158 || [[11_Centralnervesystemet#Kramper_(convulsioner)|11.1.4]] || &lt;html5media&gt;File:BOKS158.mp3&lt;/html5media&gt;</v>
      </c>
    </row>
    <row r="319" spans="1:18" x14ac:dyDescent="0.2">
      <c r="A319" s="6">
        <v>316</v>
      </c>
      <c r="B319" t="s">
        <v>1177</v>
      </c>
      <c r="C319" t="s">
        <v>1178</v>
      </c>
      <c r="D319" t="s">
        <v>943</v>
      </c>
      <c r="E319" t="s">
        <v>944</v>
      </c>
      <c r="F319" t="s">
        <v>757</v>
      </c>
      <c r="H319" s="8">
        <v>159</v>
      </c>
      <c r="K319" s="8">
        <v>159</v>
      </c>
      <c r="L319" s="7" t="str">
        <f>VLOOKUP(K319,Side_til_Sektion!A$2:C$217,3,FALSE)</f>
        <v>11.1.5</v>
      </c>
      <c r="M319" s="8" t="str">
        <f>VLOOKUP(L319,Sektioner_fuld!J$2:P$220,7,FALSE)</f>
        <v>11_Centralnervesystemet#Sprogforstyrrelser</v>
      </c>
      <c r="N319" s="8" t="str">
        <f t="shared" si="8"/>
        <v>[[11_Centralnervesystemet#Sprogforstyrrelser|11.1.5]]</v>
      </c>
      <c r="R319" t="str">
        <f t="shared" si="9"/>
        <v>| BOKS159 || Bokse ||  ||  || 159 || [[11_Centralnervesystemet#Sprogforstyrrelser|11.1.5]] || &lt;html5media&gt;File:BOKS159.mp3&lt;/html5media&gt;</v>
      </c>
    </row>
    <row r="320" spans="1:18" x14ac:dyDescent="0.2">
      <c r="A320" s="6">
        <v>317</v>
      </c>
      <c r="B320" t="s">
        <v>1179</v>
      </c>
      <c r="C320" t="s">
        <v>1180</v>
      </c>
      <c r="D320" t="s">
        <v>943</v>
      </c>
      <c r="E320" t="s">
        <v>944</v>
      </c>
      <c r="F320" t="s">
        <v>1181</v>
      </c>
      <c r="H320" s="8">
        <v>159</v>
      </c>
      <c r="I320" t="s">
        <v>951</v>
      </c>
      <c r="K320" s="8">
        <v>159</v>
      </c>
      <c r="L320" s="7" t="str">
        <f>VLOOKUP(K320,Side_til_Sektion!A$2:C$217,3,FALSE)</f>
        <v>11.1.5</v>
      </c>
      <c r="M320" s="8" t="str">
        <f>VLOOKUP(L320,Sektioner_fuld!J$2:P$220,7,FALSE)</f>
        <v>11_Centralnervesystemet#Sprogforstyrrelser</v>
      </c>
      <c r="N320" s="8" t="str">
        <f t="shared" si="8"/>
        <v>[[11_Centralnervesystemet#Sprogforstyrrelser|11.1.5]]</v>
      </c>
      <c r="R320" t="str">
        <f t="shared" si="9"/>
        <v>| BOKS159B || Bokse ||  || B || 159 || [[11_Centralnervesystemet#Sprogforstyrrelser|11.1.5]] || &lt;html5media&gt;File:BOKS159B.mp3&lt;/html5media&gt;</v>
      </c>
    </row>
    <row r="321" spans="1:18" x14ac:dyDescent="0.2">
      <c r="A321" s="6">
        <v>318</v>
      </c>
      <c r="B321" t="s">
        <v>1182</v>
      </c>
      <c r="C321" t="s">
        <v>1183</v>
      </c>
      <c r="D321" t="s">
        <v>943</v>
      </c>
      <c r="E321" t="s">
        <v>944</v>
      </c>
      <c r="F321" t="s">
        <v>1184</v>
      </c>
      <c r="H321" s="8">
        <v>160</v>
      </c>
      <c r="I321" t="s">
        <v>990</v>
      </c>
      <c r="K321" s="8">
        <v>160</v>
      </c>
      <c r="L321" s="7" t="str">
        <f>VLOOKUP(K321,Side_til_Sektion!A$2:C$217,3,FALSE)</f>
        <v>11.1.6</v>
      </c>
      <c r="M321" s="8" t="str">
        <f>VLOOKUP(L321,Sektioner_fuld!J$2:P$220,7,FALSE)</f>
        <v>11_Centralnervesystemet#Synsforstyrrelser</v>
      </c>
      <c r="N321" s="8" t="str">
        <f t="shared" si="8"/>
        <v>[[11_Centralnervesystemet#Synsforstyrrelser|11.1.6]]</v>
      </c>
      <c r="R321" t="str">
        <f t="shared" si="9"/>
        <v>| BOKS160A || Bokse ||  || A || 160 || [[11_Centralnervesystemet#Synsforstyrrelser|11.1.6]] || &lt;html5media&gt;File:BOKS160A.mp3&lt;/html5media&gt;</v>
      </c>
    </row>
    <row r="322" spans="1:18" x14ac:dyDescent="0.2">
      <c r="A322" s="6">
        <v>319</v>
      </c>
      <c r="B322" t="s">
        <v>1185</v>
      </c>
      <c r="C322" t="s">
        <v>1186</v>
      </c>
      <c r="D322" t="s">
        <v>943</v>
      </c>
      <c r="E322" t="s">
        <v>944</v>
      </c>
      <c r="F322" t="s">
        <v>1187</v>
      </c>
      <c r="H322" s="8">
        <v>160</v>
      </c>
      <c r="I322" t="s">
        <v>951</v>
      </c>
      <c r="K322" s="8">
        <v>160</v>
      </c>
      <c r="L322" s="7" t="str">
        <f>VLOOKUP(K322,Side_til_Sektion!A$2:C$217,3,FALSE)</f>
        <v>11.1.6</v>
      </c>
      <c r="M322" s="8" t="str">
        <f>VLOOKUP(L322,Sektioner_fuld!J$2:P$220,7,FALSE)</f>
        <v>11_Centralnervesystemet#Synsforstyrrelser</v>
      </c>
      <c r="N322" s="8" t="str">
        <f t="shared" si="8"/>
        <v>[[11_Centralnervesystemet#Synsforstyrrelser|11.1.6]]</v>
      </c>
      <c r="R322" t="str">
        <f t="shared" si="9"/>
        <v>| BOKS160B || Bokse ||  || B || 160 || [[11_Centralnervesystemet#Synsforstyrrelser|11.1.6]] || &lt;html5media&gt;File:BOKS160B.mp3&lt;/html5media&gt;</v>
      </c>
    </row>
    <row r="323" spans="1:18" x14ac:dyDescent="0.2">
      <c r="A323" s="6">
        <v>320</v>
      </c>
      <c r="B323" t="s">
        <v>1188</v>
      </c>
      <c r="C323" t="s">
        <v>1189</v>
      </c>
      <c r="D323" t="s">
        <v>943</v>
      </c>
      <c r="E323" t="s">
        <v>944</v>
      </c>
      <c r="F323" t="s">
        <v>776</v>
      </c>
      <c r="H323" s="8">
        <v>162</v>
      </c>
      <c r="K323" s="8">
        <v>162</v>
      </c>
      <c r="L323" s="7" t="str">
        <f>VLOOKUP(K323,Side_til_Sektion!A$2:C$217,3,FALSE)</f>
        <v>11.2</v>
      </c>
      <c r="M323" s="8" t="str">
        <f>VLOOKUP(L323,Sektioner_fuld!J$2:P$220,7,FALSE)</f>
        <v>11_Centralnervesystemet#Objektiv_undersøgelse</v>
      </c>
      <c r="N323" s="8" t="str">
        <f t="shared" ref="N323:N386" si="10">_xlfn.CONCAT("[[",M323,"|",L323,"]]")</f>
        <v>[[11_Centralnervesystemet#Objektiv_undersøgelse|11.2]]</v>
      </c>
      <c r="R323" t="str">
        <f t="shared" ref="R323:R386" si="11">_xlfn.CONCAT("| ", B323, " || ", D323, " || ", G323, " || ", I323, " || ", K323, " || ", N323, " || ", "&lt;html5media&gt;File:", C323, "&lt;/html5media&gt;")</f>
        <v>| BOKS162 || Bokse ||  ||  || 162 || [[11_Centralnervesystemet#Objektiv_undersøgelse|11.2]] || &lt;html5media&gt;File:BOKS162.mp3&lt;/html5media&gt;</v>
      </c>
    </row>
    <row r="324" spans="1:18" x14ac:dyDescent="0.2">
      <c r="A324" s="6">
        <v>321</v>
      </c>
      <c r="B324" t="s">
        <v>1190</v>
      </c>
      <c r="C324" t="s">
        <v>1191</v>
      </c>
      <c r="D324" t="s">
        <v>943</v>
      </c>
      <c r="E324" t="s">
        <v>944</v>
      </c>
      <c r="F324" t="s">
        <v>783</v>
      </c>
      <c r="H324" s="8">
        <v>163</v>
      </c>
      <c r="K324" s="8">
        <v>163</v>
      </c>
      <c r="L324" s="7" t="str">
        <f>VLOOKUP(K324,Side_til_Sektion!A$2:C$217,3,FALSE)</f>
        <v>11.2.2</v>
      </c>
      <c r="M324" s="8" t="str">
        <f>VLOOKUP(L324,Sektioner_fuld!J$2:P$220,7,FALSE)</f>
        <v>11_Centralnervesystemet#Objektiv_psykisk_tilstand</v>
      </c>
      <c r="N324" s="8" t="str">
        <f t="shared" si="10"/>
        <v>[[11_Centralnervesystemet#Objektiv_psykisk_tilstand|11.2.2]]</v>
      </c>
      <c r="R324" t="str">
        <f t="shared" si="11"/>
        <v>| BOKS163 || Bokse ||  ||  || 163 || [[11_Centralnervesystemet#Objektiv_psykisk_tilstand|11.2.2]] || &lt;html5media&gt;File:BOKS163.mp3&lt;/html5media&gt;</v>
      </c>
    </row>
    <row r="325" spans="1:18" x14ac:dyDescent="0.2">
      <c r="A325" s="6">
        <v>322</v>
      </c>
      <c r="B325" t="s">
        <v>1192</v>
      </c>
      <c r="C325" t="s">
        <v>1193</v>
      </c>
      <c r="D325" t="s">
        <v>943</v>
      </c>
      <c r="E325" t="s">
        <v>944</v>
      </c>
      <c r="F325" t="s">
        <v>1194</v>
      </c>
      <c r="H325" s="8">
        <v>163</v>
      </c>
      <c r="I325" t="s">
        <v>951</v>
      </c>
      <c r="K325" s="8">
        <v>163</v>
      </c>
      <c r="L325" s="7" t="str">
        <f>VLOOKUP(K325,Side_til_Sektion!A$2:C$217,3,FALSE)</f>
        <v>11.2.2</v>
      </c>
      <c r="M325" s="8" t="str">
        <f>VLOOKUP(L325,Sektioner_fuld!J$2:P$220,7,FALSE)</f>
        <v>11_Centralnervesystemet#Objektiv_psykisk_tilstand</v>
      </c>
      <c r="N325" s="8" t="str">
        <f t="shared" si="10"/>
        <v>[[11_Centralnervesystemet#Objektiv_psykisk_tilstand|11.2.2]]</v>
      </c>
      <c r="R325" t="str">
        <f t="shared" si="11"/>
        <v>| BOKS163B || Bokse ||  || B || 163 || [[11_Centralnervesystemet#Objektiv_psykisk_tilstand|11.2.2]] || &lt;html5media&gt;File:BOKS163B.mp3&lt;/html5media&gt;</v>
      </c>
    </row>
    <row r="326" spans="1:18" x14ac:dyDescent="0.2">
      <c r="A326" s="6">
        <v>323</v>
      </c>
      <c r="B326" t="s">
        <v>1195</v>
      </c>
      <c r="C326" t="s">
        <v>1196</v>
      </c>
      <c r="D326" t="s">
        <v>943</v>
      </c>
      <c r="E326" t="s">
        <v>944</v>
      </c>
      <c r="F326" t="s">
        <v>787</v>
      </c>
      <c r="H326" s="8">
        <v>164</v>
      </c>
      <c r="K326" s="8">
        <v>164</v>
      </c>
      <c r="L326" s="7" t="str">
        <f>VLOOKUP(K326,Side_til_Sektion!A$2:C$217,3,FALSE)</f>
        <v>11.2.3</v>
      </c>
      <c r="M326" s="8" t="str">
        <f>VLOOKUP(L326,Sektioner_fuld!J$2:P$220,7,FALSE)</f>
        <v>11_Centralnervesystemet#Sprog</v>
      </c>
      <c r="N326" s="8" t="str">
        <f t="shared" si="10"/>
        <v>[[11_Centralnervesystemet#Sprog|11.2.3]]</v>
      </c>
      <c r="R326" t="str">
        <f t="shared" si="11"/>
        <v>| BOKS164 || Bokse ||  ||  || 164 || [[11_Centralnervesystemet#Sprog|11.2.3]] || &lt;html5media&gt;File:BOKS164.mp3&lt;/html5media&gt;</v>
      </c>
    </row>
    <row r="327" spans="1:18" x14ac:dyDescent="0.2">
      <c r="A327" s="6">
        <v>324</v>
      </c>
      <c r="B327" t="s">
        <v>1197</v>
      </c>
      <c r="C327" t="s">
        <v>1198</v>
      </c>
      <c r="D327" t="s">
        <v>943</v>
      </c>
      <c r="E327" t="s">
        <v>944</v>
      </c>
      <c r="F327" t="s">
        <v>791</v>
      </c>
      <c r="H327" s="8">
        <v>165</v>
      </c>
      <c r="K327" s="8">
        <v>165</v>
      </c>
      <c r="L327" s="7" t="str">
        <f>VLOOKUP(K327,Side_til_Sektion!A$2:C$217,3,FALSE)</f>
        <v>11.2.4</v>
      </c>
      <c r="M327" s="8" t="str">
        <f>VLOOKUP(L327,Sektioner_fuld!J$2:P$220,7,FALSE)</f>
        <v>11_Centralnervesystemet#Hoved,_hals_og_rygsøjle_(cranium,_collum_et_columna_vertebralis)</v>
      </c>
      <c r="N327" s="8" t="str">
        <f t="shared" si="10"/>
        <v>[[11_Centralnervesystemet#Hoved,_hals_og_rygsøjle_(cranium,_collum_et_columna_vertebralis)|11.2.4]]</v>
      </c>
      <c r="R327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28" spans="1:18" x14ac:dyDescent="0.2">
      <c r="A328" s="6">
        <v>325</v>
      </c>
      <c r="B328" t="s">
        <v>1199</v>
      </c>
      <c r="C328" t="s">
        <v>1200</v>
      </c>
      <c r="D328" t="s">
        <v>943</v>
      </c>
      <c r="E328" t="s">
        <v>944</v>
      </c>
      <c r="F328" t="s">
        <v>795</v>
      </c>
      <c r="H328" s="8">
        <v>166</v>
      </c>
      <c r="K328" s="8">
        <v>166</v>
      </c>
      <c r="L328" s="7" t="str">
        <f>VLOOKUP(K328,Side_til_Sektion!A$2:C$217,3,FALSE)</f>
        <v>11.2.5</v>
      </c>
      <c r="M328" s="8" t="str">
        <f>VLOOKUP(L328,Sektioner_fuld!J$2:P$220,7,FALSE)</f>
        <v>11_Centralnervesystemet#Hjernenerverne</v>
      </c>
      <c r="N328" s="8" t="str">
        <f t="shared" si="10"/>
        <v>[[11_Centralnervesystemet#Hjernenerverne|11.2.5]]</v>
      </c>
      <c r="R328" t="str">
        <f t="shared" si="11"/>
        <v>| BOKS166 || Bokse ||  ||  || 166 || [[11_Centralnervesystemet#Hjernenerverne|11.2.5]] || &lt;html5media&gt;File:BOKS166.mp3&lt;/html5media&gt;</v>
      </c>
    </row>
    <row r="329" spans="1:18" x14ac:dyDescent="0.2">
      <c r="A329" s="6">
        <v>326</v>
      </c>
      <c r="B329" t="s">
        <v>1201</v>
      </c>
      <c r="C329" t="s">
        <v>1202</v>
      </c>
      <c r="D329" t="s">
        <v>943</v>
      </c>
      <c r="E329" t="s">
        <v>944</v>
      </c>
      <c r="F329" t="s">
        <v>228</v>
      </c>
      <c r="H329" s="8">
        <v>17</v>
      </c>
      <c r="K329" s="8">
        <v>17</v>
      </c>
      <c r="L329" s="7" t="str">
        <f>VLOOKUP(K329,Side_til_Sektion!A$2:C$217,3,FALSE)</f>
        <v>1.2.2</v>
      </c>
      <c r="M329" s="8" t="str">
        <f>VLOOKUP(L329,Sektioner_fuld!J$2:P$220,7,FALSE)</f>
        <v>1_Mødet_mellem_læge_og_patient#Omgivelser_og_remedier</v>
      </c>
      <c r="N329" s="8" t="str">
        <f t="shared" si="10"/>
        <v>[[1_Mødet_mellem_læge_og_patient#Omgivelser_og_remedier|1.2.2]]</v>
      </c>
      <c r="R329" t="str">
        <f t="shared" si="11"/>
        <v>| BOKS17 || Bokse ||  ||  || 17 || [[1_Mødet_mellem_læge_og_patient#Omgivelser_og_remedier|1.2.2]] || &lt;html5media&gt;File:BOKS17.mp3&lt;/html5media&gt;</v>
      </c>
    </row>
    <row r="330" spans="1:18" x14ac:dyDescent="0.2">
      <c r="A330" s="6">
        <v>327</v>
      </c>
      <c r="B330" t="s">
        <v>1203</v>
      </c>
      <c r="C330" t="s">
        <v>1204</v>
      </c>
      <c r="D330" t="s">
        <v>943</v>
      </c>
      <c r="E330" t="s">
        <v>944</v>
      </c>
      <c r="F330" t="s">
        <v>1205</v>
      </c>
      <c r="H330" s="8">
        <v>170</v>
      </c>
      <c r="K330" s="8">
        <v>170</v>
      </c>
      <c r="L330" s="7" t="str">
        <f>VLOOKUP(K330,Side_til_Sektion!A$2:C$217,3,FALSE)</f>
        <v>11.2.6</v>
      </c>
      <c r="M330" s="8" t="str">
        <f>VLOOKUP(L330,Sektioner_fuld!J$2:P$220,7,FALSE)</f>
        <v>11_Centralnervesystemet#Motorik</v>
      </c>
      <c r="N330" s="8" t="str">
        <f t="shared" si="10"/>
        <v>[[11_Centralnervesystemet#Motorik|11.2.6]]</v>
      </c>
      <c r="R330" t="str">
        <f t="shared" si="11"/>
        <v>| BOKS170 || Bokse ||  ||  || 170 || [[11_Centralnervesystemet#Motorik|11.2.6]] || &lt;html5media&gt;File:BOKS170.mp3&lt;/html5media&gt;</v>
      </c>
    </row>
    <row r="331" spans="1:18" x14ac:dyDescent="0.2">
      <c r="A331" s="6">
        <v>328</v>
      </c>
      <c r="B331" t="s">
        <v>1206</v>
      </c>
      <c r="C331" t="s">
        <v>1207</v>
      </c>
      <c r="D331" t="s">
        <v>943</v>
      </c>
      <c r="E331" t="s">
        <v>944</v>
      </c>
      <c r="F331" t="s">
        <v>1208</v>
      </c>
      <c r="H331" s="8">
        <v>171</v>
      </c>
      <c r="K331" s="8">
        <v>171</v>
      </c>
      <c r="L331" s="7" t="str">
        <f>VLOOKUP(K331,Side_til_Sektion!A$2:C$217,3,FALSE)</f>
        <v>11.2.6</v>
      </c>
      <c r="M331" s="8" t="str">
        <f>VLOOKUP(L331,Sektioner_fuld!J$2:P$220,7,FALSE)</f>
        <v>11_Centralnervesystemet#Motorik</v>
      </c>
      <c r="N331" s="8" t="str">
        <f t="shared" si="10"/>
        <v>[[11_Centralnervesystemet#Motorik|11.2.6]]</v>
      </c>
      <c r="R331" t="str">
        <f t="shared" si="11"/>
        <v>| BOKS171 || Bokse ||  ||  || 171 || [[11_Centralnervesystemet#Motorik|11.2.6]] || &lt;html5media&gt;File:BOKS171.mp3&lt;/html5media&gt;</v>
      </c>
    </row>
    <row r="332" spans="1:18" x14ac:dyDescent="0.2">
      <c r="A332" s="6">
        <v>329</v>
      </c>
      <c r="B332" t="s">
        <v>1209</v>
      </c>
      <c r="C332" t="s">
        <v>1210</v>
      </c>
      <c r="D332" t="s">
        <v>943</v>
      </c>
      <c r="E332" t="s">
        <v>944</v>
      </c>
      <c r="F332" t="s">
        <v>1211</v>
      </c>
      <c r="H332" s="8">
        <v>171</v>
      </c>
      <c r="I332" t="s">
        <v>951</v>
      </c>
      <c r="K332" s="8">
        <v>171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R332" t="str">
        <f t="shared" si="11"/>
        <v>| BOKS171B || Bokse ||  || B || 171 || [[11_Centralnervesystemet#Motorik|11.2.6]] || &lt;html5media&gt;File:BOKS171B.mp3&lt;/html5media&gt;</v>
      </c>
    </row>
    <row r="333" spans="1:18" x14ac:dyDescent="0.2">
      <c r="A333" s="6">
        <v>330</v>
      </c>
      <c r="B333" t="s">
        <v>1212</v>
      </c>
      <c r="C333" t="s">
        <v>1213</v>
      </c>
      <c r="D333" t="s">
        <v>943</v>
      </c>
      <c r="E333" t="s">
        <v>944</v>
      </c>
      <c r="F333" t="s">
        <v>1214</v>
      </c>
      <c r="H333" s="8">
        <v>172</v>
      </c>
      <c r="K333" s="8">
        <v>172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R333" t="str">
        <f t="shared" si="11"/>
        <v>| BOKS172 || Bokse ||  ||  || 172 || [[11_Centralnervesystemet#Motorik|11.2.6]] || &lt;html5media&gt;File:BOKS172.mp3&lt;/html5media&gt;</v>
      </c>
    </row>
    <row r="334" spans="1:18" x14ac:dyDescent="0.2">
      <c r="A334" s="6">
        <v>331</v>
      </c>
      <c r="B334" t="s">
        <v>1215</v>
      </c>
      <c r="C334" t="s">
        <v>1216</v>
      </c>
      <c r="D334" t="s">
        <v>943</v>
      </c>
      <c r="E334" t="s">
        <v>944</v>
      </c>
      <c r="F334" t="s">
        <v>1217</v>
      </c>
      <c r="H334" s="8">
        <v>177</v>
      </c>
      <c r="K334" s="8">
        <v>177</v>
      </c>
      <c r="L334" s="7" t="str">
        <f>VLOOKUP(K334,Side_til_Sektion!A$2:C$217,3,FALSE)</f>
        <v>11.2.7</v>
      </c>
      <c r="M334" s="8" t="str">
        <f>VLOOKUP(L334,Sektioner_fuld!J$2:P$220,7,FALSE)</f>
        <v>11_Centralnervesystemet#Sensibilitet</v>
      </c>
      <c r="N334" s="8" t="str">
        <f t="shared" si="10"/>
        <v>[[11_Centralnervesystemet#Sensibilitet|11.2.7]]</v>
      </c>
      <c r="R334" t="str">
        <f t="shared" si="11"/>
        <v>| BOKS177 || Bokse ||  ||  || 177 || [[11_Centralnervesystemet#Sensibilitet|11.2.7]] || &lt;html5media&gt;File:BOKS177.mp3&lt;/html5media&gt;</v>
      </c>
    </row>
    <row r="335" spans="1:18" x14ac:dyDescent="0.2">
      <c r="A335" s="6">
        <v>332</v>
      </c>
      <c r="B335" t="s">
        <v>1218</v>
      </c>
      <c r="C335" t="s">
        <v>1219</v>
      </c>
      <c r="D335" t="s">
        <v>943</v>
      </c>
      <c r="E335" t="s">
        <v>944</v>
      </c>
      <c r="F335" t="s">
        <v>805</v>
      </c>
      <c r="H335" s="8">
        <v>178</v>
      </c>
      <c r="K335" s="8">
        <v>178</v>
      </c>
      <c r="L335" s="7" t="str">
        <f>VLOOKUP(K335,Side_til_Sektion!A$2:C$217,3,FALSE)</f>
        <v>12</v>
      </c>
      <c r="M335" s="8" t="str">
        <f>VLOOKUP(L335,Sektioner_fuld!J$2:P$220,7,FALSE)</f>
        <v>12_Det_perifere_karsystem#</v>
      </c>
      <c r="N335" s="8" t="str">
        <f t="shared" si="10"/>
        <v>[[12_Det_perifere_karsystem#|12]]</v>
      </c>
      <c r="R335" t="str">
        <f t="shared" si="11"/>
        <v>| BOKS178 || Bokse ||  ||  || 178 || [[12_Det_perifere_karsystem#|12]] || &lt;html5media&gt;File:BOKS178.mp3&lt;/html5media&gt;</v>
      </c>
    </row>
    <row r="336" spans="1:18" x14ac:dyDescent="0.2">
      <c r="A336" s="6">
        <v>333</v>
      </c>
      <c r="B336" t="s">
        <v>1220</v>
      </c>
      <c r="C336" t="s">
        <v>1221</v>
      </c>
      <c r="D336" t="s">
        <v>943</v>
      </c>
      <c r="E336" t="s">
        <v>944</v>
      </c>
      <c r="F336" t="s">
        <v>1222</v>
      </c>
      <c r="H336" s="8">
        <v>179</v>
      </c>
      <c r="I336" t="s">
        <v>990</v>
      </c>
      <c r="K336" s="8">
        <v>179</v>
      </c>
      <c r="L336" s="7" t="str">
        <f>VLOOKUP(K336,Side_til_Sektion!A$2:C$217,3,FALSE)</f>
        <v>12.1</v>
      </c>
      <c r="M336" s="8" t="str">
        <f>VLOOKUP(L336,Sektioner_fuld!J$2:P$220,7,FALSE)</f>
        <v>12_Det_perifere_karsystem#Symptomer</v>
      </c>
      <c r="N336" s="8" t="str">
        <f t="shared" si="10"/>
        <v>[[12_Det_perifere_karsystem#Symptomer|12.1]]</v>
      </c>
      <c r="R336" t="str">
        <f t="shared" si="11"/>
        <v>| BOKS179A || Bokse ||  || A || 179 || [[12_Det_perifere_karsystem#Symptomer|12.1]] || &lt;html5media&gt;File:BOKS179A.mp3&lt;/html5media&gt;</v>
      </c>
    </row>
    <row r="337" spans="1:18" x14ac:dyDescent="0.2">
      <c r="A337" s="6">
        <v>334</v>
      </c>
      <c r="B337" t="s">
        <v>1223</v>
      </c>
      <c r="C337" t="s">
        <v>1224</v>
      </c>
      <c r="D337" t="s">
        <v>943</v>
      </c>
      <c r="E337" t="s">
        <v>944</v>
      </c>
      <c r="F337" t="s">
        <v>1225</v>
      </c>
      <c r="H337" s="8">
        <v>179</v>
      </c>
      <c r="I337" t="s">
        <v>951</v>
      </c>
      <c r="K337" s="8">
        <v>179</v>
      </c>
      <c r="L337" s="7" t="str">
        <f>VLOOKUP(K337,Side_til_Sektion!A$2:C$217,3,FALSE)</f>
        <v>12.1</v>
      </c>
      <c r="M337" s="8" t="str">
        <f>VLOOKUP(L337,Sektioner_fuld!J$2:P$220,7,FALSE)</f>
        <v>12_Det_perifere_karsystem#Symptomer</v>
      </c>
      <c r="N337" s="8" t="str">
        <f t="shared" si="10"/>
        <v>[[12_Det_perifere_karsystem#Symptomer|12.1]]</v>
      </c>
      <c r="R337" t="str">
        <f t="shared" si="11"/>
        <v>| BOKS179B || Bokse ||  || B || 179 || [[12_Det_perifere_karsystem#Symptomer|12.1]] || &lt;html5media&gt;File:BOKS179B.mp3&lt;/html5media&gt;</v>
      </c>
    </row>
    <row r="338" spans="1:18" x14ac:dyDescent="0.2">
      <c r="A338" s="6">
        <v>335</v>
      </c>
      <c r="B338" t="s">
        <v>1226</v>
      </c>
      <c r="C338" t="s">
        <v>1227</v>
      </c>
      <c r="D338" t="s">
        <v>943</v>
      </c>
      <c r="E338" t="s">
        <v>944</v>
      </c>
      <c r="F338" t="s">
        <v>1228</v>
      </c>
      <c r="H338" s="8">
        <v>17</v>
      </c>
      <c r="I338" t="s">
        <v>951</v>
      </c>
      <c r="K338" s="8">
        <v>17</v>
      </c>
      <c r="L338" s="7" t="str">
        <f>VLOOKUP(K338,Side_til_Sektion!A$2:C$217,3,FALSE)</f>
        <v>1.2.2</v>
      </c>
      <c r="M338" s="8" t="str">
        <f>VLOOKUP(L338,Sektioner_fuld!J$2:P$220,7,FALSE)</f>
        <v>1_Mødet_mellem_læge_og_patient#Omgivelser_og_remedier</v>
      </c>
      <c r="N338" s="8" t="str">
        <f t="shared" si="10"/>
        <v>[[1_Mødet_mellem_læge_og_patient#Omgivelser_og_remedier|1.2.2]]</v>
      </c>
      <c r="R338" t="str">
        <f t="shared" si="11"/>
        <v>| BOKS17B || Bokse ||  || B || 17 || [[1_Mødet_mellem_læge_og_patient#Omgivelser_og_remedier|1.2.2]] || &lt;html5media&gt;File:BOKS17B.mp3&lt;/html5media&gt;</v>
      </c>
    </row>
    <row r="339" spans="1:18" x14ac:dyDescent="0.2">
      <c r="A339" s="6">
        <v>336</v>
      </c>
      <c r="B339" t="s">
        <v>1229</v>
      </c>
      <c r="C339" t="s">
        <v>1230</v>
      </c>
      <c r="D339" t="s">
        <v>943</v>
      </c>
      <c r="E339" t="s">
        <v>944</v>
      </c>
      <c r="F339" t="s">
        <v>232</v>
      </c>
      <c r="H339" s="8">
        <v>18</v>
      </c>
      <c r="K339" s="8">
        <v>18</v>
      </c>
      <c r="L339" s="7" t="str">
        <f>VLOOKUP(K339,Side_til_Sektion!A$2:C$217,3,FALSE)</f>
        <v>1.2.3</v>
      </c>
      <c r="M339" s="8" t="str">
        <f>VLOOKUP(L339,Sektioner_fuld!J$2:P$220,7,FALSE)</f>
        <v>1_Mødet_mellem_læge_og_patient#Selve_mødet</v>
      </c>
      <c r="N339" s="8" t="str">
        <f t="shared" si="10"/>
        <v>[[1_Mødet_mellem_læge_og_patient#Selve_mødet|1.2.3]]</v>
      </c>
      <c r="R339" t="str">
        <f t="shared" si="11"/>
        <v>| BOKS18 || Bokse ||  ||  || 18 || [[1_Mødet_mellem_læge_og_patient#Selve_mødet|1.2.3]] || &lt;html5media&gt;File:BOKS18.mp3&lt;/html5media&gt;</v>
      </c>
    </row>
    <row r="340" spans="1:18" x14ac:dyDescent="0.2">
      <c r="A340" s="6">
        <v>337</v>
      </c>
      <c r="B340" t="s">
        <v>1231</v>
      </c>
      <c r="C340" t="s">
        <v>1232</v>
      </c>
      <c r="D340" t="s">
        <v>943</v>
      </c>
      <c r="E340" t="s">
        <v>944</v>
      </c>
      <c r="F340" t="s">
        <v>812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1233</v>
      </c>
      <c r="C341" t="s">
        <v>1234</v>
      </c>
      <c r="D341" t="s">
        <v>943</v>
      </c>
      <c r="E341" t="s">
        <v>944</v>
      </c>
      <c r="F341" t="s">
        <v>816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1235</v>
      </c>
      <c r="C342" t="s">
        <v>1236</v>
      </c>
      <c r="D342" t="s">
        <v>943</v>
      </c>
      <c r="E342" t="s">
        <v>944</v>
      </c>
      <c r="F342" t="s">
        <v>829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1237</v>
      </c>
      <c r="C343" t="s">
        <v>1238</v>
      </c>
      <c r="D343" t="s">
        <v>943</v>
      </c>
      <c r="E343" t="s">
        <v>944</v>
      </c>
      <c r="F343" t="s">
        <v>833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1239</v>
      </c>
      <c r="C344" t="s">
        <v>1240</v>
      </c>
      <c r="D344" t="s">
        <v>943</v>
      </c>
      <c r="E344" t="s">
        <v>944</v>
      </c>
      <c r="F344" t="s">
        <v>849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1241</v>
      </c>
      <c r="C345" t="s">
        <v>1242</v>
      </c>
      <c r="D345" t="s">
        <v>943</v>
      </c>
      <c r="E345" t="s">
        <v>944</v>
      </c>
      <c r="F345" t="s">
        <v>1243</v>
      </c>
      <c r="H345" s="8">
        <v>188</v>
      </c>
      <c r="I345" t="s">
        <v>951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1244</v>
      </c>
      <c r="C346" t="s">
        <v>1245</v>
      </c>
      <c r="D346" t="s">
        <v>943</v>
      </c>
      <c r="E346" t="s">
        <v>944</v>
      </c>
      <c r="F346" t="s">
        <v>865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1246</v>
      </c>
      <c r="C347" t="s">
        <v>1247</v>
      </c>
      <c r="D347" t="s">
        <v>943</v>
      </c>
      <c r="E347" t="s">
        <v>944</v>
      </c>
      <c r="F347" t="s">
        <v>875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1248</v>
      </c>
      <c r="C348" t="s">
        <v>1249</v>
      </c>
      <c r="D348" t="s">
        <v>943</v>
      </c>
      <c r="E348" t="s">
        <v>944</v>
      </c>
      <c r="F348" t="s">
        <v>1250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1251</v>
      </c>
      <c r="C349" t="s">
        <v>1252</v>
      </c>
      <c r="D349" t="s">
        <v>943</v>
      </c>
      <c r="E349" t="s">
        <v>944</v>
      </c>
      <c r="F349" t="s">
        <v>891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1253</v>
      </c>
      <c r="C350" t="s">
        <v>1254</v>
      </c>
      <c r="D350" t="s">
        <v>943</v>
      </c>
      <c r="E350" t="s">
        <v>944</v>
      </c>
      <c r="F350" t="s">
        <v>901</v>
      </c>
      <c r="H350" s="8">
        <v>195</v>
      </c>
      <c r="K350" s="8">
        <v>195</v>
      </c>
      <c r="L350" s="7" t="str">
        <f>VLOOKUP(K350,Side_til_Sektion!A$2:C$217,3,FALSE)</f>
        <v>12.2.3</v>
      </c>
      <c r="M350" s="8" t="str">
        <f>VLOOKUP(L350,Sektioner_fuld!J$2:P$220,7,FALSE)</f>
        <v>12_Det_perifere_karsystem#Palpation</v>
      </c>
      <c r="N350" s="8" t="str">
        <f t="shared" si="10"/>
        <v>[[12_Det_perifere_karsystem#Palpation|12.2.3]]</v>
      </c>
      <c r="R350" t="str">
        <f t="shared" si="11"/>
        <v>| BOKS195 || Bokse ||  ||  || 195 || [[12_Det_perifere_karsystem#Palpation|12.2.3]] || &lt;html5media&gt;File:BOKS195.mp3&lt;/html5media&gt;</v>
      </c>
    </row>
    <row r="351" spans="1:18" x14ac:dyDescent="0.2">
      <c r="A351" s="6">
        <v>348</v>
      </c>
      <c r="B351" t="s">
        <v>1255</v>
      </c>
      <c r="C351" t="s">
        <v>1256</v>
      </c>
      <c r="D351" t="s">
        <v>943</v>
      </c>
      <c r="E351" t="s">
        <v>944</v>
      </c>
      <c r="F351" t="s">
        <v>1257</v>
      </c>
      <c r="H351" s="8">
        <v>196</v>
      </c>
      <c r="I351" t="s">
        <v>990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1258</v>
      </c>
      <c r="C352" t="s">
        <v>1259</v>
      </c>
      <c r="D352" t="s">
        <v>943</v>
      </c>
      <c r="E352" t="s">
        <v>944</v>
      </c>
      <c r="F352" t="s">
        <v>1260</v>
      </c>
      <c r="H352" s="8">
        <v>196</v>
      </c>
      <c r="I352" t="s">
        <v>951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1261</v>
      </c>
      <c r="C353" t="s">
        <v>1262</v>
      </c>
      <c r="D353" t="s">
        <v>943</v>
      </c>
      <c r="E353" t="s">
        <v>944</v>
      </c>
      <c r="F353" t="s">
        <v>914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1263</v>
      </c>
      <c r="C354" t="s">
        <v>1264</v>
      </c>
      <c r="D354" t="s">
        <v>943</v>
      </c>
      <c r="E354" t="s">
        <v>944</v>
      </c>
      <c r="F354" t="s">
        <v>924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1265</v>
      </c>
      <c r="C355" t="s">
        <v>1266</v>
      </c>
      <c r="D355" t="s">
        <v>943</v>
      </c>
      <c r="E355" t="s">
        <v>944</v>
      </c>
      <c r="F355" t="s">
        <v>931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1267</v>
      </c>
      <c r="C356" t="s">
        <v>1268</v>
      </c>
      <c r="D356" t="s">
        <v>943</v>
      </c>
      <c r="E356" t="s">
        <v>944</v>
      </c>
      <c r="F356" t="s">
        <v>1269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1270</v>
      </c>
      <c r="C357" t="s">
        <v>1271</v>
      </c>
      <c r="D357" t="s">
        <v>1272</v>
      </c>
      <c r="E357" t="s">
        <v>1273</v>
      </c>
      <c r="F357" t="s">
        <v>1274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P357" t="s">
        <v>2342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1275</v>
      </c>
      <c r="C358" t="s">
        <v>1276</v>
      </c>
      <c r="D358" t="s">
        <v>1272</v>
      </c>
      <c r="E358" t="s">
        <v>1273</v>
      </c>
      <c r="F358" t="s">
        <v>1277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P358" t="s">
        <v>2342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1278</v>
      </c>
      <c r="C359" t="s">
        <v>1279</v>
      </c>
      <c r="D359" t="s">
        <v>1272</v>
      </c>
      <c r="E359" t="s">
        <v>1273</v>
      </c>
      <c r="F359" t="s">
        <v>1280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P359" t="s">
        <v>2342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1281</v>
      </c>
      <c r="C360" t="s">
        <v>1282</v>
      </c>
      <c r="D360" t="s">
        <v>1272</v>
      </c>
      <c r="E360" t="s">
        <v>1273</v>
      </c>
      <c r="F360" t="s">
        <v>1283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P360" t="s">
        <v>2342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1284</v>
      </c>
      <c r="C361" t="s">
        <v>1285</v>
      </c>
      <c r="D361" t="s">
        <v>1272</v>
      </c>
      <c r="E361" t="s">
        <v>1273</v>
      </c>
      <c r="F361" t="s">
        <v>1286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P361" t="s">
        <v>2342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1287</v>
      </c>
      <c r="C362" t="s">
        <v>1288</v>
      </c>
      <c r="D362" t="s">
        <v>1272</v>
      </c>
      <c r="E362" t="s">
        <v>1273</v>
      </c>
      <c r="F362" t="s">
        <v>1289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P362" t="s">
        <v>2342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1290</v>
      </c>
      <c r="C363" t="s">
        <v>1291</v>
      </c>
      <c r="D363" t="s">
        <v>1272</v>
      </c>
      <c r="E363" t="s">
        <v>1273</v>
      </c>
      <c r="F363" t="s">
        <v>1292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P363" t="s">
        <v>2342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1293</v>
      </c>
      <c r="C364" t="s">
        <v>1294</v>
      </c>
      <c r="D364" t="s">
        <v>1272</v>
      </c>
      <c r="E364" t="s">
        <v>1273</v>
      </c>
      <c r="F364" t="s">
        <v>1295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P364" t="s">
        <v>2342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1296</v>
      </c>
      <c r="C365" t="s">
        <v>1297</v>
      </c>
      <c r="D365" t="s">
        <v>1272</v>
      </c>
      <c r="E365" t="s">
        <v>1273</v>
      </c>
      <c r="F365" t="s">
        <v>1298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P365" t="s">
        <v>2342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1299</v>
      </c>
      <c r="C366" t="s">
        <v>1300</v>
      </c>
      <c r="D366" t="s">
        <v>1272</v>
      </c>
      <c r="E366" t="s">
        <v>1273</v>
      </c>
      <c r="F366" t="s">
        <v>1301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P366" t="s">
        <v>2342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1302</v>
      </c>
      <c r="C367" t="s">
        <v>1303</v>
      </c>
      <c r="D367" t="s">
        <v>1272</v>
      </c>
      <c r="E367" t="s">
        <v>1273</v>
      </c>
      <c r="F367" t="s">
        <v>1304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P367" t="s">
        <v>2342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1305</v>
      </c>
      <c r="C368" t="s">
        <v>1306</v>
      </c>
      <c r="D368" t="s">
        <v>1272</v>
      </c>
      <c r="E368" t="s">
        <v>1273</v>
      </c>
      <c r="F368" t="s">
        <v>1307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P368" t="s">
        <v>2342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1308</v>
      </c>
      <c r="C369" t="s">
        <v>1309</v>
      </c>
      <c r="D369" t="s">
        <v>1272</v>
      </c>
      <c r="E369" t="s">
        <v>1273</v>
      </c>
      <c r="F369" t="s">
        <v>1310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P369" t="s">
        <v>2342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1311</v>
      </c>
      <c r="C370" t="s">
        <v>1312</v>
      </c>
      <c r="D370" t="s">
        <v>1272</v>
      </c>
      <c r="E370" t="s">
        <v>1273</v>
      </c>
      <c r="F370" t="s">
        <v>1313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P370" t="s">
        <v>2342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1314</v>
      </c>
      <c r="C371" t="s">
        <v>1315</v>
      </c>
      <c r="D371" t="s">
        <v>1272</v>
      </c>
      <c r="E371" t="s">
        <v>1273</v>
      </c>
      <c r="F371" t="s">
        <v>1316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P371" t="s">
        <v>2342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1317</v>
      </c>
      <c r="C372" t="s">
        <v>1318</v>
      </c>
      <c r="D372" t="s">
        <v>1272</v>
      </c>
      <c r="E372" t="s">
        <v>1273</v>
      </c>
      <c r="F372" t="s">
        <v>1319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P372" t="s">
        <v>2342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1320</v>
      </c>
      <c r="C373" t="s">
        <v>1321</v>
      </c>
      <c r="D373" t="s">
        <v>1272</v>
      </c>
      <c r="E373" t="s">
        <v>1273</v>
      </c>
      <c r="F373" t="s">
        <v>1322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P373" t="s">
        <v>2342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1323</v>
      </c>
      <c r="C374" t="s">
        <v>1324</v>
      </c>
      <c r="D374" t="s">
        <v>1272</v>
      </c>
      <c r="E374" t="s">
        <v>1273</v>
      </c>
      <c r="F374" t="s">
        <v>1325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P374" t="s">
        <v>2342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1326</v>
      </c>
      <c r="C375" t="s">
        <v>1327</v>
      </c>
      <c r="D375" t="s">
        <v>1272</v>
      </c>
      <c r="E375" t="s">
        <v>1273</v>
      </c>
      <c r="F375" t="s">
        <v>1328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P375" t="s">
        <v>2342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1329</v>
      </c>
      <c r="C376" t="s">
        <v>1330</v>
      </c>
      <c r="D376" t="s">
        <v>1272</v>
      </c>
      <c r="E376" t="s">
        <v>1273</v>
      </c>
      <c r="F376" t="s">
        <v>1331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P376" t="s">
        <v>2342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1332</v>
      </c>
      <c r="C377" t="s">
        <v>1333</v>
      </c>
      <c r="D377" t="s">
        <v>1272</v>
      </c>
      <c r="E377" t="s">
        <v>1273</v>
      </c>
      <c r="F377" t="s">
        <v>1334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P377" t="s">
        <v>2342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1335</v>
      </c>
      <c r="C378" t="s">
        <v>1336</v>
      </c>
      <c r="D378" t="s">
        <v>1272</v>
      </c>
      <c r="E378" t="s">
        <v>1273</v>
      </c>
      <c r="F378" t="s">
        <v>1337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P378" t="s">
        <v>2342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1338</v>
      </c>
      <c r="C379" t="s">
        <v>1339</v>
      </c>
      <c r="D379" t="s">
        <v>1272</v>
      </c>
      <c r="E379" t="s">
        <v>1273</v>
      </c>
      <c r="F379" t="s">
        <v>1340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P379" t="s">
        <v>2342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1341</v>
      </c>
      <c r="C380" t="s">
        <v>1342</v>
      </c>
      <c r="D380" t="s">
        <v>1272</v>
      </c>
      <c r="E380" t="s">
        <v>1273</v>
      </c>
      <c r="F380" t="s">
        <v>1343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P380" t="s">
        <v>2342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1344</v>
      </c>
      <c r="C381" t="s">
        <v>1345</v>
      </c>
      <c r="D381" t="s">
        <v>1272</v>
      </c>
      <c r="E381" t="s">
        <v>1273</v>
      </c>
      <c r="F381" t="s">
        <v>1346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P381" t="s">
        <v>2342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1347</v>
      </c>
      <c r="C382" t="s">
        <v>1348</v>
      </c>
      <c r="D382" t="s">
        <v>1272</v>
      </c>
      <c r="E382" t="s">
        <v>1273</v>
      </c>
      <c r="F382" t="s">
        <v>1349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P382" t="s">
        <v>2342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1350</v>
      </c>
      <c r="C383" t="s">
        <v>1351</v>
      </c>
      <c r="D383" t="s">
        <v>1272</v>
      </c>
      <c r="E383" t="s">
        <v>1273</v>
      </c>
      <c r="F383" t="s">
        <v>1352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P383" t="s">
        <v>2342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1353</v>
      </c>
      <c r="C384" t="s">
        <v>1354</v>
      </c>
      <c r="D384" t="s">
        <v>1272</v>
      </c>
      <c r="E384" t="s">
        <v>1273</v>
      </c>
      <c r="F384" t="s">
        <v>1355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P384" t="s">
        <v>2342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1356</v>
      </c>
      <c r="C385" t="s">
        <v>1357</v>
      </c>
      <c r="D385" t="s">
        <v>1272</v>
      </c>
      <c r="E385" t="s">
        <v>1273</v>
      </c>
      <c r="F385" t="s">
        <v>1358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P385" t="s">
        <v>2342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1359</v>
      </c>
      <c r="C386" t="s">
        <v>1360</v>
      </c>
      <c r="D386" t="s">
        <v>1272</v>
      </c>
      <c r="E386" t="s">
        <v>1273</v>
      </c>
      <c r="F386" t="s">
        <v>1361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P386" t="s">
        <v>2342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1362</v>
      </c>
      <c r="C387" t="s">
        <v>1363</v>
      </c>
      <c r="D387" t="s">
        <v>1272</v>
      </c>
      <c r="E387" t="s">
        <v>1273</v>
      </c>
      <c r="F387" t="s">
        <v>1364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P387" t="s">
        <v>2342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1365</v>
      </c>
      <c r="C388" t="s">
        <v>1366</v>
      </c>
      <c r="D388" t="s">
        <v>1272</v>
      </c>
      <c r="E388" t="s">
        <v>1273</v>
      </c>
      <c r="F388" t="s">
        <v>1367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P388" t="s">
        <v>2342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1368</v>
      </c>
      <c r="C389" t="s">
        <v>1369</v>
      </c>
      <c r="D389" t="s">
        <v>1272</v>
      </c>
      <c r="E389" t="s">
        <v>1273</v>
      </c>
      <c r="F389" t="s">
        <v>1370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1371</v>
      </c>
      <c r="C390" t="s">
        <v>1372</v>
      </c>
      <c r="D390" t="s">
        <v>1272</v>
      </c>
      <c r="E390" t="s">
        <v>1273</v>
      </c>
      <c r="F390" t="s">
        <v>1373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1374</v>
      </c>
      <c r="C391" t="s">
        <v>1375</v>
      </c>
      <c r="D391" t="s">
        <v>1272</v>
      </c>
      <c r="E391" t="s">
        <v>1273</v>
      </c>
      <c r="F391" t="s">
        <v>1376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1377</v>
      </c>
      <c r="C392" t="s">
        <v>1378</v>
      </c>
      <c r="D392" t="s">
        <v>1272</v>
      </c>
      <c r="E392" t="s">
        <v>1273</v>
      </c>
      <c r="F392" t="s">
        <v>1379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1380</v>
      </c>
      <c r="C393" t="s">
        <v>1381</v>
      </c>
      <c r="D393" t="s">
        <v>1272</v>
      </c>
      <c r="E393" t="s">
        <v>1273</v>
      </c>
      <c r="F393" t="s">
        <v>1382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1383</v>
      </c>
      <c r="C394" t="s">
        <v>1384</v>
      </c>
      <c r="D394" t="s">
        <v>1272</v>
      </c>
      <c r="E394" t="s">
        <v>1273</v>
      </c>
      <c r="F394" t="s">
        <v>1385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1386</v>
      </c>
      <c r="C395" t="s">
        <v>1387</v>
      </c>
      <c r="D395" t="s">
        <v>1272</v>
      </c>
      <c r="E395" t="s">
        <v>1273</v>
      </c>
      <c r="F395" t="s">
        <v>1388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1389</v>
      </c>
      <c r="C396" t="s">
        <v>1390</v>
      </c>
      <c r="D396" t="s">
        <v>1272</v>
      </c>
      <c r="E396" t="s">
        <v>1273</v>
      </c>
      <c r="F396" t="s">
        <v>1391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1392</v>
      </c>
      <c r="C397" t="s">
        <v>1393</v>
      </c>
      <c r="D397" t="s">
        <v>1272</v>
      </c>
      <c r="E397" t="s">
        <v>1273</v>
      </c>
      <c r="F397" t="s">
        <v>1394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1395</v>
      </c>
      <c r="C398" t="s">
        <v>1396</v>
      </c>
      <c r="D398" t="s">
        <v>1272</v>
      </c>
      <c r="E398" t="s">
        <v>1273</v>
      </c>
      <c r="F398" t="s">
        <v>1397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1398</v>
      </c>
      <c r="C399" t="s">
        <v>1399</v>
      </c>
      <c r="D399" t="s">
        <v>1272</v>
      </c>
      <c r="E399" t="s">
        <v>1273</v>
      </c>
      <c r="F399" t="s">
        <v>1400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1401</v>
      </c>
      <c r="C400" t="s">
        <v>1402</v>
      </c>
      <c r="D400" t="s">
        <v>1272</v>
      </c>
      <c r="E400" t="s">
        <v>1273</v>
      </c>
      <c r="F400" t="s">
        <v>1403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1404</v>
      </c>
      <c r="C401" t="s">
        <v>1405</v>
      </c>
      <c r="D401" t="s">
        <v>1272</v>
      </c>
      <c r="E401" t="s">
        <v>1273</v>
      </c>
      <c r="F401" t="s">
        <v>1406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1407</v>
      </c>
      <c r="C402" t="s">
        <v>1408</v>
      </c>
      <c r="D402" t="s">
        <v>1272</v>
      </c>
      <c r="E402" t="s">
        <v>1273</v>
      </c>
      <c r="F402" t="s">
        <v>1409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1410</v>
      </c>
      <c r="C403" t="s">
        <v>1411</v>
      </c>
      <c r="D403" t="s">
        <v>1272</v>
      </c>
      <c r="E403" t="s">
        <v>1273</v>
      </c>
      <c r="F403" t="s">
        <v>1412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1413</v>
      </c>
      <c r="C404" t="s">
        <v>1414</v>
      </c>
      <c r="D404" t="s">
        <v>1272</v>
      </c>
      <c r="E404" t="s">
        <v>1273</v>
      </c>
      <c r="F404" t="s">
        <v>1415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1416</v>
      </c>
      <c r="C405" t="s">
        <v>1417</v>
      </c>
      <c r="D405" t="s">
        <v>1272</v>
      </c>
      <c r="E405" t="s">
        <v>1273</v>
      </c>
      <c r="F405" t="s">
        <v>1418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1419</v>
      </c>
      <c r="C406" t="s">
        <v>1420</v>
      </c>
      <c r="D406" t="s">
        <v>1272</v>
      </c>
      <c r="E406" t="s">
        <v>1273</v>
      </c>
      <c r="F406" t="s">
        <v>1421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1422</v>
      </c>
      <c r="C407" t="s">
        <v>1423</v>
      </c>
      <c r="D407" t="s">
        <v>1272</v>
      </c>
      <c r="E407" t="s">
        <v>1273</v>
      </c>
      <c r="F407" t="s">
        <v>1424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1425</v>
      </c>
      <c r="C408" t="s">
        <v>1426</v>
      </c>
      <c r="D408" t="s">
        <v>1272</v>
      </c>
      <c r="E408" t="s">
        <v>1273</v>
      </c>
      <c r="F408" t="s">
        <v>1427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1428</v>
      </c>
      <c r="C409" t="s">
        <v>1429</v>
      </c>
      <c r="D409" t="s">
        <v>1272</v>
      </c>
      <c r="E409" t="s">
        <v>1273</v>
      </c>
      <c r="F409" t="s">
        <v>1430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1431</v>
      </c>
      <c r="C410" t="s">
        <v>1432</v>
      </c>
      <c r="D410" t="s">
        <v>1272</v>
      </c>
      <c r="E410" t="s">
        <v>1273</v>
      </c>
      <c r="F410" t="s">
        <v>1433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1434</v>
      </c>
      <c r="C411" t="s">
        <v>1435</v>
      </c>
      <c r="D411" t="s">
        <v>1272</v>
      </c>
      <c r="E411" t="s">
        <v>1273</v>
      </c>
      <c r="F411" t="s">
        <v>1436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1437</v>
      </c>
      <c r="C412" t="s">
        <v>1438</v>
      </c>
      <c r="D412" t="s">
        <v>1272</v>
      </c>
      <c r="E412" t="s">
        <v>1273</v>
      </c>
      <c r="F412" t="s">
        <v>1439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1440</v>
      </c>
      <c r="C413" t="s">
        <v>1441</v>
      </c>
      <c r="D413" t="s">
        <v>1272</v>
      </c>
      <c r="E413" t="s">
        <v>1273</v>
      </c>
      <c r="F413" t="s">
        <v>1442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1443</v>
      </c>
      <c r="C414" t="s">
        <v>1444</v>
      </c>
      <c r="D414" t="s">
        <v>1272</v>
      </c>
      <c r="E414" t="s">
        <v>1273</v>
      </c>
      <c r="F414" t="s">
        <v>1445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1446</v>
      </c>
      <c r="C415" t="s">
        <v>1447</v>
      </c>
      <c r="D415" t="s">
        <v>1272</v>
      </c>
      <c r="E415" t="s">
        <v>1273</v>
      </c>
      <c r="F415" t="s">
        <v>1448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1449</v>
      </c>
      <c r="C416" t="s">
        <v>1450</v>
      </c>
      <c r="D416" t="s">
        <v>1272</v>
      </c>
      <c r="E416" t="s">
        <v>1273</v>
      </c>
      <c r="F416" t="s">
        <v>1451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1452</v>
      </c>
      <c r="C417" t="s">
        <v>1453</v>
      </c>
      <c r="D417" t="s">
        <v>1272</v>
      </c>
      <c r="E417" t="s">
        <v>1273</v>
      </c>
      <c r="F417" t="s">
        <v>1454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1455</v>
      </c>
      <c r="C418" t="s">
        <v>1456</v>
      </c>
      <c r="D418" t="s">
        <v>1272</v>
      </c>
      <c r="E418" t="s">
        <v>1273</v>
      </c>
      <c r="F418" t="s">
        <v>1457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1458</v>
      </c>
      <c r="C419" t="s">
        <v>1459</v>
      </c>
      <c r="D419" t="s">
        <v>1272</v>
      </c>
      <c r="E419" t="s">
        <v>1273</v>
      </c>
      <c r="F419" t="s">
        <v>1460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1461</v>
      </c>
      <c r="C420" t="s">
        <v>1462</v>
      </c>
      <c r="D420" t="s">
        <v>1272</v>
      </c>
      <c r="E420" t="s">
        <v>1273</v>
      </c>
      <c r="F420" t="s">
        <v>1463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1464</v>
      </c>
      <c r="C421" t="s">
        <v>1465</v>
      </c>
      <c r="D421" t="s">
        <v>1272</v>
      </c>
      <c r="E421" t="s">
        <v>1273</v>
      </c>
      <c r="F421" t="s">
        <v>1466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1467</v>
      </c>
      <c r="C422" t="s">
        <v>1468</v>
      </c>
      <c r="D422" t="s">
        <v>1272</v>
      </c>
      <c r="E422" t="s">
        <v>1273</v>
      </c>
      <c r="F422" t="s">
        <v>1469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1470</v>
      </c>
      <c r="C423" t="s">
        <v>1471</v>
      </c>
      <c r="D423" t="s">
        <v>1272</v>
      </c>
      <c r="E423" t="s">
        <v>1273</v>
      </c>
      <c r="F423" t="s">
        <v>1472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1473</v>
      </c>
      <c r="C424" t="s">
        <v>1474</v>
      </c>
      <c r="D424" t="s">
        <v>1272</v>
      </c>
      <c r="E424" t="s">
        <v>1273</v>
      </c>
      <c r="F424" t="s">
        <v>1475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1476</v>
      </c>
      <c r="C425" t="s">
        <v>1477</v>
      </c>
      <c r="D425" t="s">
        <v>1272</v>
      </c>
      <c r="E425" t="s">
        <v>1273</v>
      </c>
      <c r="F425" t="s">
        <v>1478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1479</v>
      </c>
      <c r="C426" t="s">
        <v>1480</v>
      </c>
      <c r="D426" t="s">
        <v>1272</v>
      </c>
      <c r="E426" t="s">
        <v>1273</v>
      </c>
      <c r="F426" t="s">
        <v>1481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1482</v>
      </c>
      <c r="C427" t="s">
        <v>1483</v>
      </c>
      <c r="D427" t="s">
        <v>1272</v>
      </c>
      <c r="E427" t="s">
        <v>1273</v>
      </c>
      <c r="F427" t="s">
        <v>1484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1485</v>
      </c>
      <c r="C428" t="s">
        <v>1486</v>
      </c>
      <c r="D428" t="s">
        <v>1272</v>
      </c>
      <c r="E428" t="s">
        <v>1273</v>
      </c>
      <c r="F428" t="s">
        <v>1487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1488</v>
      </c>
      <c r="C429" t="s">
        <v>1489</v>
      </c>
      <c r="D429" t="s">
        <v>1272</v>
      </c>
      <c r="E429" t="s">
        <v>1273</v>
      </c>
      <c r="F429" t="s">
        <v>1490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1491</v>
      </c>
      <c r="C430" t="s">
        <v>1492</v>
      </c>
      <c r="D430" t="s">
        <v>1272</v>
      </c>
      <c r="E430" t="s">
        <v>1273</v>
      </c>
      <c r="F430" t="s">
        <v>1493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1494</v>
      </c>
      <c r="C431" t="s">
        <v>1495</v>
      </c>
      <c r="D431" t="s">
        <v>1272</v>
      </c>
      <c r="E431" t="s">
        <v>1273</v>
      </c>
      <c r="F431" t="s">
        <v>1496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1497</v>
      </c>
      <c r="C432" t="s">
        <v>1498</v>
      </c>
      <c r="D432" t="s">
        <v>1272</v>
      </c>
      <c r="E432" t="s">
        <v>1273</v>
      </c>
      <c r="F432" t="s">
        <v>1499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1500</v>
      </c>
      <c r="C433" t="s">
        <v>1501</v>
      </c>
      <c r="D433" t="s">
        <v>1272</v>
      </c>
      <c r="E433" t="s">
        <v>1273</v>
      </c>
      <c r="F433" t="s">
        <v>1502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1503</v>
      </c>
      <c r="C434" t="s">
        <v>1504</v>
      </c>
      <c r="D434" t="s">
        <v>1272</v>
      </c>
      <c r="E434" t="s">
        <v>1273</v>
      </c>
      <c r="F434" t="s">
        <v>1505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1506</v>
      </c>
      <c r="C435" t="s">
        <v>1507</v>
      </c>
      <c r="D435" t="s">
        <v>1272</v>
      </c>
      <c r="E435" t="s">
        <v>1273</v>
      </c>
      <c r="F435" t="s">
        <v>1508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1509</v>
      </c>
      <c r="C436" t="s">
        <v>1510</v>
      </c>
      <c r="D436" t="s">
        <v>1272</v>
      </c>
      <c r="E436" t="s">
        <v>1273</v>
      </c>
      <c r="F436" t="s">
        <v>1511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1512</v>
      </c>
      <c r="C437" t="s">
        <v>1513</v>
      </c>
      <c r="D437" t="s">
        <v>1272</v>
      </c>
      <c r="E437" t="s">
        <v>1273</v>
      </c>
      <c r="F437" t="s">
        <v>1514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1515</v>
      </c>
      <c r="C438" t="s">
        <v>1516</v>
      </c>
      <c r="D438" t="s">
        <v>184</v>
      </c>
      <c r="E438" t="s">
        <v>1517</v>
      </c>
      <c r="F438" t="s">
        <v>1518</v>
      </c>
      <c r="I438" t="s">
        <v>990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P438" t="s">
        <v>2342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1519</v>
      </c>
      <c r="C439" t="s">
        <v>1520</v>
      </c>
      <c r="D439" t="s">
        <v>184</v>
      </c>
      <c r="E439" t="s">
        <v>1517</v>
      </c>
      <c r="F439" t="s">
        <v>1521</v>
      </c>
      <c r="I439" t="s">
        <v>1522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P439" t="s">
        <v>2342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1523</v>
      </c>
      <c r="C440" t="s">
        <v>1524</v>
      </c>
      <c r="D440" t="s">
        <v>184</v>
      </c>
      <c r="E440" t="s">
        <v>1517</v>
      </c>
      <c r="F440" t="s">
        <v>1525</v>
      </c>
      <c r="I440" t="s">
        <v>951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P440" t="s">
        <v>2342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1526</v>
      </c>
      <c r="C441" t="s">
        <v>1527</v>
      </c>
      <c r="D441" t="s">
        <v>184</v>
      </c>
      <c r="E441" t="s">
        <v>1517</v>
      </c>
      <c r="F441" t="s">
        <v>1528</v>
      </c>
      <c r="I441" t="s">
        <v>1529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P441" t="s">
        <v>2342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1530</v>
      </c>
      <c r="C442" t="s">
        <v>1531</v>
      </c>
      <c r="D442" t="s">
        <v>184</v>
      </c>
      <c r="E442" t="s">
        <v>1517</v>
      </c>
      <c r="F442" t="s">
        <v>1532</v>
      </c>
      <c r="I442" t="s">
        <v>1533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P442" t="s">
        <v>2342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1534</v>
      </c>
      <c r="C443" t="s">
        <v>1535</v>
      </c>
      <c r="D443" t="s">
        <v>184</v>
      </c>
      <c r="E443" t="s">
        <v>1517</v>
      </c>
      <c r="F443" t="s">
        <v>1536</v>
      </c>
      <c r="I443" t="s">
        <v>1537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P443" t="s">
        <v>2342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1538</v>
      </c>
      <c r="C444" t="s">
        <v>1539</v>
      </c>
      <c r="D444" t="s">
        <v>184</v>
      </c>
      <c r="E444" t="s">
        <v>1517</v>
      </c>
      <c r="F444" t="s">
        <v>1540</v>
      </c>
      <c r="I444" t="s">
        <v>1541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P444" t="s">
        <v>2342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1542</v>
      </c>
      <c r="C445" t="s">
        <v>1543</v>
      </c>
      <c r="D445" t="s">
        <v>184</v>
      </c>
      <c r="E445" t="s">
        <v>1517</v>
      </c>
      <c r="F445" t="s">
        <v>1544</v>
      </c>
      <c r="I445" t="s">
        <v>1545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P445" t="s">
        <v>2342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1546</v>
      </c>
      <c r="C446" t="s">
        <v>1547</v>
      </c>
      <c r="D446" t="s">
        <v>184</v>
      </c>
      <c r="E446" t="s">
        <v>1517</v>
      </c>
      <c r="F446" t="s">
        <v>1548</v>
      </c>
      <c r="I446" t="s">
        <v>1549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P446" t="s">
        <v>2342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1550</v>
      </c>
      <c r="C447" t="s">
        <v>1551</v>
      </c>
      <c r="D447" t="s">
        <v>184</v>
      </c>
      <c r="E447" t="s">
        <v>1517</v>
      </c>
      <c r="F447" t="s">
        <v>1552</v>
      </c>
      <c r="I447" t="s">
        <v>1553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P447" t="s">
        <v>2342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1554</v>
      </c>
      <c r="C448" t="s">
        <v>1555</v>
      </c>
      <c r="D448" t="s">
        <v>184</v>
      </c>
      <c r="E448" t="s">
        <v>1517</v>
      </c>
      <c r="F448" t="s">
        <v>1556</v>
      </c>
      <c r="I448" t="s">
        <v>1557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P448" t="s">
        <v>2342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1558</v>
      </c>
      <c r="C449" t="s">
        <v>1559</v>
      </c>
      <c r="D449" t="s">
        <v>184</v>
      </c>
      <c r="E449" t="s">
        <v>1517</v>
      </c>
      <c r="F449" t="s">
        <v>1560</v>
      </c>
      <c r="I449" t="s">
        <v>1561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P449" t="s">
        <v>2342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1562</v>
      </c>
      <c r="C450" t="s">
        <v>1563</v>
      </c>
      <c r="D450" t="s">
        <v>184</v>
      </c>
      <c r="E450" t="s">
        <v>1517</v>
      </c>
      <c r="F450" t="s">
        <v>1564</v>
      </c>
      <c r="I450" t="s">
        <v>1565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P450" t="s">
        <v>2342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1566</v>
      </c>
      <c r="C451" t="s">
        <v>1567</v>
      </c>
      <c r="D451" t="s">
        <v>184</v>
      </c>
      <c r="E451" t="s">
        <v>1517</v>
      </c>
      <c r="F451" t="s">
        <v>1568</v>
      </c>
      <c r="I451" t="s">
        <v>1569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P451" t="s">
        <v>2342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1570</v>
      </c>
      <c r="C452" t="s">
        <v>1571</v>
      </c>
      <c r="D452" t="s">
        <v>184</v>
      </c>
      <c r="E452" t="s">
        <v>1517</v>
      </c>
      <c r="F452" t="s">
        <v>1572</v>
      </c>
      <c r="I452" t="s">
        <v>1573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P452" t="s">
        <v>2342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1574</v>
      </c>
      <c r="C453" t="s">
        <v>1575</v>
      </c>
      <c r="D453" t="s">
        <v>184</v>
      </c>
      <c r="E453" t="s">
        <v>1517</v>
      </c>
      <c r="F453" t="s">
        <v>1576</v>
      </c>
      <c r="I453" t="s">
        <v>1577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P453" t="s">
        <v>2342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1578</v>
      </c>
      <c r="C454" t="s">
        <v>1579</v>
      </c>
      <c r="D454" t="s">
        <v>184</v>
      </c>
      <c r="E454" t="s">
        <v>1517</v>
      </c>
      <c r="F454" t="s">
        <v>1580</v>
      </c>
      <c r="I454" t="s">
        <v>1581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P454" t="s">
        <v>2342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1582</v>
      </c>
      <c r="C455" t="s">
        <v>1583</v>
      </c>
      <c r="D455" t="s">
        <v>184</v>
      </c>
      <c r="E455" t="s">
        <v>1517</v>
      </c>
      <c r="F455" t="s">
        <v>1584</v>
      </c>
      <c r="I455" t="s">
        <v>1585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P455" t="s">
        <v>2342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1586</v>
      </c>
      <c r="C456" t="s">
        <v>1587</v>
      </c>
      <c r="D456" t="s">
        <v>184</v>
      </c>
      <c r="E456" t="s">
        <v>1517</v>
      </c>
      <c r="F456" t="s">
        <v>1588</v>
      </c>
      <c r="I456" t="s">
        <v>1589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P456" t="s">
        <v>2342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1590</v>
      </c>
      <c r="C457" t="s">
        <v>1591</v>
      </c>
      <c r="D457" t="s">
        <v>184</v>
      </c>
      <c r="E457" t="s">
        <v>1517</v>
      </c>
      <c r="F457" t="s">
        <v>1592</v>
      </c>
      <c r="I457" t="s">
        <v>1593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P457" t="s">
        <v>2342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1594</v>
      </c>
      <c r="C458" t="s">
        <v>1595</v>
      </c>
      <c r="D458" t="s">
        <v>184</v>
      </c>
      <c r="E458" t="s">
        <v>1517</v>
      </c>
      <c r="F458" t="s">
        <v>1596</v>
      </c>
      <c r="I458" t="s">
        <v>1597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P458" t="s">
        <v>2342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1598</v>
      </c>
      <c r="C459" t="s">
        <v>1599</v>
      </c>
      <c r="D459" t="s">
        <v>184</v>
      </c>
      <c r="E459" t="s">
        <v>1517</v>
      </c>
      <c r="F459" t="s">
        <v>1600</v>
      </c>
      <c r="I459" t="s">
        <v>1601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P459" t="s">
        <v>2342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1602</v>
      </c>
      <c r="C460" t="s">
        <v>1603</v>
      </c>
      <c r="D460" t="s">
        <v>184</v>
      </c>
      <c r="E460" t="s">
        <v>1517</v>
      </c>
      <c r="F460" t="s">
        <v>1604</v>
      </c>
      <c r="I460" t="s">
        <v>1605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P460" t="s">
        <v>2342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L869"/>
  <sheetViews>
    <sheetView topLeftCell="H1" workbookViewId="0">
      <selection activeCell="G18" sqref="G18"/>
    </sheetView>
  </sheetViews>
  <sheetFormatPr baseColWidth="10" defaultRowHeight="16" x14ac:dyDescent="0.2"/>
  <cols>
    <col min="4" max="4" width="4.1640625" customWidth="1"/>
    <col min="6" max="6" width="10.83203125" style="8"/>
    <col min="7" max="7" width="56.83203125" style="8" customWidth="1"/>
    <col min="8" max="8" width="44" style="8" customWidth="1"/>
    <col min="10" max="10" width="41" bestFit="1" customWidth="1"/>
  </cols>
  <sheetData>
    <row r="1" spans="1:12" x14ac:dyDescent="0.2">
      <c r="B1" s="14" t="s">
        <v>1613</v>
      </c>
      <c r="C1" s="15" t="s">
        <v>16</v>
      </c>
      <c r="D1" s="17"/>
      <c r="E1" s="16" t="s">
        <v>1612</v>
      </c>
      <c r="F1" s="13" t="s">
        <v>1610</v>
      </c>
      <c r="G1" s="19" t="s">
        <v>1607</v>
      </c>
      <c r="H1" s="19" t="s">
        <v>2344</v>
      </c>
      <c r="I1" s="18" t="s">
        <v>2338</v>
      </c>
      <c r="J1" s="18" t="s">
        <v>2349</v>
      </c>
      <c r="L1" t="s">
        <v>2350</v>
      </c>
    </row>
    <row r="2" spans="1:12" x14ac:dyDescent="0.2">
      <c r="A2" s="14">
        <v>0</v>
      </c>
      <c r="B2" t="s">
        <v>1614</v>
      </c>
      <c r="E2">
        <v>207</v>
      </c>
      <c r="F2" s="8" t="str">
        <f>IF(E2="","",VLOOKUP(E2,Side_til_Sektion!A$2:C$217,3,FALSE))</f>
        <v>16</v>
      </c>
      <c r="G2" s="8" t="str">
        <f>VLOOKUP(F2,Sektioner_fuld!J$2:P$220,7,FALSE)</f>
        <v>16_Stikordsregister#</v>
      </c>
      <c r="H2" s="8" t="str">
        <f>_xlfn.CONCAT("[[",G2,"|",F2,"]]")</f>
        <v>[[16_Stikordsregister#|16]]</v>
      </c>
      <c r="I2" t="s">
        <v>1515</v>
      </c>
      <c r="J2" t="str">
        <f>IF(I2="","",_xlfn.CONCAT("&lt;html5media&gt;File:", I2, ".mp3", "&lt;/html5media&gt;"))</f>
        <v>&lt;html5media&gt;File:STIK-A.mp3&lt;/html5media&gt;</v>
      </c>
      <c r="L2" t="str">
        <f>_xlfn.CONCAT("| ", B2, " || ", E2, " || ", H2, " || ", J2)</f>
        <v>| Bogstav: A || 207 || [[16_Stikordsregister#|16]] || &lt;html5media&gt;File:STIK-A.mp3&lt;/html5media&gt;</v>
      </c>
    </row>
    <row r="3" spans="1:12" x14ac:dyDescent="0.2">
      <c r="A3" s="14">
        <v>1</v>
      </c>
      <c r="B3" t="s">
        <v>1615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  <c r="G3" s="8" t="str">
        <f>VLOOKUP(F3,Sektioner_fuld!J$2:P$220,7,FALSE)</f>
        <v>12_Det_perifere_karsystem#Auskultation</v>
      </c>
      <c r="H3" s="8" t="str">
        <f t="shared" ref="H3:H66" si="0">_xlfn.CONCAT("[[",G3,"|",F3,"]]")</f>
        <v>[[12_Det_perifere_karsystem#Auskultation|12.2.2]]</v>
      </c>
      <c r="J3" t="str">
        <f t="shared" ref="J3:J66" si="1">IF(I3="","",_xlfn.CONCAT("&lt;html5media&gt;File:", I3, ".mp3", "&lt;/html5media&gt;"))</f>
        <v/>
      </c>
      <c r="L3" t="str">
        <f t="shared" ref="L3:L66" si="2">_xlfn.CONCAT("| ", B3, " || ", E3, " || ", H3, " || ", J3)</f>
        <v xml:space="preserve">| A. dorsalis pedis  || 185 || [[12_Det_perifere_karsystem#Auskultation|12.2.2]] || </v>
      </c>
    </row>
    <row r="4" spans="1:12" x14ac:dyDescent="0.2">
      <c r="A4" s="14">
        <v>2</v>
      </c>
      <c r="B4" t="s">
        <v>1616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  <c r="G4" s="8" t="str">
        <f>VLOOKUP(F4,Sektioner_fuld!J$2:P$220,7,FALSE)</f>
        <v>12_Det_perifere_karsystem#Auskultation</v>
      </c>
      <c r="H4" s="8" t="str">
        <f t="shared" si="0"/>
        <v>[[12_Det_perifere_karsystem#Auskultation|12.2.2]]</v>
      </c>
      <c r="J4" t="str">
        <f t="shared" si="1"/>
        <v/>
      </c>
      <c r="L4" t="str">
        <f t="shared" si="2"/>
        <v xml:space="preserve">| A. tibialis posterior  || 185 || [[12_Det_perifere_karsystem#Auskultation|12.2.2]] || </v>
      </c>
    </row>
    <row r="5" spans="1:12" x14ac:dyDescent="0.2">
      <c r="A5" s="14">
        <v>3</v>
      </c>
      <c r="B5" t="s">
        <v>1617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  <c r="G5" s="8" t="str">
        <f>VLOOKUP(F5,Sektioner_fuld!J$2:P$220,7,FALSE)</f>
        <v>3_Indlæggelsesnotatet#Hjertestetoskopi_(St.c._stethoscopia_cordis)</v>
      </c>
      <c r="H5" s="8" t="str">
        <f t="shared" si="0"/>
        <v>[[3_Indlæggelsesnotatet#Hjertestetoskopi_(St.c._stethoscopia_cordis)|3.2.12]]</v>
      </c>
      <c r="J5" t="str">
        <f t="shared" si="1"/>
        <v/>
      </c>
      <c r="L5" t="str">
        <f t="shared" si="2"/>
        <v xml:space="preserve">| abdomen  || 48 || [[3_Indlæggelsesnotatet#Hjertestetoskopi_(St.c._stethoscopia_cordis)|3.2.12]] || </v>
      </c>
    </row>
    <row r="6" spans="1:12" x14ac:dyDescent="0.2">
      <c r="A6" s="14">
        <v>4</v>
      </c>
      <c r="B6" t="s">
        <v>1617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  <c r="G6" s="8" t="str">
        <f>VLOOKUP(F6,Sektioner_fuld!J$2:P$220,7,FALSE)</f>
        <v>7_Mave-tarm-systemet#Abdomen</v>
      </c>
      <c r="H6" s="8" t="str">
        <f t="shared" si="0"/>
        <v>[[7_Mave-tarm-systemet#Abdomen|7.2.2]]</v>
      </c>
      <c r="J6" t="str">
        <f t="shared" si="1"/>
        <v/>
      </c>
      <c r="L6" t="str">
        <f t="shared" si="2"/>
        <v xml:space="preserve">| abdomen  || 105 || [[7_Mave-tarm-systemet#Abdomen|7.2.2]] || </v>
      </c>
    </row>
    <row r="7" spans="1:12" x14ac:dyDescent="0.2">
      <c r="A7" s="14">
        <v>5</v>
      </c>
      <c r="B7" t="s">
        <v>1618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  <c r="G7" s="8" t="str">
        <f>VLOOKUP(F7,Sektioner_fuld!J$2:P$220,7,FALSE)</f>
        <v>7_Mave-tarm-systemet#Halsbrand_(pyrosis)</v>
      </c>
      <c r="H7" s="8" t="str">
        <f t="shared" si="0"/>
        <v>[[7_Mave-tarm-systemet#Halsbrand_(pyrosis)|7.1.3]]</v>
      </c>
      <c r="J7" t="str">
        <f t="shared" si="1"/>
        <v/>
      </c>
      <c r="L7" t="str">
        <f t="shared" si="2"/>
        <v xml:space="preserve">| abdominalia  || 99 || [[7_Mave-tarm-systemet#Halsbrand_(pyrosis)|7.1.3]] || </v>
      </c>
    </row>
    <row r="8" spans="1:12" x14ac:dyDescent="0.2">
      <c r="A8" s="14">
        <v>6</v>
      </c>
      <c r="B8" t="s">
        <v>1619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  <c r="G8" s="8" t="str">
        <f>VLOOKUP(F8,Sektioner_fuld!J$2:P$220,7,FALSE)</f>
        <v>12_Det_perifere_karsystem#Auskultation</v>
      </c>
      <c r="H8" s="8" t="str">
        <f t="shared" si="0"/>
        <v>[[12_Det_perifere_karsystem#Auskultation|12.2.2]]</v>
      </c>
      <c r="J8" t="str">
        <f t="shared" si="1"/>
        <v/>
      </c>
      <c r="L8" t="str">
        <f t="shared" si="2"/>
        <v xml:space="preserve">| abdominalt aortaaneurisme  || 186 || [[12_Det_perifere_karsystem#Auskultation|12.2.2]] || </v>
      </c>
    </row>
    <row r="9" spans="1:12" x14ac:dyDescent="0.2">
      <c r="A9" s="14">
        <v>7</v>
      </c>
      <c r="B9" t="s">
        <v>1620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  <c r="G9" s="8" t="str">
        <f>VLOOKUP(F9,Sektioner_fuld!J$2:P$220,7,FALSE)</f>
        <v>14_Hud#Inspektion_og_palpation</v>
      </c>
      <c r="H9" s="8" t="str">
        <f t="shared" si="0"/>
        <v>[[14_Hud#Inspektion_og_palpation|14.2.1]]</v>
      </c>
      <c r="J9" t="str">
        <f t="shared" si="1"/>
        <v/>
      </c>
      <c r="L9" t="str">
        <f t="shared" si="2"/>
        <v xml:space="preserve">| absces  || 198 || [[14_Hud#Inspektion_og_palpation|14.2.1]] || </v>
      </c>
    </row>
    <row r="10" spans="1:12" x14ac:dyDescent="0.2">
      <c r="A10" s="14">
        <v>8</v>
      </c>
      <c r="B10" t="s">
        <v>1621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  <c r="G10" s="8" t="str">
        <f>VLOOKUP(F10,Sektioner_fuld!J$2:P$220,7,FALSE)</f>
        <v>11_Centralnervesystemet#Sensibilitet</v>
      </c>
      <c r="H10" s="8" t="str">
        <f t="shared" si="0"/>
        <v>[[11_Centralnervesystemet#Sensibilitet|11.2.7]]</v>
      </c>
      <c r="J10" t="str">
        <f t="shared" si="1"/>
        <v/>
      </c>
      <c r="L10" t="str">
        <f t="shared" si="2"/>
        <v xml:space="preserve">| achillesrefleksen  || 174 || [[11_Centralnervesystemet#Sensibilitet|11.2.7]] || </v>
      </c>
    </row>
    <row r="11" spans="1:12" x14ac:dyDescent="0.2">
      <c r="A11" s="14">
        <v>9</v>
      </c>
      <c r="B11" t="s">
        <v>1622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  <c r="G11" s="8" t="str">
        <f>VLOOKUP(F11,Sektioner_fuld!J$2:P$220,7,FALSE)</f>
        <v>10_Bevægeapparatet#Ankel_og_fod_(pes)</v>
      </c>
      <c r="H11" s="8" t="str">
        <f t="shared" si="0"/>
        <v>[[10_Bevægeapparatet#Ankel_og_fod_(pes)|10.2.13]]</v>
      </c>
      <c r="J11" t="str">
        <f t="shared" si="1"/>
        <v/>
      </c>
      <c r="L11" t="str">
        <f t="shared" si="2"/>
        <v xml:space="preserve">| achillesseneruptur  || 153 || [[10_Bevægeapparatet#Ankel_og_fod_(pes)|10.2.13]] || </v>
      </c>
    </row>
    <row r="12" spans="1:12" x14ac:dyDescent="0.2">
      <c r="A12" s="14">
        <v>10</v>
      </c>
      <c r="B12" t="s">
        <v>1623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  <c r="G12" s="8" t="str">
        <f>VLOOKUP(F12,Sektioner_fuld!J$2:P$220,7,FALSE)</f>
        <v>4_Almene_symptomer_og_fund#Farve</v>
      </c>
      <c r="H12" s="8" t="str">
        <f t="shared" si="0"/>
        <v>[[4_Almene_symptomer_og_fund#Farve|4.2.3]]</v>
      </c>
      <c r="J12" t="str">
        <f t="shared" si="1"/>
        <v/>
      </c>
      <c r="L12" t="str">
        <f t="shared" si="2"/>
        <v xml:space="preserve">| adenit  || 65 || [[4_Almene_symptomer_og_fund#Farve|4.2.3]] || </v>
      </c>
    </row>
    <row r="13" spans="1:12" x14ac:dyDescent="0.2">
      <c r="A13" s="14">
        <v>11</v>
      </c>
      <c r="B13" t="s">
        <v>1624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  <c r="G13" s="8" t="str">
        <f>VLOOKUP(F13,Sektioner_fuld!J$2:P$220,7,FALSE)</f>
        <v>4_Almene_symptomer_og_fund#Almentilstand</v>
      </c>
      <c r="H13" s="8" t="str">
        <f t="shared" si="0"/>
        <v>[[4_Almene_symptomer_og_fund#Almentilstand|4.2.1]]</v>
      </c>
      <c r="J13" t="str">
        <f t="shared" si="1"/>
        <v/>
      </c>
      <c r="L13" t="str">
        <f t="shared" si="2"/>
        <v xml:space="preserve">| adipositas  || 62 || [[4_Almene_symptomer_og_fund#Almentilstand|4.2.1]] || </v>
      </c>
    </row>
    <row r="14" spans="1:12" x14ac:dyDescent="0.2">
      <c r="A14" s="14">
        <v>12</v>
      </c>
      <c r="B14" t="s">
        <v>1625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  <c r="G14" s="8" t="str">
        <f>VLOOKUP(F14,Sektioner_fuld!J$2:P$220,7,FALSE)</f>
        <v>3_Indlæggelsesnotatet#Plan</v>
      </c>
      <c r="H14" s="8" t="str">
        <f t="shared" si="0"/>
        <v>[[3_Indlæggelsesnotatet#Plan|3.4]]</v>
      </c>
      <c r="J14" t="str">
        <f t="shared" si="1"/>
        <v/>
      </c>
      <c r="L14" t="str">
        <f t="shared" si="2"/>
        <v xml:space="preserve">| adminstrationsform  || 55 || [[3_Indlæggelsesnotatet#Plan|3.4]] || </v>
      </c>
    </row>
    <row r="15" spans="1:12" x14ac:dyDescent="0.2">
      <c r="A15" s="14">
        <v>13</v>
      </c>
      <c r="B15" t="s">
        <v>1626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  <c r="G15" s="8" t="str">
        <f>VLOOKUP(F15,Sektioner_fuld!J$2:P$220,7,FALSE)</f>
        <v>11_Centralnervesystemet#Sprogforstyrrelser</v>
      </c>
      <c r="H15" s="8" t="str">
        <f t="shared" si="0"/>
        <v>[[11_Centralnervesystemet#Sprogforstyrrelser|11.1.5]]</v>
      </c>
      <c r="J15" t="str">
        <f t="shared" si="1"/>
        <v/>
      </c>
      <c r="L15" t="str">
        <f t="shared" si="2"/>
        <v xml:space="preserve">| afasi  || 159 || [[11_Centralnervesystemet#Sprogforstyrrelser|11.1.5]] || </v>
      </c>
    </row>
    <row r="16" spans="1:12" x14ac:dyDescent="0.2">
      <c r="A16" s="14">
        <v>14</v>
      </c>
      <c r="B16" t="s">
        <v>1626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  <c r="G16" s="8" t="str">
        <f>VLOOKUP(F16,Sektioner_fuld!J$2:P$220,7,FALSE)</f>
        <v>11_Centralnervesystemet#Sprog</v>
      </c>
      <c r="H16" s="8" t="str">
        <f t="shared" si="0"/>
        <v>[[11_Centralnervesystemet#Sprog|11.2.3]]</v>
      </c>
      <c r="J16" t="str">
        <f t="shared" si="1"/>
        <v/>
      </c>
      <c r="L16" t="str">
        <f t="shared" si="2"/>
        <v xml:space="preserve">| afasi  || 164 || [[11_Centralnervesystemet#Sprog|11.2.3]] || </v>
      </c>
    </row>
    <row r="17" spans="1:12" x14ac:dyDescent="0.2">
      <c r="A17" s="14">
        <v>15</v>
      </c>
      <c r="B17" t="s">
        <v>1627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  <c r="G17" s="8" t="str">
        <f>VLOOKUP(F17,Sektioner_fuld!J$2:P$220,7,FALSE)</f>
        <v>7_Mave-tarm-systemet#Afføringsmønster</v>
      </c>
      <c r="H17" s="8" t="str">
        <f t="shared" si="0"/>
        <v>[[7_Mave-tarm-systemet#Afføringsmønster|7.1.5]]</v>
      </c>
      <c r="J17" t="str">
        <f t="shared" si="1"/>
        <v/>
      </c>
      <c r="L17" t="str">
        <f t="shared" si="2"/>
        <v xml:space="preserve">| afføringsmønster  || 101 || [[7_Mave-tarm-systemet#Afføringsmønster|7.1.5]] || </v>
      </c>
    </row>
    <row r="18" spans="1:12" x14ac:dyDescent="0.2">
      <c r="A18" s="14">
        <v>16</v>
      </c>
      <c r="B18" t="s">
        <v>1628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  <c r="G18" s="8" t="str">
        <f>VLOOKUP(F18,Sektioner_fuld!J$2:P$220,7,FALSE)</f>
        <v>1_Mødet_mellem_læge_og_patient#Samtaleteknik</v>
      </c>
      <c r="H18" s="8" t="str">
        <f t="shared" si="0"/>
        <v>[[1_Mødet_mellem_læge_og_patient#Samtaleteknik|1.3]]</v>
      </c>
      <c r="J18" t="str">
        <f t="shared" si="1"/>
        <v/>
      </c>
      <c r="L18" t="str">
        <f t="shared" si="2"/>
        <v xml:space="preserve">| afgrænsende gensvar  || 20 || [[1_Mødet_mellem_læge_og_patient#Samtaleteknik|1.3]] || </v>
      </c>
    </row>
    <row r="19" spans="1:12" x14ac:dyDescent="0.2">
      <c r="A19" s="14">
        <v>17</v>
      </c>
      <c r="B19" t="s">
        <v>1629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  <c r="G19" s="8" t="str">
        <f>VLOOKUP(F19,Sektioner_fuld!J$2:P$220,7,FALSE)</f>
        <v>10_Bevægeapparatet#Stivhed</v>
      </c>
      <c r="H19" s="8" t="str">
        <f t="shared" si="0"/>
        <v>[[10_Bevægeapparatet#Stivhed|10.1.2]]</v>
      </c>
      <c r="J19" t="str">
        <f t="shared" si="1"/>
        <v/>
      </c>
      <c r="L19" t="str">
        <f t="shared" si="2"/>
        <v xml:space="preserve">| aflåsningstilfælde  || 138 || [[10_Bevægeapparatet#Stivhed|10.1.2]] || </v>
      </c>
    </row>
    <row r="20" spans="1:12" x14ac:dyDescent="0.2">
      <c r="A20" s="14">
        <v>18</v>
      </c>
      <c r="B20" t="s">
        <v>1630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  <c r="G20" s="8" t="str">
        <f>VLOOKUP(F20,Sektioner_fuld!J$2:P$220,7,FALSE)</f>
        <v>10_Bevægeapparatet#Palpation</v>
      </c>
      <c r="H20" s="8" t="str">
        <f t="shared" si="0"/>
        <v>[[10_Bevægeapparatet#Palpation|10.2.3]]</v>
      </c>
      <c r="J20" t="str">
        <f t="shared" si="1"/>
        <v/>
      </c>
      <c r="L20" t="str">
        <f t="shared" si="2"/>
        <v xml:space="preserve">| aktiv bevægelighed  || 141 || [[10_Bevægeapparatet#Palpation|10.2.3]] || </v>
      </c>
    </row>
    <row r="21" spans="1:12" x14ac:dyDescent="0.2">
      <c r="A21" s="14">
        <v>19</v>
      </c>
      <c r="B21" t="s">
        <v>1631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  <c r="G21" s="8" t="str">
        <f>VLOOKUP(F21,Sektioner_fuld!J$2:P$220,7,FALSE)</f>
        <v>3_Indlæggelsesnotatet#Nuværende/aktuelt</v>
      </c>
      <c r="H21" s="8" t="str">
        <f t="shared" si="0"/>
        <v>[[3_Indlæggelsesnotatet#Nuværende/aktuelt|3.1.7]]</v>
      </c>
      <c r="J21" t="str">
        <f t="shared" si="1"/>
        <v/>
      </c>
      <c r="L21" t="str">
        <f t="shared" si="2"/>
        <v xml:space="preserve">| aktuelt  || 37 || [[3_Indlæggelsesnotatet#Nuværende/aktuelt|3.1.7]] || </v>
      </c>
    </row>
    <row r="22" spans="1:12" x14ac:dyDescent="0.2">
      <c r="A22" s="14">
        <v>20</v>
      </c>
      <c r="B22" t="s">
        <v>1632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  <c r="G22" s="8" t="str">
        <f>VLOOKUP(F22,Sektioner_fuld!J$2:P$220,7,FALSE)</f>
        <v>5_Hjertet#Vand_i_benene_(ødemer)</v>
      </c>
      <c r="H22" s="8" t="str">
        <f t="shared" si="0"/>
        <v>[[5_Hjertet#Vand_i_benene_(ødemer)|5.1.5]]</v>
      </c>
      <c r="J22" t="str">
        <f t="shared" si="1"/>
        <v/>
      </c>
      <c r="L22" t="str">
        <f t="shared" si="2"/>
        <v xml:space="preserve">| akut myokardieinfarkt  || 73 || [[5_Hjertet#Vand_i_benene_(ødemer)|5.1.5]] || </v>
      </c>
    </row>
    <row r="23" spans="1:12" x14ac:dyDescent="0.2">
      <c r="A23" s="14">
        <v>21</v>
      </c>
      <c r="B23" t="s">
        <v>1633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  <c r="G23" s="8" t="str">
        <f>VLOOKUP(F23,Sektioner_fuld!J$2:P$220,7,FALSE)</f>
        <v>4_Almene_symptomer_og_fund#Almentilstand</v>
      </c>
      <c r="H23" s="8" t="str">
        <f t="shared" si="0"/>
        <v>[[4_Almene_symptomer_og_fund#Almentilstand|4.2.1]]</v>
      </c>
      <c r="J23" t="str">
        <f t="shared" si="1"/>
        <v/>
      </c>
      <c r="L23" t="str">
        <f t="shared" si="2"/>
        <v xml:space="preserve">| akut påvirkning  || 62 || [[4_Almene_symptomer_og_fund#Almentilstand|4.2.1]] || </v>
      </c>
    </row>
    <row r="24" spans="1:12" x14ac:dyDescent="0.2">
      <c r="A24" s="14">
        <v>22</v>
      </c>
      <c r="B24" t="s">
        <v>1634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  <c r="G24" s="8" t="str">
        <f>VLOOKUP(F24,Sektioner_fuld!J$2:P$220,7,FALSE)</f>
        <v>10_Bevægeapparatet#Albuen_(cubitus)</v>
      </c>
      <c r="H24" s="8" t="str">
        <f t="shared" si="0"/>
        <v>[[10_Bevægeapparatet#Albuen_(cubitus)|10.2.8]]</v>
      </c>
      <c r="J24" t="str">
        <f t="shared" si="1"/>
        <v/>
      </c>
      <c r="L24" t="str">
        <f t="shared" si="2"/>
        <v xml:space="preserve">| albuen  || 147 || [[10_Bevægeapparatet#Albuen_(cubitus)|10.2.8]] || </v>
      </c>
    </row>
    <row r="25" spans="1:12" x14ac:dyDescent="0.2">
      <c r="A25" s="14">
        <v>23</v>
      </c>
      <c r="B25" t="s">
        <v>1635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  <c r="G25" s="8" t="str">
        <f>VLOOKUP(F25,Sektioner_fuld!J$2:P$220,7,FALSE)</f>
        <v>7_Mave-tarm-systemet#Kvalme_(nausea)_og_opkastning_(emesis)</v>
      </c>
      <c r="H25" s="8" t="str">
        <f t="shared" si="0"/>
        <v>[[7_Mave-tarm-systemet#Kvalme_(nausea)_og_opkastning_(emesis)|7.1.1]]</v>
      </c>
      <c r="J25" t="str">
        <f t="shared" si="1"/>
        <v/>
      </c>
      <c r="L25" t="str">
        <f t="shared" si="2"/>
        <v xml:space="preserve">| alimentære opkastninger  || 98 || [[7_Mave-tarm-systemet#Kvalme_(nausea)_og_opkastning_(emesis)|7.1.1]] || </v>
      </c>
    </row>
    <row r="26" spans="1:12" x14ac:dyDescent="0.2">
      <c r="A26" s="14">
        <v>24</v>
      </c>
      <c r="B26" t="s">
        <v>1636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  <c r="G26" s="8" t="str">
        <f>VLOOKUP(F26,Sektioner_fuld!J$2:P$220,7,FALSE)</f>
        <v>3_Indlæggelsesnotatet#Tobak,_alkohol_og_øvrigt_misbrug</v>
      </c>
      <c r="H26" s="8" t="str">
        <f t="shared" si="0"/>
        <v>[[3_Indlæggelsesnotatet#Tobak,_alkohol_og_øvrigt_misbrug|3.1.10]]</v>
      </c>
      <c r="J26" t="str">
        <f t="shared" si="1"/>
        <v/>
      </c>
      <c r="L26" t="str">
        <f t="shared" si="2"/>
        <v xml:space="preserve">| alkohol  || 42 || [[3_Indlæggelsesnotatet#Tobak,_alkohol_og_øvrigt_misbrug|3.1.10]] || </v>
      </c>
    </row>
    <row r="27" spans="1:12" x14ac:dyDescent="0.2">
      <c r="A27" s="14">
        <v>25</v>
      </c>
      <c r="B27" t="s">
        <v>1637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  <c r="G27" s="8" t="str">
        <f>VLOOKUP(F27,Sektioner_fuld!J$2:P$220,7,FALSE)</f>
        <v>3_Indlæggelsesnotatet#Allergier</v>
      </c>
      <c r="H27" s="8" t="str">
        <f t="shared" si="0"/>
        <v>[[3_Indlæggelsesnotatet#Allergier|3.1.2]]</v>
      </c>
      <c r="J27" t="str">
        <f t="shared" si="1"/>
        <v/>
      </c>
      <c r="L27" t="str">
        <f t="shared" si="2"/>
        <v xml:space="preserve">| allergier  || 33 || [[3_Indlæggelsesnotatet#Allergier|3.1.2]] || </v>
      </c>
    </row>
    <row r="28" spans="1:12" x14ac:dyDescent="0.2">
      <c r="A28" s="14">
        <v>26</v>
      </c>
      <c r="B28" t="s">
        <v>1638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  <c r="G28" s="8" t="str">
        <f>VLOOKUP(F28,Sektioner_fuld!J$2:P$220,7,FALSE)</f>
        <v>3_Indlæggelsesnotatet#Almene_fund</v>
      </c>
      <c r="H28" s="8" t="str">
        <f t="shared" si="0"/>
        <v>[[3_Indlæggelsesnotatet#Almene_fund|3.2.1]]</v>
      </c>
      <c r="J28" t="str">
        <f t="shared" si="1"/>
        <v/>
      </c>
      <c r="L28" t="str">
        <f t="shared" si="2"/>
        <v xml:space="preserve">| almene fund  || 44 || [[3_Indlæggelsesnotatet#Almene_fund|3.2.1]] || </v>
      </c>
    </row>
    <row r="29" spans="1:12" x14ac:dyDescent="0.2">
      <c r="A29" s="14">
        <v>27</v>
      </c>
      <c r="B29" t="s">
        <v>1639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  <c r="G29" s="8" t="str">
        <f>VLOOKUP(F29,Sektioner_fuld!J$2:P$220,7,FALSE)</f>
        <v>4_Almene_symptomer_og_fund#</v>
      </c>
      <c r="H29" s="8" t="str">
        <f t="shared" si="0"/>
        <v>[[4_Almene_symptomer_og_fund#|4]]</v>
      </c>
      <c r="J29" t="str">
        <f t="shared" si="1"/>
        <v/>
      </c>
      <c r="L29" t="str">
        <f t="shared" si="2"/>
        <v xml:space="preserve">| almene symptomer  || 57 || [[4_Almene_symptomer_og_fund#|4]] || </v>
      </c>
    </row>
    <row r="30" spans="1:12" x14ac:dyDescent="0.2">
      <c r="A30" s="14">
        <v>28</v>
      </c>
      <c r="B30" t="s">
        <v>1640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  <c r="G30" s="8" t="str">
        <f>VLOOKUP(F30,Sektioner_fuld!J$2:P$220,7,FALSE)</f>
        <v>4_Almene_symptomer_og_fund#Almentilstand</v>
      </c>
      <c r="H30" s="8" t="str">
        <f t="shared" si="0"/>
        <v>[[4_Almene_symptomer_og_fund#Almentilstand|4.2.1]]</v>
      </c>
      <c r="J30" t="str">
        <f t="shared" si="1"/>
        <v/>
      </c>
      <c r="L30" t="str">
        <f t="shared" si="2"/>
        <v xml:space="preserve">| almentilstand  || 62 || [[4_Almene_symptomer_og_fund#Almentilstand|4.2.1]] || </v>
      </c>
    </row>
    <row r="31" spans="1:12" x14ac:dyDescent="0.2">
      <c r="A31" s="14">
        <v>29</v>
      </c>
      <c r="B31" t="s">
        <v>1641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  <c r="G31" s="8" t="str">
        <f>VLOOKUP(F31,Sektioner_fuld!J$2:P$220,7,FALSE)</f>
        <v>3_Indlæggelsesnotatet#Almene_fund</v>
      </c>
      <c r="H31" s="8" t="str">
        <f t="shared" si="0"/>
        <v>[[3_Indlæggelsesnotatet#Almene_fund|3.2.1]]</v>
      </c>
      <c r="J31" t="str">
        <f t="shared" si="1"/>
        <v/>
      </c>
      <c r="L31" t="str">
        <f t="shared" si="2"/>
        <v xml:space="preserve">| almentilstanden (AT)  || 44 || [[3_Indlæggelsesnotatet#Almene_fund|3.2.1]] || </v>
      </c>
    </row>
    <row r="32" spans="1:12" x14ac:dyDescent="0.2">
      <c r="A32" s="14">
        <v>30</v>
      </c>
      <c r="B32" t="s">
        <v>1642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  <c r="G32" s="8" t="str">
        <f>VLOOKUP(F32,Sektioner_fuld!J$2:P$220,7,FALSE)</f>
        <v>11_Centralnervesystemet#Synsforstyrrelser</v>
      </c>
      <c r="H32" s="8" t="str">
        <f t="shared" si="0"/>
        <v>[[11_Centralnervesystemet#Synsforstyrrelser|11.1.6]]</v>
      </c>
      <c r="J32" t="str">
        <f t="shared" si="1"/>
        <v/>
      </c>
      <c r="L32" t="str">
        <f t="shared" si="2"/>
        <v xml:space="preserve">| amaurosis  || 160 || [[11_Centralnervesystemet#Synsforstyrrelser|11.1.6]] || </v>
      </c>
    </row>
    <row r="33" spans="1:12" x14ac:dyDescent="0.2">
      <c r="A33" s="14">
        <v>31</v>
      </c>
      <c r="B33" t="s">
        <v>1642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  <c r="G33" s="8" t="str">
        <f>VLOOKUP(F33,Sektioner_fuld!J$2:P$220,7,FALSE)</f>
        <v>15_Sanseorganer#Synstab_(amblyopia_et_amaurosis)</v>
      </c>
      <c r="H33" s="8" t="str">
        <f t="shared" si="0"/>
        <v>[[15_Sanseorganer#Synstab_(amblyopia_et_amaurosis)|15.1.4]]</v>
      </c>
      <c r="J33" t="str">
        <f t="shared" si="1"/>
        <v/>
      </c>
      <c r="L33" t="str">
        <f t="shared" si="2"/>
        <v xml:space="preserve">| amaurosis  || 203 || [[15_Sanseorganer#Synstab_(amblyopia_et_amaurosis)|15.1.4]] || </v>
      </c>
    </row>
    <row r="34" spans="1:12" x14ac:dyDescent="0.2">
      <c r="A34" s="14">
        <v>32</v>
      </c>
      <c r="B34" t="s">
        <v>1643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  <c r="G34" s="8" t="str">
        <f>VLOOKUP(F34,Sektioner_fuld!J$2:P$220,7,FALSE)</f>
        <v>11_Centralnervesystemet#Synsforstyrrelser</v>
      </c>
      <c r="H34" s="8" t="str">
        <f t="shared" si="0"/>
        <v>[[11_Centralnervesystemet#Synsforstyrrelser|11.1.6]]</v>
      </c>
      <c r="J34" t="str">
        <f t="shared" si="1"/>
        <v/>
      </c>
      <c r="L34" t="str">
        <f t="shared" si="2"/>
        <v xml:space="preserve">| amblyopi  || 160 || [[11_Centralnervesystemet#Synsforstyrrelser|11.1.6]] || </v>
      </c>
    </row>
    <row r="35" spans="1:12" x14ac:dyDescent="0.2">
      <c r="A35" s="14">
        <v>33</v>
      </c>
      <c r="B35" t="s">
        <v>1643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  <c r="G35" s="8" t="str">
        <f>VLOOKUP(F35,Sektioner_fuld!J$2:P$220,7,FALSE)</f>
        <v>15_Sanseorganer#Synstab_(amblyopia_et_amaurosis)</v>
      </c>
      <c r="H35" s="8" t="str">
        <f t="shared" si="0"/>
        <v>[[15_Sanseorganer#Synstab_(amblyopia_et_amaurosis)|15.1.4]]</v>
      </c>
      <c r="J35" t="str">
        <f t="shared" si="1"/>
        <v/>
      </c>
      <c r="L35" t="str">
        <f t="shared" si="2"/>
        <v xml:space="preserve">| amblyopi  || 203 || [[15_Sanseorganer#Synstab_(amblyopia_et_amaurosis)|15.1.4]] || </v>
      </c>
    </row>
    <row r="36" spans="1:12" x14ac:dyDescent="0.2">
      <c r="A36" s="14">
        <v>34</v>
      </c>
      <c r="B36" t="s">
        <v>1644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  <c r="G36" s="8" t="str">
        <f>VLOOKUP(F36,Sektioner_fuld!J$2:P$220,7,FALSE)</f>
        <v>5_Hjertet#Vand_i_benene_(ødemer)</v>
      </c>
      <c r="H36" s="8" t="str">
        <f t="shared" si="0"/>
        <v>[[5_Hjertet#Vand_i_benene_(ødemer)|5.1.5]]</v>
      </c>
      <c r="J36" t="str">
        <f t="shared" si="1"/>
        <v/>
      </c>
      <c r="L36" t="str">
        <f t="shared" si="2"/>
        <v xml:space="preserve">| AMI  || 73 || [[5_Hjertet#Vand_i_benene_(ødemer)|5.1.5]] || </v>
      </c>
    </row>
    <row r="37" spans="1:12" x14ac:dyDescent="0.2">
      <c r="A37" s="14">
        <v>35</v>
      </c>
      <c r="B37" t="s">
        <v>1645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  <c r="G37" s="8" t="str">
        <f>VLOOKUP(F37,Sektioner_fuld!J$2:P$220,7,FALSE)</f>
        <v>11_Centralnervesystemet#Svimmelhed_(vertigo)</v>
      </c>
      <c r="H37" s="8" t="str">
        <f t="shared" si="0"/>
        <v>[[11_Centralnervesystemet#Svimmelhed_(vertigo)|11.1.2]]</v>
      </c>
      <c r="J37" t="str">
        <f t="shared" si="1"/>
        <v/>
      </c>
      <c r="L37" t="str">
        <f t="shared" si="2"/>
        <v xml:space="preserve">| amnesi  || 157 || [[11_Centralnervesystemet#Svimmelhed_(vertigo)|11.1.2]] || </v>
      </c>
    </row>
    <row r="38" spans="1:12" x14ac:dyDescent="0.2">
      <c r="A38" s="14">
        <v>36</v>
      </c>
      <c r="B38" t="s">
        <v>1646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  <c r="G38" s="8" t="str">
        <f>VLOOKUP(F38,Sektioner_fuld!J$2:P$220,7,FALSE)</f>
        <v>11_Centralnervesystemet#Sensibilitet</v>
      </c>
      <c r="H38" s="8" t="str">
        <f t="shared" si="0"/>
        <v>[[11_Centralnervesystemet#Sensibilitet|11.2.7]]</v>
      </c>
      <c r="J38" t="str">
        <f t="shared" si="1"/>
        <v/>
      </c>
      <c r="L38" t="str">
        <f t="shared" si="2"/>
        <v xml:space="preserve">| analgesi  || 176 || [[11_Centralnervesystemet#Sensibilitet|11.2.7]] || </v>
      </c>
    </row>
    <row r="39" spans="1:12" x14ac:dyDescent="0.2">
      <c r="A39" s="14">
        <v>37</v>
      </c>
      <c r="B39" t="s">
        <v>1647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  <c r="G39" s="8" t="str">
        <f>VLOOKUP(F39,Sektioner_fuld!J$2:P$220,7,FALSE)</f>
        <v>1_Mødet_mellem_læge_og_patient#</v>
      </c>
      <c r="H39" s="8" t="str">
        <f t="shared" si="0"/>
        <v>[[1_Mødet_mellem_læge_og_patient#|1]]</v>
      </c>
      <c r="J39" t="str">
        <f t="shared" si="1"/>
        <v/>
      </c>
      <c r="L39" t="str">
        <f t="shared" si="2"/>
        <v xml:space="preserve">| anamnese  || 15 || [[1_Mødet_mellem_læge_og_patient#|1]] || </v>
      </c>
    </row>
    <row r="40" spans="1:12" x14ac:dyDescent="0.2">
      <c r="A40" s="14">
        <v>38</v>
      </c>
      <c r="B40" t="s">
        <v>1647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  <c r="G40" s="8" t="str">
        <f>VLOOKUP(F40,Sektioner_fuld!J$2:P$220,7,FALSE)</f>
        <v>3_Indlæggelsesnotatet#</v>
      </c>
      <c r="H40" s="8" t="str">
        <f t="shared" si="0"/>
        <v>[[3_Indlæggelsesnotatet#|3]]</v>
      </c>
      <c r="J40" t="str">
        <f t="shared" si="1"/>
        <v/>
      </c>
      <c r="L40" t="str">
        <f t="shared" si="2"/>
        <v xml:space="preserve">| anamnese  || 31 || [[3_Indlæggelsesnotatet#|3]] || </v>
      </c>
    </row>
    <row r="41" spans="1:12" x14ac:dyDescent="0.2">
      <c r="A41" s="14">
        <v>39</v>
      </c>
      <c r="B41" t="s">
        <v>1648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  <c r="G41" s="8" t="str">
        <f>VLOOKUP(F41,Sektioner_fuld!J$2:P$220,7,FALSE)</f>
        <v>5_Hjertet#Træthed_og_funktionsnedsættelse</v>
      </c>
      <c r="H41" s="8" t="str">
        <f t="shared" si="0"/>
        <v>[[5_Hjertet#Træthed_og_funktionsnedsættelse|5.1.1]]</v>
      </c>
      <c r="J41" t="str">
        <f t="shared" si="1"/>
        <v/>
      </c>
      <c r="L41" t="str">
        <f t="shared" si="2"/>
        <v xml:space="preserve">| angina pectoris  || 69 || [[5_Hjertet#Træthed_og_funktionsnedsættelse|5.1.1]] || </v>
      </c>
    </row>
    <row r="42" spans="1:12" x14ac:dyDescent="0.2">
      <c r="A42" s="14">
        <v>40</v>
      </c>
      <c r="B42" t="s">
        <v>1649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  <c r="G42" s="8" t="str">
        <f>VLOOKUP(F42,Sektioner_fuld!J$2:P$220,7,FALSE)</f>
        <v>4_Almene_symptomer_og_fund#Vægttab</v>
      </c>
      <c r="H42" s="8" t="str">
        <f t="shared" si="0"/>
        <v>[[4_Almene_symptomer_og_fund#Vægttab|4.1.4]]</v>
      </c>
      <c r="J42" t="str">
        <f t="shared" si="1"/>
        <v/>
      </c>
      <c r="L42" t="str">
        <f t="shared" si="2"/>
        <v xml:space="preserve">| angst  || 60 || [[4_Almene_symptomer_og_fund#Vægttab|4.1.4]] || </v>
      </c>
    </row>
    <row r="43" spans="1:12" x14ac:dyDescent="0.2">
      <c r="A43" s="14">
        <v>41</v>
      </c>
      <c r="B43" t="s">
        <v>1650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  <c r="G43" s="8" t="str">
        <f>VLOOKUP(F43,Sektioner_fuld!J$2:P$220,7,FALSE)</f>
        <v>15_Sanseorganer#Øjne</v>
      </c>
      <c r="H43" s="8" t="str">
        <f t="shared" si="0"/>
        <v>[[15_Sanseorganer#Øjne|15.2.2]]</v>
      </c>
      <c r="J43" t="str">
        <f t="shared" si="1"/>
        <v/>
      </c>
      <c r="L43" t="str">
        <f t="shared" si="2"/>
        <v xml:space="preserve">| anisocori  || 205 || [[15_Sanseorganer#Øjne|15.2.2]] || </v>
      </c>
    </row>
    <row r="44" spans="1:12" x14ac:dyDescent="0.2">
      <c r="A44" s="14">
        <v>42</v>
      </c>
      <c r="B44" t="s">
        <v>1651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  <c r="G44" s="8" t="str">
        <f>VLOOKUP(F44,Sektioner_fuld!J$2:P$220,7,FALSE)</f>
        <v>10_Bevægeapparatet#Ankel_og_fod_(pes)</v>
      </c>
      <c r="H44" s="8" t="str">
        <f t="shared" si="0"/>
        <v>[[10_Bevægeapparatet#Ankel_og_fod_(pes)|10.2.13]]</v>
      </c>
      <c r="J44" t="str">
        <f t="shared" si="1"/>
        <v/>
      </c>
      <c r="L44" t="str">
        <f t="shared" si="2"/>
        <v xml:space="preserve">| ankel  || 153 || [[10_Bevægeapparatet#Ankel_og_fod_(pes)|10.2.13]] || </v>
      </c>
    </row>
    <row r="45" spans="1:12" x14ac:dyDescent="0.2">
      <c r="A45" s="14">
        <v>43</v>
      </c>
      <c r="B45" t="s">
        <v>1652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  <c r="G45" s="8" t="str">
        <f>VLOOKUP(F45,Sektioner_fuld!J$2:P$220,7,FALSE)</f>
        <v>4_Almene_symptomer_og_fund#Vægttab</v>
      </c>
      <c r="H45" s="8" t="str">
        <f t="shared" si="0"/>
        <v>[[4_Almene_symptomer_og_fund#Vægttab|4.1.4]]</v>
      </c>
      <c r="J45" t="str">
        <f t="shared" si="1"/>
        <v/>
      </c>
      <c r="L45" t="str">
        <f t="shared" si="2"/>
        <v xml:space="preserve">| anorexia nervosa  || 60 || [[4_Almene_symptomer_og_fund#Vægttab|4.1.4]] || </v>
      </c>
    </row>
    <row r="46" spans="1:12" x14ac:dyDescent="0.2">
      <c r="A46" s="14">
        <v>44</v>
      </c>
      <c r="B46" t="s">
        <v>1653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  <c r="G46" s="8" t="str">
        <f>VLOOKUP(F46,Sektioner_fuld!J$2:P$220,7,FALSE)</f>
        <v>3_Indlæggelsesnotatet#Ydre_kranie_(calvaria)</v>
      </c>
      <c r="H46" s="8" t="str">
        <f t="shared" si="0"/>
        <v>[[3_Indlæggelsesnotatet#Ydre_kranie_(calvaria)|3.2.2]]</v>
      </c>
      <c r="J46" t="str">
        <f t="shared" si="1"/>
        <v/>
      </c>
      <c r="L46" t="str">
        <f t="shared" si="2"/>
        <v xml:space="preserve">| ansigt  || 45 || [[3_Indlæggelsesnotatet#Ydre_kranie_(calvaria)|3.2.2]] || </v>
      </c>
    </row>
    <row r="47" spans="1:12" x14ac:dyDescent="0.2">
      <c r="A47" s="14">
        <v>45</v>
      </c>
      <c r="B47" t="s">
        <v>1654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  <c r="G47" s="8" t="str">
        <f>VLOOKUP(F47,Sektioner_fuld!J$2:P$220,7,FALSE)</f>
        <v>9_Kvindelige_kønsorganer#Hormoner_og_antikonception</v>
      </c>
      <c r="H47" s="8" t="str">
        <f t="shared" si="0"/>
        <v>[[9_Kvindelige_kønsorganer#Hormoner_og_antikonception|9.1.4]]</v>
      </c>
      <c r="J47" t="str">
        <f t="shared" si="1"/>
        <v/>
      </c>
      <c r="L47" t="str">
        <f t="shared" si="2"/>
        <v xml:space="preserve">| antikonception  || 130 || [[9_Kvindelige_kønsorganer#Hormoner_og_antikonception|9.1.4]] || </v>
      </c>
    </row>
    <row r="48" spans="1:12" x14ac:dyDescent="0.2">
      <c r="A48" s="14">
        <v>46</v>
      </c>
      <c r="B48" t="s">
        <v>1655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  <c r="G48" s="8" t="str">
        <f>VLOOKUP(F48,Sektioner_fuld!J$2:P$220,7,FALSE)</f>
        <v>4_Almene_symptomer_og_fund#Appetitløshed</v>
      </c>
      <c r="H48" s="8" t="str">
        <f t="shared" si="0"/>
        <v>[[4_Almene_symptomer_og_fund#Appetitløshed|4.1.3]]</v>
      </c>
      <c r="J48" t="str">
        <f t="shared" si="1"/>
        <v/>
      </c>
      <c r="L48" t="str">
        <f t="shared" si="2"/>
        <v xml:space="preserve">| anæmi  || 59 || [[4_Almene_symptomer_og_fund#Appetitløshed|4.1.3]] || </v>
      </c>
    </row>
    <row r="49" spans="1:12" x14ac:dyDescent="0.2">
      <c r="A49" s="14">
        <v>47</v>
      </c>
      <c r="B49" t="s">
        <v>1656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  <c r="G49" s="8" t="str">
        <f>VLOOKUP(F49,Sektioner_fuld!J$2:P$220,7,FALSE)</f>
        <v>11_Centralnervesystemet#Sensibilitet</v>
      </c>
      <c r="H49" s="8" t="str">
        <f t="shared" si="0"/>
        <v>[[11_Centralnervesystemet#Sensibilitet|11.2.7]]</v>
      </c>
      <c r="J49" t="str">
        <f t="shared" si="1"/>
        <v/>
      </c>
      <c r="L49" t="str">
        <f t="shared" si="2"/>
        <v xml:space="preserve">| anæstesi  || 176 || [[11_Centralnervesystemet#Sensibilitet|11.2.7]] || </v>
      </c>
    </row>
    <row r="50" spans="1:12" x14ac:dyDescent="0.2">
      <c r="A50" s="14">
        <v>48</v>
      </c>
      <c r="B50" t="s">
        <v>1657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  <c r="G50" s="8" t="str">
        <f>VLOOKUP(F50,Sektioner_fuld!J$2:P$220,7,FALSE)</f>
        <v>12_Det_perifere_karsystem#Auskultation</v>
      </c>
      <c r="H50" s="8" t="str">
        <f t="shared" si="0"/>
        <v>[[12_Det_perifere_karsystem#Auskultation|12.2.2]]</v>
      </c>
      <c r="J50" t="str">
        <f t="shared" si="1"/>
        <v/>
      </c>
      <c r="L50" t="str">
        <f t="shared" si="2"/>
        <v xml:space="preserve">| aortaaneurisme  || 186 || [[12_Det_perifere_karsystem#Auskultation|12.2.2]] || </v>
      </c>
    </row>
    <row r="51" spans="1:12" x14ac:dyDescent="0.2">
      <c r="A51" s="14">
        <v>49</v>
      </c>
      <c r="B51" t="s">
        <v>1658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  <c r="G51" s="8" t="str">
        <f>VLOOKUP(F51,Sektioner_fuld!J$2:P$220,7,FALSE)</f>
        <v>5_Hjertet#Auskultation_(stethoscopia_cordis,_st.c.,_hjertestetoskopi)</v>
      </c>
      <c r="H51" s="8" t="str">
        <f t="shared" si="0"/>
        <v>[[5_Hjertet#Auskultation_(stethoscopia_cordis,_st.c.,_hjertestetoskopi)|5.2.2]]</v>
      </c>
      <c r="J51" t="str">
        <f t="shared" si="1"/>
        <v/>
      </c>
      <c r="L51" t="str">
        <f t="shared" si="2"/>
        <v xml:space="preserve">| aortainsufficiens  || 82 || [[5_Hjertet#Auskultation_(stethoscopia_cordis,_st.c.,_hjertestetoskopi)|5.2.2]] || </v>
      </c>
    </row>
    <row r="52" spans="1:12" x14ac:dyDescent="0.2">
      <c r="A52" s="14">
        <v>50</v>
      </c>
      <c r="B52" t="s">
        <v>1659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  <c r="G52" s="8" t="str">
        <f>VLOOKUP(F52,Sektioner_fuld!J$2:P$220,7,FALSE)</f>
        <v>5_Hjertet#Træthed_og_funktionsnedsættelse</v>
      </c>
      <c r="H52" s="8" t="str">
        <f t="shared" si="0"/>
        <v>[[5_Hjertet#Træthed_og_funktionsnedsættelse|5.1.1]]</v>
      </c>
      <c r="J52" t="str">
        <f t="shared" si="1"/>
        <v/>
      </c>
      <c r="L52" t="str">
        <f t="shared" si="2"/>
        <v xml:space="preserve">| aortastenose  || 71 || [[5_Hjertet#Træthed_og_funktionsnedsættelse|5.1.1]] || </v>
      </c>
    </row>
    <row r="53" spans="1:12" x14ac:dyDescent="0.2">
      <c r="A53" s="14">
        <v>51</v>
      </c>
      <c r="B53" t="s">
        <v>1659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  <c r="G53" s="8" t="str">
        <f>VLOOKUP(F53,Sektioner_fuld!J$2:P$220,7,FALSE)</f>
        <v>5_Hjertet#Auskultation_(stethoscopia_cordis,_st.c.,_hjertestetoskopi)</v>
      </c>
      <c r="H53" s="8" t="str">
        <f t="shared" si="0"/>
        <v>[[5_Hjertet#Auskultation_(stethoscopia_cordis,_st.c.,_hjertestetoskopi)|5.2.2]]</v>
      </c>
      <c r="J53" t="str">
        <f t="shared" si="1"/>
        <v/>
      </c>
      <c r="L53" t="str">
        <f t="shared" si="2"/>
        <v xml:space="preserve">| aortastenose  || 81 || [[5_Hjertet#Auskultation_(stethoscopia_cordis,_st.c.,_hjertestetoskopi)|5.2.2]] || </v>
      </c>
    </row>
    <row r="54" spans="1:12" x14ac:dyDescent="0.2">
      <c r="A54" s="14">
        <v>52</v>
      </c>
      <c r="B54" t="s">
        <v>1660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  <c r="G54" s="8" t="str">
        <f>VLOOKUP(F54,Sektioner_fuld!J$2:P$220,7,FALSE)</f>
        <v>7_Mave-tarm-systemet#Abdomen</v>
      </c>
      <c r="H54" s="8" t="str">
        <f t="shared" si="0"/>
        <v>[[7_Mave-tarm-systemet#Abdomen|7.2.2]]</v>
      </c>
      <c r="J54" t="str">
        <f t="shared" si="1"/>
        <v/>
      </c>
      <c r="L54" t="str">
        <f t="shared" si="2"/>
        <v xml:space="preserve">| appendicitis acuta  || 110 || [[7_Mave-tarm-systemet#Abdomen|7.2.2]] || </v>
      </c>
    </row>
    <row r="55" spans="1:12" x14ac:dyDescent="0.2">
      <c r="A55" s="14">
        <v>53</v>
      </c>
      <c r="B55" t="s">
        <v>1660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  <c r="G55" s="8" t="str">
        <f>VLOOKUP(F55,Sektioner_fuld!J$2:P$220,7,FALSE)</f>
        <v>8_Nyrer,_urinveje_og_mandlige_kønsorganer#Pludselig_vandlandingstrang_(urge)_og_hyppige_vandladninger_(pollakisuri,_nykturi)</v>
      </c>
      <c r="H55" s="8" t="str">
        <f t="shared" si="0"/>
        <v>[[8_Nyrer,_urinveje_og_mandlige_kønsorganer#Pludselig_vandlandingstrang_(urge)_og_hyppige_vandladninger_(pollakisuri,_nykturi)|8.1.4]]</v>
      </c>
      <c r="J55" t="str">
        <f t="shared" si="1"/>
        <v/>
      </c>
      <c r="L55" t="str">
        <f t="shared" si="2"/>
        <v xml:space="preserve">| appendicitis acuta  || 119 || [[8_Nyrer,_urinveje_og_mandlige_kønsorganer#Pludselig_vandlandingstrang_(urge)_og_hyppige_vandladninger_(pollakisuri,_nykturi)|8.1.4]] || </v>
      </c>
    </row>
    <row r="56" spans="1:12" x14ac:dyDescent="0.2">
      <c r="A56" s="14">
        <v>54</v>
      </c>
      <c r="B56" t="s">
        <v>1661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  <c r="G56" s="8" t="str">
        <f>VLOOKUP(F56,Sektioner_fuld!J$2:P$220,7,FALSE)</f>
        <v>4_Almene_symptomer_og_fund#Appetitløshed</v>
      </c>
      <c r="H56" s="8" t="str">
        <f t="shared" si="0"/>
        <v>[[4_Almene_symptomer_og_fund#Appetitløshed|4.1.3]]</v>
      </c>
      <c r="J56" t="str">
        <f t="shared" si="1"/>
        <v/>
      </c>
      <c r="L56" t="str">
        <f t="shared" si="2"/>
        <v xml:space="preserve">| appetitløshed  || 59 || [[4_Almene_symptomer_og_fund#Appetitløshed|4.1.3]] || </v>
      </c>
    </row>
    <row r="57" spans="1:12" x14ac:dyDescent="0.2">
      <c r="A57" s="14">
        <v>55</v>
      </c>
      <c r="B57" t="s">
        <v>1662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  <c r="G57" s="8" t="str">
        <f>VLOOKUP(F57,Sektioner_fuld!J$2:P$220,7,FALSE)</f>
        <v>11_Centralnervesystemet#Motorik</v>
      </c>
      <c r="H57" s="8" t="str">
        <f t="shared" si="0"/>
        <v>[[11_Centralnervesystemet#Motorik|11.2.6]]</v>
      </c>
      <c r="J57" t="str">
        <f t="shared" si="1"/>
        <v/>
      </c>
      <c r="L57" t="str">
        <f t="shared" si="2"/>
        <v xml:space="preserve">| arefleksi  || 173 || [[11_Centralnervesystemet#Motorik|11.2.6]] || </v>
      </c>
    </row>
    <row r="58" spans="1:12" x14ac:dyDescent="0.2">
      <c r="A58" s="14">
        <v>56</v>
      </c>
      <c r="B58" t="s">
        <v>1663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  <c r="G58" s="8" t="str">
        <f>VLOOKUP(F58,Sektioner_fuld!J$2:P$220,7,FALSE)</f>
        <v>12_Det_perifere_karsystem#Symptomer</v>
      </c>
      <c r="H58" s="8" t="str">
        <f t="shared" si="0"/>
        <v>[[12_Det_perifere_karsystem#Symptomer|12.1]]</v>
      </c>
      <c r="J58" t="str">
        <f t="shared" si="1"/>
        <v/>
      </c>
      <c r="L58" t="str">
        <f t="shared" si="2"/>
        <v xml:space="preserve">| arteriel okklusion  || 179 || [[12_Det_perifere_karsystem#Symptomer|12.1]] || </v>
      </c>
    </row>
    <row r="59" spans="1:12" x14ac:dyDescent="0.2">
      <c r="A59" s="14">
        <v>57</v>
      </c>
      <c r="B59" t="s">
        <v>1664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  <c r="G59" s="8" t="str">
        <f>VLOOKUP(F59,Sektioner_fuld!J$2:P$220,7,FALSE)</f>
        <v>5_Hjertet#</v>
      </c>
      <c r="H59" s="8" t="str">
        <f t="shared" si="0"/>
        <v>[[5_Hjertet#|5]]</v>
      </c>
      <c r="J59" t="str">
        <f t="shared" si="1"/>
        <v/>
      </c>
      <c r="L59" t="str">
        <f t="shared" si="2"/>
        <v xml:space="preserve">| arteriosklerose  || 68 || [[5_Hjertet#|5]] || </v>
      </c>
    </row>
    <row r="60" spans="1:12" x14ac:dyDescent="0.2">
      <c r="A60" s="14">
        <v>58</v>
      </c>
      <c r="B60" t="s">
        <v>1664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  <c r="G60" s="8" t="str">
        <f>VLOOKUP(F60,Sektioner_fuld!J$2:P$220,7,FALSE)</f>
        <v>12_Det_perifere_karsystem#Symptomer</v>
      </c>
      <c r="H60" s="8" t="str">
        <f t="shared" si="0"/>
        <v>[[12_Det_perifere_karsystem#Symptomer|12.1]]</v>
      </c>
      <c r="J60" t="str">
        <f t="shared" si="1"/>
        <v/>
      </c>
      <c r="L60" t="str">
        <f t="shared" si="2"/>
        <v xml:space="preserve">| arteriosklerose  || 179 || [[12_Det_perifere_karsystem#Symptomer|12.1]] || </v>
      </c>
    </row>
    <row r="61" spans="1:12" x14ac:dyDescent="0.2">
      <c r="A61" s="14">
        <v>59</v>
      </c>
      <c r="B61" t="s">
        <v>1665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  <c r="G61" s="8" t="str">
        <f>VLOOKUP(F61,Sektioner_fuld!J$2:P$220,7,FALSE)</f>
        <v>11_Centralnervesystemet#Svimmelhed_(vertigo)</v>
      </c>
      <c r="H61" s="8" t="str">
        <f t="shared" si="0"/>
        <v>[[11_Centralnervesystemet#Svimmelhed_(vertigo)|11.1.2]]</v>
      </c>
      <c r="J61" t="str">
        <f t="shared" si="1"/>
        <v/>
      </c>
      <c r="L61" t="str">
        <f t="shared" si="2"/>
        <v xml:space="preserve">| arteritis temporalis  || 156 || [[11_Centralnervesystemet#Svimmelhed_(vertigo)|11.1.2]] || </v>
      </c>
    </row>
    <row r="62" spans="1:12" x14ac:dyDescent="0.2">
      <c r="A62" s="14">
        <v>60</v>
      </c>
      <c r="B62" t="s">
        <v>1666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  <c r="G62" s="8" t="str">
        <f>VLOOKUP(F62,Sektioner_fuld!J$2:P$220,7,FALSE)</f>
        <v>10_Bevægeapparatet#Ankel_og_fod_(pes)</v>
      </c>
      <c r="H62" s="8" t="str">
        <f t="shared" si="0"/>
        <v>[[10_Bevægeapparatet#Ankel_og_fod_(pes)|10.2.13]]</v>
      </c>
      <c r="J62" t="str">
        <f t="shared" si="1"/>
        <v/>
      </c>
      <c r="L62" t="str">
        <f t="shared" si="2"/>
        <v xml:space="preserve">| arthritis urica  || 153 || [[10_Bevægeapparatet#Ankel_og_fod_(pes)|10.2.13]] || </v>
      </c>
    </row>
    <row r="63" spans="1:12" x14ac:dyDescent="0.2">
      <c r="A63" s="14">
        <v>61</v>
      </c>
      <c r="B63" t="s">
        <v>1667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  <c r="G63" s="8" t="str">
        <f>VLOOKUP(F63,Sektioner_fuld!J$2:P$220,7,FALSE)</f>
        <v>4_Almene_symptomer_og_fund#Appetitløshed</v>
      </c>
      <c r="H63" s="8" t="str">
        <f t="shared" si="0"/>
        <v>[[4_Almene_symptomer_og_fund#Appetitløshed|4.1.3]]</v>
      </c>
      <c r="J63" t="str">
        <f t="shared" si="1"/>
        <v/>
      </c>
      <c r="L63" t="str">
        <f t="shared" si="2"/>
        <v xml:space="preserve">| artrose  || 59 || [[4_Almene_symptomer_og_fund#Appetitløshed|4.1.3]] || </v>
      </c>
    </row>
    <row r="64" spans="1:12" x14ac:dyDescent="0.2">
      <c r="A64" s="14">
        <v>62</v>
      </c>
      <c r="B64" t="s">
        <v>1668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  <c r="G64" s="8" t="str">
        <f>VLOOKUP(F64,Sektioner_fuld!J$2:P$220,7,FALSE)</f>
        <v>5_Hjertet#Hjertebanken_(palpitationer)</v>
      </c>
      <c r="H64" s="8" t="str">
        <f t="shared" si="0"/>
        <v>[[5_Hjertet#Hjertebanken_(palpitationer)|5.1.4]]</v>
      </c>
      <c r="J64" t="str">
        <f t="shared" si="1"/>
        <v/>
      </c>
      <c r="L64" t="str">
        <f t="shared" si="2"/>
        <v xml:space="preserve">| arytmi  || 72 || [[5_Hjertet#Hjertebanken_(palpitationer)|5.1.4]] || </v>
      </c>
    </row>
    <row r="65" spans="1:12" x14ac:dyDescent="0.2">
      <c r="A65" s="14">
        <v>63</v>
      </c>
      <c r="B65" t="s">
        <v>1669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  <c r="G65" s="8" t="str">
        <f>VLOOKUP(F65,Sektioner_fuld!J$2:P$220,7,FALSE)</f>
        <v>7_Mave-tarm-systemet#Abdomen</v>
      </c>
      <c r="H65" s="8" t="str">
        <f t="shared" si="0"/>
        <v>[[7_Mave-tarm-systemet#Abdomen|7.2.2]]</v>
      </c>
      <c r="J65" t="str">
        <f t="shared" si="1"/>
        <v/>
      </c>
      <c r="L65" t="str">
        <f t="shared" si="2"/>
        <v xml:space="preserve">| ascites  || 107 || [[7_Mave-tarm-systemet#Abdomen|7.2.2]] || </v>
      </c>
    </row>
    <row r="66" spans="1:12" x14ac:dyDescent="0.2">
      <c r="A66" s="14">
        <v>64</v>
      </c>
      <c r="B66" t="s">
        <v>1670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  <c r="G66" s="8" t="str">
        <f>VLOOKUP(F66,Sektioner_fuld!J$2:P$220,7,FALSE)</f>
        <v>2_Sygehusjournalen#Journaltekstens_disposition</v>
      </c>
      <c r="H66" s="8" t="str">
        <f t="shared" si="0"/>
        <v>[[2_Sygehusjournalen#Journaltekstens_disposition|2.3]]</v>
      </c>
      <c r="J66" t="str">
        <f t="shared" si="1"/>
        <v/>
      </c>
      <c r="L66" t="str">
        <f t="shared" si="2"/>
        <v xml:space="preserve">| assessment  || 28 || [[2_Sygehusjournalen#Journaltekstens_disposition|2.3]] || </v>
      </c>
    </row>
    <row r="67" spans="1:12" x14ac:dyDescent="0.2">
      <c r="A67" s="14">
        <v>65</v>
      </c>
      <c r="B67" t="s">
        <v>1671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  <c r="G67" s="8" t="str">
        <f>VLOOKUP(F67,Sektioner_fuld!J$2:P$220,7,FALSE)</f>
        <v>6_Lunger_og_luftveje#Hvæsen_og_piben</v>
      </c>
      <c r="H67" s="8" t="str">
        <f t="shared" ref="H67:H130" si="3">_xlfn.CONCAT("[[",G67,"|",F67,"]]")</f>
        <v>[[6_Lunger_og_luftveje#Hvæsen_og_piben|6.1.2]]</v>
      </c>
      <c r="J67" t="str">
        <f t="shared" ref="J67:J130" si="4">IF(I67="","",_xlfn.CONCAT("&lt;html5media&gt;File:", I67, ".mp3", "&lt;/html5media&gt;"))</f>
        <v/>
      </c>
      <c r="L67" t="str">
        <f t="shared" ref="L67:L130" si="5">_xlfn.CONCAT("| ", B67, " || ", E67, " || ", H67, " || ", J67)</f>
        <v xml:space="preserve">| astma  || 85 || [[6_Lunger_og_luftveje#Hvæsen_og_piben|6.1.2]] || </v>
      </c>
    </row>
    <row r="68" spans="1:12" x14ac:dyDescent="0.2">
      <c r="A68" s="14">
        <v>66</v>
      </c>
      <c r="B68" t="s">
        <v>1672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  <c r="G68" s="8" t="str">
        <f>VLOOKUP(F68,Sektioner_fuld!J$2:P$220,7,FALSE)</f>
        <v>4_Almene_symptomer_og_fund#Perifer_cirkulation</v>
      </c>
      <c r="H68" s="8" t="str">
        <f t="shared" si="3"/>
        <v>[[4_Almene_symptomer_og_fund#Perifer_cirkulation|4.2.4]]</v>
      </c>
      <c r="J68" t="str">
        <f t="shared" si="4"/>
        <v/>
      </c>
      <c r="L68" t="str">
        <f t="shared" si="5"/>
        <v xml:space="preserve">| asymmetrier  || 67 || [[4_Almene_symptomer_og_fund#Perifer_cirkulation|4.2.4]] || </v>
      </c>
    </row>
    <row r="69" spans="1:12" x14ac:dyDescent="0.2">
      <c r="A69" s="14">
        <v>67</v>
      </c>
      <c r="B69" t="s">
        <v>1673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  <c r="G69" s="8" t="str">
        <f>VLOOKUP(F69,Sektioner_fuld!J$2:P$220,7,FALSE)</f>
        <v>11_Centralnervesystemet#Kraftnedsættelse</v>
      </c>
      <c r="H69" s="8" t="str">
        <f t="shared" si="3"/>
        <v>[[11_Centralnervesystemet#Kraftnedsættelse|11.1.8]]</v>
      </c>
      <c r="J69" t="str">
        <f t="shared" si="4"/>
        <v/>
      </c>
      <c r="L69" t="str">
        <f t="shared" si="5"/>
        <v xml:space="preserve">| ataksi  || 161 || [[11_Centralnervesystemet#Kraftnedsættelse|11.1.8]] || </v>
      </c>
    </row>
    <row r="70" spans="1:12" x14ac:dyDescent="0.2">
      <c r="A70" s="14">
        <v>68</v>
      </c>
      <c r="B70" t="s">
        <v>1674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  <c r="G70" s="8" t="str">
        <f>VLOOKUP(F70,Sektioner_fuld!J$2:P$220,7,FALSE)</f>
        <v>6_Lunger_og_luftveje#Auskultation_(stethoscopia_pulmonum;_st.p.,_lungestetoskopi)</v>
      </c>
      <c r="H70" s="8" t="str">
        <f t="shared" si="3"/>
        <v>[[6_Lunger_og_luftveje#Auskultation_(stethoscopia_pulmonum;_st.p.,_lungestetoskopi)|6.2.4]]</v>
      </c>
      <c r="J70" t="str">
        <f t="shared" si="4"/>
        <v/>
      </c>
      <c r="L70" t="str">
        <f t="shared" si="5"/>
        <v xml:space="preserve">| atelektase  || 95 || [[6_Lunger_og_luftveje#Auskultation_(stethoscopia_pulmonum;_st.p.,_lungestetoskopi)|6.2.4]] || </v>
      </c>
    </row>
    <row r="71" spans="1:12" x14ac:dyDescent="0.2">
      <c r="A71" s="14">
        <v>69</v>
      </c>
      <c r="B71" t="s">
        <v>1675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  <c r="G71" s="8" t="str">
        <f>VLOOKUP(F71,Sektioner_fuld!J$2:P$220,7,FALSE)</f>
        <v>12_Det_perifere_karsystem#Symptomer</v>
      </c>
      <c r="H71" s="8" t="str">
        <f t="shared" si="3"/>
        <v>[[12_Det_perifere_karsystem#Symptomer|12.1]]</v>
      </c>
      <c r="J71" t="str">
        <f t="shared" si="4"/>
        <v/>
      </c>
      <c r="L71" t="str">
        <f t="shared" si="5"/>
        <v xml:space="preserve">| aterosklerose  || 179 || [[12_Det_perifere_karsystem#Symptomer|12.1]] || </v>
      </c>
    </row>
    <row r="72" spans="1:12" x14ac:dyDescent="0.2">
      <c r="A72" s="14">
        <v>70</v>
      </c>
      <c r="B72" t="s">
        <v>1676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  <c r="G72" s="8" t="str">
        <f>VLOOKUP(F72,Sektioner_fuld!J$2:P$220,7,FALSE)</f>
        <v>11_Centralnervesystemet#Motorik</v>
      </c>
      <c r="H72" s="8" t="str">
        <f t="shared" si="3"/>
        <v>[[11_Centralnervesystemet#Motorik|11.2.6]]</v>
      </c>
      <c r="J72" t="str">
        <f t="shared" si="4"/>
        <v/>
      </c>
      <c r="L72" t="str">
        <f t="shared" si="5"/>
        <v xml:space="preserve">| atoni  || 169 || [[11_Centralnervesystemet#Motorik|11.2.6]] || </v>
      </c>
    </row>
    <row r="73" spans="1:12" x14ac:dyDescent="0.2">
      <c r="A73" s="14">
        <v>71</v>
      </c>
      <c r="B73" t="s">
        <v>1677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  <c r="G73" s="8" t="str">
        <f>VLOOKUP(F73,Sektioner_fuld!J$2:P$220,7,FALSE)</f>
        <v>5_Hjertet#Vand_i_benene_(ødemer)</v>
      </c>
      <c r="H73" s="8" t="str">
        <f t="shared" si="3"/>
        <v>[[5_Hjertet#Vand_i_benene_(ødemer)|5.1.5]]</v>
      </c>
      <c r="J73" t="str">
        <f t="shared" si="4"/>
        <v/>
      </c>
      <c r="L73" t="str">
        <f t="shared" si="5"/>
        <v xml:space="preserve">| atrieflimmer  || 73 || [[5_Hjertet#Vand_i_benene_(ødemer)|5.1.5]] || </v>
      </c>
    </row>
    <row r="74" spans="1:12" x14ac:dyDescent="0.2">
      <c r="A74" s="14">
        <v>72</v>
      </c>
      <c r="B74" t="s">
        <v>1678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  <c r="G74" s="8" t="str">
        <f>VLOOKUP(F74,Sektioner_fuld!J$2:P$220,7,FALSE)</f>
        <v>10_Bevægeapparatet#Objektiv_undersøgelse</v>
      </c>
      <c r="H74" s="8" t="str">
        <f t="shared" si="3"/>
        <v>[[10_Bevægeapparatet#Objektiv_undersøgelse|10.2]]</v>
      </c>
      <c r="J74" t="str">
        <f t="shared" si="4"/>
        <v/>
      </c>
      <c r="L74" t="str">
        <f t="shared" si="5"/>
        <v xml:space="preserve">| atrofi  || 140 || [[10_Bevægeapparatet#Objektiv_undersøgelse|10.2]] || </v>
      </c>
    </row>
    <row r="75" spans="1:12" x14ac:dyDescent="0.2">
      <c r="A75" s="14">
        <v>73</v>
      </c>
      <c r="B75" t="s">
        <v>1678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  <c r="G75" s="8" t="str">
        <f>VLOOKUP(F75,Sektioner_fuld!J$2:P$220,7,FALSE)</f>
        <v>11_Centralnervesystemet#Motorik</v>
      </c>
      <c r="H75" s="8" t="str">
        <f t="shared" si="3"/>
        <v>[[11_Centralnervesystemet#Motorik|11.2.6]]</v>
      </c>
      <c r="J75" t="str">
        <f t="shared" si="4"/>
        <v/>
      </c>
      <c r="L75" t="str">
        <f t="shared" si="5"/>
        <v xml:space="preserve">| atrofi  || 169 || [[11_Centralnervesystemet#Motorik|11.2.6]] || </v>
      </c>
    </row>
    <row r="76" spans="1:12" x14ac:dyDescent="0.2">
      <c r="A76" s="14">
        <v>74</v>
      </c>
      <c r="B76" t="s">
        <v>1678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  <c r="G76" s="8" t="str">
        <f>VLOOKUP(F76,Sektioner_fuld!J$2:P$220,7,FALSE)</f>
        <v>12_Det_perifere_karsystem#Inspektion</v>
      </c>
      <c r="H76" s="8" t="str">
        <f t="shared" si="3"/>
        <v>[[12_Det_perifere_karsystem#Inspektion|12.2.1]]</v>
      </c>
      <c r="J76" t="str">
        <f t="shared" si="4"/>
        <v/>
      </c>
      <c r="L76" t="str">
        <f t="shared" si="5"/>
        <v xml:space="preserve">| atrofi  || 184 || [[12_Det_perifere_karsystem#Inspektion|12.2.1]] || </v>
      </c>
    </row>
    <row r="77" spans="1:12" x14ac:dyDescent="0.2">
      <c r="A77" s="14">
        <v>75</v>
      </c>
      <c r="B77" t="s">
        <v>1679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  <c r="G77" s="8" t="str">
        <f>VLOOKUP(F77,Sektioner_fuld!J$2:P$220,7,FALSE)</f>
        <v>3_Indlæggelsesnotatet#Almene_fund</v>
      </c>
      <c r="H77" s="8" t="str">
        <f t="shared" si="3"/>
        <v>[[3_Indlæggelsesnotatet#Almene_fund|3.2.1]]</v>
      </c>
      <c r="J77" t="str">
        <f t="shared" si="4"/>
        <v/>
      </c>
      <c r="L77" t="str">
        <f t="shared" si="5"/>
        <v xml:space="preserve">| auskultation  || 44 || [[3_Indlæggelsesnotatet#Almene_fund|3.2.1]] || </v>
      </c>
    </row>
    <row r="78" spans="1:12" x14ac:dyDescent="0.2">
      <c r="A78" s="14">
        <v>76</v>
      </c>
      <c r="B78" t="s">
        <v>1679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  <c r="G78" s="8" t="str">
        <f>VLOOKUP(F78,Sektioner_fuld!J$2:P$220,7,FALSE)</f>
        <v>3_Indlæggelsesnotatet#Thorax</v>
      </c>
      <c r="H78" s="8" t="str">
        <f t="shared" si="3"/>
        <v>[[3_Indlæggelsesnotatet#Thorax|3.2.9]]</v>
      </c>
      <c r="J78" t="str">
        <f t="shared" si="4"/>
        <v/>
      </c>
      <c r="L78" t="str">
        <f t="shared" si="5"/>
        <v xml:space="preserve">| auskultation  || 47 || [[3_Indlæggelsesnotatet#Thorax|3.2.9]] || </v>
      </c>
    </row>
    <row r="79" spans="1:12" x14ac:dyDescent="0.2">
      <c r="A79" s="14">
        <v>77</v>
      </c>
      <c r="F79" s="8" t="str">
        <f>IF(E79="","",VLOOKUP(E79,Side_til_Sektion!A$2:C$217,3,FALSE))</f>
        <v/>
      </c>
      <c r="G79" s="8" t="e">
        <f>VLOOKUP(F79,Sektioner_fuld!J$2:P$220,7,FALSE)</f>
        <v>#N/A</v>
      </c>
      <c r="H79" s="8" t="e">
        <f t="shared" si="3"/>
        <v>#N/A</v>
      </c>
      <c r="J79" t="str">
        <f t="shared" si="4"/>
        <v/>
      </c>
      <c r="L79" t="e">
        <f t="shared" si="5"/>
        <v>#N/A</v>
      </c>
    </row>
    <row r="80" spans="1:12" x14ac:dyDescent="0.2">
      <c r="A80" s="14">
        <v>78</v>
      </c>
      <c r="B80" t="s">
        <v>1680</v>
      </c>
      <c r="E80">
        <v>207</v>
      </c>
      <c r="F80" s="8" t="str">
        <f>IF(E80="","",VLOOKUP(E80,Side_til_Sektion!A$2:C$217,3,FALSE))</f>
        <v>16</v>
      </c>
      <c r="G80" s="8" t="str">
        <f>VLOOKUP(F80,Sektioner_fuld!J$2:P$220,7,FALSE)</f>
        <v>16_Stikordsregister#</v>
      </c>
      <c r="H80" s="8" t="str">
        <f t="shared" si="3"/>
        <v>[[16_Stikordsregister#|16]]</v>
      </c>
      <c r="I80" t="s">
        <v>1523</v>
      </c>
      <c r="J80" t="str">
        <f t="shared" si="4"/>
        <v>&lt;html5media&gt;File:STIK-B.mp3&lt;/html5media&gt;</v>
      </c>
      <c r="L80" t="str">
        <f t="shared" si="5"/>
        <v>| Bogstav: B || 207 || [[16_Stikordsregister#|16]] || &lt;html5media&gt;File:STIK-B.mp3&lt;/html5media&gt;</v>
      </c>
    </row>
    <row r="81" spans="1:12" x14ac:dyDescent="0.2">
      <c r="A81" s="14">
        <v>79</v>
      </c>
      <c r="B81" t="s">
        <v>1681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G81" s="8" t="str">
        <f>VLOOKUP(F81,Sektioner_fuld!J$2:P$220,7,FALSE)</f>
        <v>11_Centralnervesystemet#Sensibilitet</v>
      </c>
      <c r="H81" s="8" t="str">
        <f t="shared" si="3"/>
        <v>[[11_Centralnervesystemet#Sensibilitet|11.2.7]]</v>
      </c>
      <c r="J81" t="str">
        <f t="shared" si="4"/>
        <v/>
      </c>
      <c r="K81" s="8"/>
      <c r="L81" t="str">
        <f t="shared" si="5"/>
        <v xml:space="preserve">| Babinskis refleks  || 174 || [[11_Centralnervesystemet#Sensibilitet|11.2.7]] || </v>
      </c>
    </row>
    <row r="82" spans="1:12" x14ac:dyDescent="0.2">
      <c r="A82" s="14">
        <v>80</v>
      </c>
      <c r="B82" t="s">
        <v>1682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  <c r="G82" s="8" t="str">
        <f>VLOOKUP(F82,Sektioner_fuld!J$2:P$220,7,FALSE)</f>
        <v>7_Mave-tarm-systemet#Endetarm_(rectum)</v>
      </c>
      <c r="H82" s="8" t="str">
        <f t="shared" si="3"/>
        <v>[[7_Mave-tarm-systemet#Endetarm_(rectum)|7.2.4]]</v>
      </c>
      <c r="J82" t="str">
        <f t="shared" si="4"/>
        <v/>
      </c>
      <c r="L82" t="str">
        <f t="shared" si="5"/>
        <v xml:space="preserve">| ballerne  || 114 || [[7_Mave-tarm-systemet#Endetarm_(rectum)|7.2.4]] || </v>
      </c>
    </row>
    <row r="83" spans="1:12" x14ac:dyDescent="0.2">
      <c r="A83" s="14">
        <v>81</v>
      </c>
      <c r="B83" t="s">
        <v>1683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  <c r="G83" s="8" t="str">
        <f>VLOOKUP(F83,Sektioner_fuld!J$2:P$220,7,FALSE)</f>
        <v>9_Kvindelige_kønsorganer#Objektivt</v>
      </c>
      <c r="H83" s="8" t="str">
        <f t="shared" si="3"/>
        <v>[[9_Kvindelige_kønsorganer#Objektivt|9.2]]</v>
      </c>
      <c r="J83" t="str">
        <f t="shared" si="4"/>
        <v/>
      </c>
      <c r="L83" t="str">
        <f t="shared" si="5"/>
        <v xml:space="preserve">| bartholinitis  || 132 || [[9_Kvindelige_kønsorganer#Objektivt|9.2]] || </v>
      </c>
    </row>
    <row r="84" spans="1:12" x14ac:dyDescent="0.2">
      <c r="A84" s="14">
        <v>82</v>
      </c>
      <c r="B84" t="s">
        <v>1684</v>
      </c>
      <c r="F84" s="8" t="str">
        <f>IF(E84="","",VLOOKUP(E84,Side_til_Sektion!A$2:C$217,3,FALSE))</f>
        <v/>
      </c>
      <c r="G84" s="8" t="e">
        <f>VLOOKUP(F84,Sektioner_fuld!J$2:P$220,7,FALSE)</f>
        <v>#N/A</v>
      </c>
      <c r="H84" s="8" t="e">
        <f t="shared" si="3"/>
        <v>#N/A</v>
      </c>
      <c r="J84" t="str">
        <f t="shared" si="4"/>
        <v/>
      </c>
      <c r="L84" t="e">
        <f t="shared" si="5"/>
        <v>#N/A</v>
      </c>
    </row>
    <row r="85" spans="1:12" x14ac:dyDescent="0.2">
      <c r="A85" s="14">
        <v>83</v>
      </c>
      <c r="B85" t="s">
        <v>1685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  <c r="G85" s="8" t="str">
        <f>VLOOKUP(F85,Sektioner_fuld!J$2:P$220,7,FALSE)</f>
        <v>12_Det_perifere_karsystem#Hævede_ben_(ødemer)</v>
      </c>
      <c r="H85" s="8" t="str">
        <f t="shared" si="3"/>
        <v>[[12_Det_perifere_karsystem#Hævede_ben_(ødemer)|12.1.2]]</v>
      </c>
      <c r="J85" t="str">
        <f t="shared" si="4"/>
        <v/>
      </c>
      <c r="L85" t="str">
        <f t="shared" si="5"/>
        <v xml:space="preserve">| bensår  || 181 || [[12_Det_perifere_karsystem#Hævede_ben_(ødemer)|12.1.2]] || </v>
      </c>
    </row>
    <row r="86" spans="1:12" x14ac:dyDescent="0.2">
      <c r="A86" s="14">
        <v>84</v>
      </c>
      <c r="B86" t="s">
        <v>1686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  <c r="G86" s="8" t="str">
        <f>VLOOKUP(F86,Sektioner_fuld!J$2:P$220,7,FALSE)</f>
        <v>11_Centralnervesystemet#Svimmelhed_(vertigo)</v>
      </c>
      <c r="H86" s="8" t="str">
        <f t="shared" si="3"/>
        <v>[[11_Centralnervesystemet#Svimmelhed_(vertigo)|11.1.2]]</v>
      </c>
      <c r="J86" t="str">
        <f t="shared" si="4"/>
        <v/>
      </c>
      <c r="L86" t="str">
        <f t="shared" si="5"/>
        <v xml:space="preserve">| besvimelse  || 156 || [[11_Centralnervesystemet#Svimmelhed_(vertigo)|11.1.2]] || </v>
      </c>
    </row>
    <row r="87" spans="1:12" x14ac:dyDescent="0.2">
      <c r="A87" s="14">
        <v>85</v>
      </c>
      <c r="B87" t="s">
        <v>1687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  <c r="G87" s="8" t="str">
        <f>VLOOKUP(F87,Sektioner_fuld!J$2:P$220,7,FALSE)</f>
        <v>3_Indlæggelsesnotatet#Neurologisk</v>
      </c>
      <c r="H87" s="8" t="str">
        <f t="shared" si="3"/>
        <v>[[3_Indlæggelsesnotatet#Neurologisk|3.2.20]]</v>
      </c>
      <c r="J87" t="str">
        <f t="shared" si="4"/>
        <v/>
      </c>
      <c r="L87" t="str">
        <f t="shared" si="5"/>
        <v xml:space="preserve">| bevidsthed  || 52 || [[3_Indlæggelsesnotatet#Neurologisk|3.2.20]] || </v>
      </c>
    </row>
    <row r="88" spans="1:12" x14ac:dyDescent="0.2">
      <c r="A88" s="14">
        <v>86</v>
      </c>
      <c r="B88" t="s">
        <v>1688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  <c r="G88" s="8" t="str">
        <f>VLOOKUP(F88,Sektioner_fuld!J$2:P$220,7,FALSE)</f>
        <v>11_Centralnervesystemet#Objektiv_psykisk_tilstand</v>
      </c>
      <c r="H88" s="8" t="str">
        <f t="shared" si="3"/>
        <v>[[11_Centralnervesystemet#Objektiv_psykisk_tilstand|11.2.2]]</v>
      </c>
      <c r="J88" t="str">
        <f t="shared" si="4"/>
        <v/>
      </c>
      <c r="L88" t="str">
        <f t="shared" si="5"/>
        <v xml:space="preserve">| bevidsthedsniveau  || 163 || [[11_Centralnervesystemet#Objektiv_psykisk_tilstand|11.2.2]] || </v>
      </c>
    </row>
    <row r="89" spans="1:12" x14ac:dyDescent="0.2">
      <c r="A89" s="14">
        <v>87</v>
      </c>
      <c r="B89" t="s">
        <v>1689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  <c r="G89" s="8" t="str">
        <f>VLOOKUP(F89,Sektioner_fuld!J$2:P$220,7,FALSE)</f>
        <v>11_Centralnervesystemet#Svimmelhed_(vertigo)</v>
      </c>
      <c r="H89" s="8" t="str">
        <f t="shared" si="3"/>
        <v>[[11_Centralnervesystemet#Svimmelhed_(vertigo)|11.1.2]]</v>
      </c>
      <c r="J89" t="str">
        <f t="shared" si="4"/>
        <v/>
      </c>
      <c r="L89" t="str">
        <f t="shared" si="5"/>
        <v xml:space="preserve">| bevidsthedstab  || 156 || [[11_Centralnervesystemet#Svimmelhed_(vertigo)|11.1.2]] || </v>
      </c>
    </row>
    <row r="90" spans="1:12" x14ac:dyDescent="0.2">
      <c r="A90" s="14">
        <v>88</v>
      </c>
      <c r="B90" t="s">
        <v>1690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  <c r="G90" s="8" t="str">
        <f>VLOOKUP(F90,Sektioner_fuld!J$2:P$220,7,FALSE)</f>
        <v>3_Indlæggelsesnotatet#Øvrige_organsystemer</v>
      </c>
      <c r="H90" s="8" t="str">
        <f t="shared" si="3"/>
        <v>[[3_Indlæggelsesnotatet#Øvrige_organsystemer|3.1.8]]</v>
      </c>
      <c r="J90" t="str">
        <f t="shared" si="4"/>
        <v/>
      </c>
      <c r="L90" t="str">
        <f t="shared" si="5"/>
        <v xml:space="preserve">| bevægeapparatet  || 40 || [[3_Indlæggelsesnotatet#Øvrige_organsystemer|3.1.8]] || </v>
      </c>
    </row>
    <row r="91" spans="1:12" x14ac:dyDescent="0.2">
      <c r="A91" s="14">
        <v>89</v>
      </c>
      <c r="B91" t="s">
        <v>1690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  <c r="G91" s="8" t="str">
        <f>VLOOKUP(F91,Sektioner_fuld!J$2:P$220,7,FALSE)</f>
        <v>10_Bevægeapparatet#</v>
      </c>
      <c r="H91" s="8" t="str">
        <f t="shared" si="3"/>
        <v>[[10_Bevægeapparatet#|10]]</v>
      </c>
      <c r="J91" t="str">
        <f t="shared" si="4"/>
        <v/>
      </c>
      <c r="L91" t="str">
        <f t="shared" si="5"/>
        <v xml:space="preserve">| bevægeapparatet  || 136 || [[10_Bevægeapparatet#|10]] || </v>
      </c>
    </row>
    <row r="92" spans="1:12" x14ac:dyDescent="0.2">
      <c r="A92" s="14">
        <v>90</v>
      </c>
      <c r="B92" t="s">
        <v>1691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  <c r="G92" s="8" t="str">
        <f>VLOOKUP(F92,Sektioner_fuld!J$2:P$220,7,FALSE)</f>
        <v>11_Centralnervesystemet#Motorik</v>
      </c>
      <c r="H92" s="8" t="str">
        <f t="shared" si="3"/>
        <v>[[11_Centralnervesystemet#Motorik|11.2.6]]</v>
      </c>
      <c r="J92" t="str">
        <f t="shared" si="4"/>
        <v/>
      </c>
      <c r="L92" t="str">
        <f t="shared" si="5"/>
        <v xml:space="preserve">| bicepsrefleksen  || 173 || [[11_Centralnervesystemet#Motorik|11.2.6]] || </v>
      </c>
    </row>
    <row r="93" spans="1:12" x14ac:dyDescent="0.2">
      <c r="A93" s="14">
        <v>91</v>
      </c>
      <c r="B93" t="s">
        <v>1692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  <c r="G93" s="8" t="str">
        <f>VLOOKUP(F93,Sektioner_fuld!J$2:P$220,7,FALSE)</f>
        <v>2_Sygehusjournalen#</v>
      </c>
      <c r="H93" s="8" t="str">
        <f t="shared" si="3"/>
        <v>[[2_Sygehusjournalen#|2]]</v>
      </c>
      <c r="J93" t="str">
        <f t="shared" si="4"/>
        <v/>
      </c>
      <c r="L93" t="str">
        <f t="shared" si="5"/>
        <v xml:space="preserve">| billeddiagnostik  || 26 || [[2_Sygehusjournalen#|2]] || </v>
      </c>
    </row>
    <row r="94" spans="1:12" x14ac:dyDescent="0.2">
      <c r="A94" s="14">
        <v>92</v>
      </c>
      <c r="B94" t="s">
        <v>1693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  <c r="G94" s="8" t="str">
        <f>VLOOKUP(F94,Sektioner_fuld!J$2:P$220,7,FALSE)</f>
        <v>6_Lunger_og_luftveje#Auskultation_(stethoscopia_pulmonum;_st.p.,_lungestetoskopi)</v>
      </c>
      <c r="H94" s="8" t="str">
        <f t="shared" si="3"/>
        <v>[[6_Lunger_og_luftveje#Auskultation_(stethoscopia_pulmonum;_st.p.,_lungestetoskopi)|6.2.4]]</v>
      </c>
      <c r="J94" t="str">
        <f t="shared" si="4"/>
        <v/>
      </c>
      <c r="L94" t="str">
        <f t="shared" si="5"/>
        <v xml:space="preserve">| bilyde  || 96 || [[6_Lunger_og_luftveje#Auskultation_(stethoscopia_pulmonum;_st.p.,_lungestetoskopi)|6.2.4]] || </v>
      </c>
    </row>
    <row r="95" spans="1:12" x14ac:dyDescent="0.2">
      <c r="A95" s="14">
        <v>93</v>
      </c>
      <c r="B95" t="s">
        <v>1694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  <c r="G95" s="8" t="str">
        <f>VLOOKUP(F95,Sektioner_fuld!J$2:P$220,7,FALSE)</f>
        <v>8_Nyrer,_urinveje_og_mandlige_kønsorganer#Vand_i_kroppen_(ødemer)</v>
      </c>
      <c r="H95" s="8" t="str">
        <f t="shared" si="3"/>
        <v>[[8_Nyrer,_urinveje_og_mandlige_kønsorganer#Vand_i_kroppen_(ødemer)|8.1.8]]</v>
      </c>
      <c r="J95" t="str">
        <f t="shared" si="4"/>
        <v/>
      </c>
      <c r="L95" t="str">
        <f t="shared" si="5"/>
        <v xml:space="preserve">| bitestiklerne  || 122 || [[8_Nyrer,_urinveje_og_mandlige_kønsorganer#Vand_i_kroppen_(ødemer)|8.1.8]] || </v>
      </c>
    </row>
    <row r="96" spans="1:12" x14ac:dyDescent="0.2">
      <c r="A96" s="14">
        <v>94</v>
      </c>
      <c r="B96" t="s">
        <v>1695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  <c r="G96" s="8" t="str">
        <f>VLOOKUP(F96,Sektioner_fuld!J$2:P$220,7,FALSE)</f>
        <v>11_Centralnervesystemet#Svimmelhed_(vertigo)</v>
      </c>
      <c r="H96" s="8" t="str">
        <f t="shared" si="3"/>
        <v>[[11_Centralnervesystemet#Svimmelhed_(vertigo)|11.1.2]]</v>
      </c>
      <c r="J96" t="str">
        <f t="shared" si="4"/>
        <v/>
      </c>
      <c r="L96" t="str">
        <f t="shared" si="5"/>
        <v xml:space="preserve">| blackout  || 156 || [[11_Centralnervesystemet#Svimmelhed_(vertigo)|11.1.2]] || </v>
      </c>
    </row>
    <row r="97" spans="1:12" x14ac:dyDescent="0.2">
      <c r="A97" s="14">
        <v>95</v>
      </c>
      <c r="B97" t="s">
        <v>1696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  <c r="G97" s="8" t="str">
        <f>VLOOKUP(F97,Sektioner_fuld!J$2:P$220,7,FALSE)</f>
        <v>1_Mødet_mellem_læge_og_patient#Specielle_forhold</v>
      </c>
      <c r="H97" s="8" t="str">
        <f t="shared" si="3"/>
        <v>[[1_Mødet_mellem_læge_og_patient#Specielle_forhold|1.4]]</v>
      </c>
      <c r="J97" t="str">
        <f t="shared" si="4"/>
        <v/>
      </c>
      <c r="L97" t="str">
        <f t="shared" si="5"/>
        <v xml:space="preserve">| blinde  || 24 || [[1_Mødet_mellem_læge_og_patient#Specielle_forhold|1.4]] || </v>
      </c>
    </row>
    <row r="98" spans="1:12" x14ac:dyDescent="0.2">
      <c r="A98" s="14">
        <v>96</v>
      </c>
      <c r="B98" t="s">
        <v>1696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  <c r="G98" s="8" t="str">
        <f>VLOOKUP(F98,Sektioner_fuld!J$2:P$220,7,FALSE)</f>
        <v>3_Indlæggelsesnotatet#Ydre_kranie_(calvaria)</v>
      </c>
      <c r="H98" s="8" t="str">
        <f t="shared" si="3"/>
        <v>[[3_Indlæggelsesnotatet#Ydre_kranie_(calvaria)|3.2.2]]</v>
      </c>
      <c r="J98" t="str">
        <f t="shared" si="4"/>
        <v/>
      </c>
      <c r="L98" t="str">
        <f t="shared" si="5"/>
        <v xml:space="preserve">| blinde  || 45 || [[3_Indlæggelsesnotatet#Ydre_kranie_(calvaria)|3.2.2]] || </v>
      </c>
    </row>
    <row r="99" spans="1:12" x14ac:dyDescent="0.2">
      <c r="A99" s="14">
        <v>97</v>
      </c>
      <c r="B99" t="s">
        <v>1697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  <c r="G99" s="8" t="str">
        <f>VLOOKUP(F99,Sektioner_fuld!J$2:P$220,7,FALSE)</f>
        <v>8_Nyrer,_urinveje_og_mandlige_kønsorganer#Pludselig_vandlandingstrang_(urge)_og_hyppige_vandladninger_(pollakisuri,_nykturi)</v>
      </c>
      <c r="H99" s="8" t="str">
        <f t="shared" si="3"/>
        <v>[[8_Nyrer,_urinveje_og_mandlige_kønsorganer#Pludselig_vandlandingstrang_(urge)_og_hyppige_vandladninger_(pollakisuri,_nykturi)|8.1.4]]</v>
      </c>
      <c r="J99" t="str">
        <f t="shared" si="4"/>
        <v/>
      </c>
      <c r="L99" t="str">
        <f t="shared" si="5"/>
        <v xml:space="preserve">| blindtarmsbetændelse  || 119 || [[8_Nyrer,_urinveje_og_mandlige_kønsorganer#Pludselig_vandlandingstrang_(urge)_og_hyppige_vandladninger_(pollakisuri,_nykturi)|8.1.4]] || </v>
      </c>
    </row>
    <row r="100" spans="1:12" x14ac:dyDescent="0.2">
      <c r="A100" s="14">
        <v>98</v>
      </c>
      <c r="B100" t="s">
        <v>1698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  <c r="G100" s="8" t="str">
        <f>VLOOKUP(F100,Sektioner_fuld!J$2:P$220,7,FALSE)</f>
        <v>7_Mave-tarm-systemet#Afføringsmønster</v>
      </c>
      <c r="H100" s="8" t="str">
        <f t="shared" si="3"/>
        <v>[[7_Mave-tarm-systemet#Afføringsmønster|7.1.5]]</v>
      </c>
      <c r="J100" t="str">
        <f t="shared" si="4"/>
        <v/>
      </c>
      <c r="L100" t="str">
        <f t="shared" si="5"/>
        <v xml:space="preserve">| blod i afføringen  || 102 || [[7_Mave-tarm-systemet#Afføringsmønster|7.1.5]] || </v>
      </c>
    </row>
    <row r="101" spans="1:12" x14ac:dyDescent="0.2">
      <c r="A101" s="14">
        <v>99</v>
      </c>
      <c r="B101" t="s">
        <v>1699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  <c r="G101" s="8" t="str">
        <f>VLOOKUP(F101,Sektioner_fuld!J$2:P$220,7,FALSE)</f>
        <v>8_Nyrer,_urinveje_og_mandlige_kønsorganer#Ufrivillig_vandladning_(urininkontinens)</v>
      </c>
      <c r="H101" s="8" t="str">
        <f t="shared" si="3"/>
        <v>[[8_Nyrer,_urinveje_og_mandlige_kønsorganer#Ufrivillig_vandladning_(urininkontinens)|8.1.6]]</v>
      </c>
      <c r="J101" t="str">
        <f t="shared" si="4"/>
        <v/>
      </c>
      <c r="L101" t="str">
        <f t="shared" si="5"/>
        <v xml:space="preserve">| blodig urin  || 120 || [[8_Nyrer,_urinveje_og_mandlige_kønsorganer#Ufrivillig_vandladning_(urininkontinens)|8.1.6]] || </v>
      </c>
    </row>
    <row r="102" spans="1:12" x14ac:dyDescent="0.2">
      <c r="A102" s="14">
        <v>100</v>
      </c>
      <c r="B102" t="s">
        <v>1700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  <c r="G102" s="8" t="str">
        <f>VLOOKUP(F102,Sektioner_fuld!J$2:P$220,7,FALSE)</f>
        <v>4_Almene_symptomer_og_fund#Appetitløshed</v>
      </c>
      <c r="H102" s="8" t="str">
        <f t="shared" si="3"/>
        <v>[[4_Almene_symptomer_og_fund#Appetitløshed|4.1.3]]</v>
      </c>
      <c r="J102" t="str">
        <f t="shared" si="4"/>
        <v/>
      </c>
      <c r="L102" t="str">
        <f t="shared" si="5"/>
        <v xml:space="preserve">| blodmangel  || 59 || [[4_Almene_symptomer_og_fund#Appetitløshed|4.1.3]] || </v>
      </c>
    </row>
    <row r="103" spans="1:12" x14ac:dyDescent="0.2">
      <c r="A103" s="14">
        <v>101</v>
      </c>
      <c r="B103" t="s">
        <v>1701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  <c r="G103" s="8" t="str">
        <f>VLOOKUP(F103,Sektioner_fuld!J$2:P$220,7,FALSE)</f>
        <v>6_Lunger_og_luftveje#Brystmerter</v>
      </c>
      <c r="H103" s="8" t="str">
        <f t="shared" si="3"/>
        <v>[[6_Lunger_og_luftveje#Brystmerter|6.1.5]]</v>
      </c>
      <c r="J103" t="str">
        <f t="shared" si="4"/>
        <v/>
      </c>
      <c r="L103" t="str">
        <f t="shared" si="5"/>
        <v xml:space="preserve">| blodprop i lungerne  || 87 || [[6_Lunger_og_luftveje#Brystmerter|6.1.5]] || </v>
      </c>
    </row>
    <row r="104" spans="1:12" x14ac:dyDescent="0.2">
      <c r="A104" s="14">
        <v>102</v>
      </c>
      <c r="B104" t="s">
        <v>1702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  <c r="G104" s="8" t="str">
        <f>VLOOKUP(F104,Sektioner_fuld!J$2:P$220,7,FALSE)</f>
        <v>3_Indlæggelsesnotatet#Almene_fund</v>
      </c>
      <c r="H104" s="8" t="str">
        <f t="shared" si="3"/>
        <v>[[3_Indlæggelsesnotatet#Almene_fund|3.2.1]]</v>
      </c>
      <c r="J104" t="str">
        <f t="shared" si="4"/>
        <v/>
      </c>
      <c r="L104" t="str">
        <f t="shared" si="5"/>
        <v xml:space="preserve">| blodtryk  || 44 || [[3_Indlæggelsesnotatet#Almene_fund|3.2.1]] || </v>
      </c>
    </row>
    <row r="105" spans="1:12" x14ac:dyDescent="0.2">
      <c r="A105" s="14">
        <v>103</v>
      </c>
      <c r="B105" t="s">
        <v>1703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  <c r="G105" s="8" t="str">
        <f>VLOOKUP(F105,Sektioner_fuld!J$2:P$220,7,FALSE)</f>
        <v>4_Almene_symptomer_og_fund#Appetitløshed</v>
      </c>
      <c r="H105" s="8" t="str">
        <f t="shared" si="3"/>
        <v>[[4_Almene_symptomer_og_fund#Appetitløshed|4.1.3]]</v>
      </c>
      <c r="J105" t="str">
        <f t="shared" si="4"/>
        <v/>
      </c>
      <c r="L105" t="str">
        <f t="shared" si="5"/>
        <v xml:space="preserve">| blodtryksfald  || 59 || [[4_Almene_symptomer_og_fund#Appetitløshed|4.1.3]] || </v>
      </c>
    </row>
    <row r="106" spans="1:12" x14ac:dyDescent="0.2">
      <c r="A106" s="14">
        <v>104</v>
      </c>
      <c r="B106" t="s">
        <v>1704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  <c r="G106" s="8" t="str">
        <f>VLOOKUP(F106,Sektioner_fuld!J$2:P$220,7,FALSE)</f>
        <v>14_Hud#Inspektion_og_palpation</v>
      </c>
      <c r="H106" s="8" t="str">
        <f t="shared" si="3"/>
        <v>[[14_Hud#Inspektion_og_palpation|14.2.1]]</v>
      </c>
      <c r="J106" t="str">
        <f t="shared" si="4"/>
        <v/>
      </c>
      <c r="L106" t="str">
        <f t="shared" si="5"/>
        <v xml:space="preserve">| blære  || 198 || [[14_Hud#Inspektion_og_palpation|14.2.1]] || </v>
      </c>
    </row>
    <row r="107" spans="1:12" x14ac:dyDescent="0.2">
      <c r="A107" s="14">
        <v>105</v>
      </c>
      <c r="B107" t="s">
        <v>1705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  <c r="G107" s="8" t="str">
        <f>VLOOKUP(F107,Sektioner_fuld!J$2:P$220,7,FALSE)</f>
        <v>9_Kvindelige_kønsorganer#Blødningsforstyrrelser</v>
      </c>
      <c r="H107" s="8" t="str">
        <f t="shared" si="3"/>
        <v>[[9_Kvindelige_kønsorganer#Blødningsforstyrrelser|9.1.1]]</v>
      </c>
      <c r="J107" t="str">
        <f t="shared" si="4"/>
        <v/>
      </c>
      <c r="L107" t="str">
        <f t="shared" si="5"/>
        <v xml:space="preserve">| blødningsforstyrrelser  || 128 || [[9_Kvindelige_kønsorganer#Blødningsforstyrrelser|9.1.1]] || </v>
      </c>
    </row>
    <row r="108" spans="1:12" x14ac:dyDescent="0.2">
      <c r="A108" s="14">
        <v>106</v>
      </c>
      <c r="B108" t="s">
        <v>1706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  <c r="G108" s="8" t="str">
        <f>VLOOKUP(F108,Sektioner_fuld!J$2:P$220,7,FALSE)</f>
        <v>9_Kvindelige_kønsorganer#Blødningsforstyrrelser</v>
      </c>
      <c r="H108" s="8" t="str">
        <f t="shared" si="3"/>
        <v>[[9_Kvindelige_kønsorganer#Blødningsforstyrrelser|9.1.1]]</v>
      </c>
      <c r="J108" t="str">
        <f t="shared" si="4"/>
        <v/>
      </c>
      <c r="L108" t="str">
        <f t="shared" si="5"/>
        <v xml:space="preserve">| blødningsterminologi  || 128 || [[9_Kvindelige_kønsorganer#Blødningsforstyrrelser|9.1.1]] || </v>
      </c>
    </row>
    <row r="109" spans="1:12" x14ac:dyDescent="0.2">
      <c r="A109" s="14">
        <v>107</v>
      </c>
      <c r="B109" t="s">
        <v>1707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  <c r="G109" s="8" t="str">
        <f>VLOOKUP(F109,Sektioner_fuld!J$2:P$220,7,FALSE)</f>
        <v>14_Hud#Inspektion_og_palpation</v>
      </c>
      <c r="H109" s="8" t="str">
        <f t="shared" si="3"/>
        <v>[[14_Hud#Inspektion_og_palpation|14.2.1]]</v>
      </c>
      <c r="J109" t="str">
        <f t="shared" si="4"/>
        <v/>
      </c>
      <c r="L109" t="str">
        <f t="shared" si="5"/>
        <v xml:space="preserve">| blå mærker  || 200 || [[14_Hud#Inspektion_og_palpation|14.2.1]] || </v>
      </c>
    </row>
    <row r="110" spans="1:12" x14ac:dyDescent="0.2">
      <c r="A110" s="14">
        <v>108</v>
      </c>
      <c r="B110" t="s">
        <v>1708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  <c r="G110" s="8" t="str">
        <f>VLOOKUP(F110,Sektioner_fuld!J$2:P$220,7,FALSE)</f>
        <v>4_Almene_symptomer_og_fund#Farve</v>
      </c>
      <c r="H110" s="8" t="str">
        <f t="shared" si="3"/>
        <v>[[4_Almene_symptomer_og_fund#Farve|4.2.3]]</v>
      </c>
      <c r="J110" t="str">
        <f t="shared" si="4"/>
        <v/>
      </c>
      <c r="L110" t="str">
        <f t="shared" si="5"/>
        <v xml:space="preserve">| body mass index (BMI)  || 63 || [[4_Almene_symptomer_og_fund#Farve|4.2.3]] || </v>
      </c>
    </row>
    <row r="111" spans="1:12" x14ac:dyDescent="0.2">
      <c r="A111" s="14">
        <v>109</v>
      </c>
      <c r="B111" t="s">
        <v>1709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  <c r="G111" s="8" t="str">
        <f>VLOOKUP(F111,Sektioner_fuld!J$2:P$220,7,FALSE)</f>
        <v>15_Sanseorganer#Øjne</v>
      </c>
      <c r="H111" s="8" t="str">
        <f t="shared" si="3"/>
        <v>[[15_Sanseorganer#Øjne|15.2.2]]</v>
      </c>
      <c r="J111" t="str">
        <f t="shared" si="4"/>
        <v/>
      </c>
      <c r="L111" t="str">
        <f t="shared" si="5"/>
        <v xml:space="preserve">| brillehæmatom  || 204 || [[15_Sanseorganer#Øjne|15.2.2]] || </v>
      </c>
    </row>
    <row r="112" spans="1:12" x14ac:dyDescent="0.2">
      <c r="A112" s="14">
        <v>110</v>
      </c>
      <c r="B112" t="s">
        <v>1710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  <c r="G112" s="8" t="str">
        <f>VLOOKUP(F112,Sektioner_fuld!J$2:P$220,7,FALSE)</f>
        <v>6_Lunger_og_luftveje#Auskultation_(stethoscopia_pulmonum;_st.p.,_lungestetoskopi)</v>
      </c>
      <c r="H112" s="8" t="str">
        <f t="shared" si="3"/>
        <v>[[6_Lunger_og_luftveje#Auskultation_(stethoscopia_pulmonum;_st.p.,_lungestetoskopi)|6.2.4]]</v>
      </c>
      <c r="J112" t="str">
        <f t="shared" si="4"/>
        <v/>
      </c>
      <c r="L112" t="str">
        <f t="shared" si="5"/>
        <v xml:space="preserve">| bronkial respirationslyd  || 95 || [[6_Lunger_og_luftveje#Auskultation_(stethoscopia_pulmonum;_st.p.,_lungestetoskopi)|6.2.4]] || </v>
      </c>
    </row>
    <row r="113" spans="1:12" x14ac:dyDescent="0.2">
      <c r="A113" s="14">
        <v>111</v>
      </c>
      <c r="B113" t="s">
        <v>1711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  <c r="G113" s="8" t="str">
        <f>VLOOKUP(F113,Sektioner_fuld!J$2:P$220,7,FALSE)</f>
        <v>13_Kirtler#</v>
      </c>
      <c r="H113" s="8" t="str">
        <f t="shared" si="3"/>
        <v>[[13_Kirtler#|13.4]]</v>
      </c>
      <c r="J113" t="str">
        <f t="shared" si="4"/>
        <v/>
      </c>
      <c r="L113" t="str">
        <f t="shared" si="5"/>
        <v xml:space="preserve">| bryster  || 190 || [[13_Kirtler#|13.4]] || </v>
      </c>
    </row>
    <row r="114" spans="1:12" x14ac:dyDescent="0.2">
      <c r="A114" s="14">
        <v>112</v>
      </c>
      <c r="B114" t="s">
        <v>1712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  <c r="G114" s="8" t="str">
        <f>VLOOKUP(F114,Sektioner_fuld!J$2:P$220,7,FALSE)</f>
        <v>6_Lunger_og_luftveje#Brystmerter</v>
      </c>
      <c r="H114" s="8" t="str">
        <f t="shared" si="3"/>
        <v>[[6_Lunger_og_luftveje#Brystmerter|6.1.5]]</v>
      </c>
      <c r="J114" t="str">
        <f t="shared" si="4"/>
        <v/>
      </c>
      <c r="L114" t="str">
        <f t="shared" si="5"/>
        <v xml:space="preserve">| brystsmerter  || 87 || [[6_Lunger_og_luftveje#Brystmerter|6.1.5]] || </v>
      </c>
    </row>
    <row r="115" spans="1:12" x14ac:dyDescent="0.2">
      <c r="A115" s="14">
        <v>113</v>
      </c>
      <c r="B115" t="s">
        <v>1713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  <c r="G115" s="8" t="str">
        <f>VLOOKUP(F115,Sektioner_fuld!J$2:P$220,7,FALSE)</f>
        <v>14_Hud#Inspektion_og_palpation</v>
      </c>
      <c r="H115" s="8" t="str">
        <f t="shared" si="3"/>
        <v>[[14_Hud#Inspektion_og_palpation|14.2.1]]</v>
      </c>
      <c r="J115" t="str">
        <f t="shared" si="4"/>
        <v/>
      </c>
      <c r="L115" t="str">
        <f t="shared" si="5"/>
        <v xml:space="preserve">| bulla  || 198 || [[14_Hud#Inspektion_og_palpation|14.2.1]] || </v>
      </c>
    </row>
    <row r="116" spans="1:12" x14ac:dyDescent="0.2">
      <c r="A116" s="14">
        <v>114</v>
      </c>
      <c r="B116" t="s">
        <v>1714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  <c r="G116" s="8" t="str">
        <f>VLOOKUP(F116,Sektioner_fuld!J$2:P$220,7,FALSE)</f>
        <v>14_Hud#Inspektion_og_palpation</v>
      </c>
      <c r="H116" s="8" t="str">
        <f t="shared" si="3"/>
        <v>[[14_Hud#Inspektion_og_palpation|14.2.1]]</v>
      </c>
      <c r="J116" t="str">
        <f t="shared" si="4"/>
        <v/>
      </c>
      <c r="L116" t="str">
        <f t="shared" si="5"/>
        <v xml:space="preserve">| bums  || 198 || [[14_Hud#Inspektion_og_palpation|14.2.1]] || </v>
      </c>
    </row>
    <row r="117" spans="1:12" x14ac:dyDescent="0.2">
      <c r="A117" s="14">
        <v>115</v>
      </c>
      <c r="B117" t="s">
        <v>1715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  <c r="G117" s="8" t="str">
        <f>VLOOKUP(F117,Sektioner_fuld!J$2:P$220,7,FALSE)</f>
        <v>10_Bevægeapparatet#Albuen_(cubitus)</v>
      </c>
      <c r="H117" s="8" t="str">
        <f t="shared" si="3"/>
        <v>[[10_Bevægeapparatet#Albuen_(cubitus)|10.2.8]]</v>
      </c>
      <c r="J117" t="str">
        <f t="shared" si="4"/>
        <v/>
      </c>
      <c r="L117" t="str">
        <f t="shared" si="5"/>
        <v xml:space="preserve">| bursitis  || 147 || [[10_Bevægeapparatet#Albuen_(cubitus)|10.2.8]] || </v>
      </c>
    </row>
    <row r="118" spans="1:12" x14ac:dyDescent="0.2">
      <c r="A118" s="14">
        <v>116</v>
      </c>
      <c r="B118" t="s">
        <v>1716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  <c r="G118" s="8" t="str">
        <f>VLOOKUP(F118,Sektioner_fuld!J$2:P$220,7,FALSE)</f>
        <v>14_Hud#Inspektion_og_palpation</v>
      </c>
      <c r="H118" s="8" t="str">
        <f t="shared" si="3"/>
        <v>[[14_Hud#Inspektion_og_palpation|14.2.1]]</v>
      </c>
      <c r="J118" t="str">
        <f t="shared" si="4"/>
        <v/>
      </c>
      <c r="L118" t="str">
        <f t="shared" si="5"/>
        <v xml:space="preserve">| byld  || 198 || [[14_Hud#Inspektion_og_palpation|14.2.1]] || </v>
      </c>
    </row>
    <row r="119" spans="1:12" x14ac:dyDescent="0.2">
      <c r="A119" s="14">
        <v>117</v>
      </c>
      <c r="B119" t="s">
        <v>1717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  <c r="G119" s="8" t="str">
        <f>VLOOKUP(F119,Sektioner_fuld!J$2:P$220,7,FALSE)</f>
        <v>3_Indlæggelsesnotatet#Bækken_(pelvis)</v>
      </c>
      <c r="H119" s="8" t="str">
        <f t="shared" si="3"/>
        <v>[[3_Indlæggelsesnotatet#Bækken_(pelvis)|3.2.18]]</v>
      </c>
      <c r="J119" t="str">
        <f t="shared" si="4"/>
        <v/>
      </c>
      <c r="L119" t="str">
        <f t="shared" si="5"/>
        <v xml:space="preserve">| bækken  || 51 || [[3_Indlæggelsesnotatet#Bækken_(pelvis)|3.2.18]] || </v>
      </c>
    </row>
    <row r="120" spans="1:12" x14ac:dyDescent="0.2">
      <c r="A120" s="14">
        <v>118</v>
      </c>
      <c r="B120" t="s">
        <v>1717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  <c r="G120" s="8" t="str">
        <f>VLOOKUP(F120,Sektioner_fuld!J$2:P$220,7,FALSE)</f>
        <v>10_Bevægeapparatet#Hofte_og_bækken</v>
      </c>
      <c r="H120" s="8" t="str">
        <f t="shared" si="3"/>
        <v>[[10_Bevægeapparatet#Hofte_og_bækken|10.2.11]]</v>
      </c>
      <c r="J120" t="str">
        <f t="shared" si="4"/>
        <v/>
      </c>
      <c r="L120" t="str">
        <f t="shared" si="5"/>
        <v xml:space="preserve">| bækken  || 151 || [[10_Bevægeapparatet#Hofte_og_bækken|10.2.11]] || </v>
      </c>
    </row>
    <row r="121" spans="1:12" x14ac:dyDescent="0.2">
      <c r="A121" s="14">
        <v>119</v>
      </c>
      <c r="B121" t="s">
        <v>1718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  <c r="G121" s="8" t="str">
        <f>VLOOKUP(F121,Sektioner_fuld!J$2:P$220,7,FALSE)</f>
        <v>7_Mave-tarm-systemet#Halsbrand_(pyrosis)</v>
      </c>
      <c r="H121" s="8" t="str">
        <f t="shared" si="3"/>
        <v>[[7_Mave-tarm-systemet#Halsbrand_(pyrosis)|7.1.3]]</v>
      </c>
      <c r="J121" t="str">
        <f t="shared" si="4"/>
        <v/>
      </c>
      <c r="L121" t="str">
        <f t="shared" si="5"/>
        <v xml:space="preserve">| bøvseri  || 99 || [[7_Mave-tarm-systemet#Halsbrand_(pyrosis)|7.1.3]] || </v>
      </c>
    </row>
    <row r="122" spans="1:12" x14ac:dyDescent="0.2">
      <c r="A122" s="14">
        <v>120</v>
      </c>
      <c r="F122" s="8" t="str">
        <f>IF(E122="","",VLOOKUP(E122,Side_til_Sektion!A$2:C$217,3,FALSE))</f>
        <v/>
      </c>
      <c r="G122" s="8" t="e">
        <f>VLOOKUP(F122,Sektioner_fuld!J$2:P$220,7,FALSE)</f>
        <v>#N/A</v>
      </c>
      <c r="H122" s="8" t="e">
        <f t="shared" si="3"/>
        <v>#N/A</v>
      </c>
      <c r="J122" t="str">
        <f t="shared" si="4"/>
        <v/>
      </c>
      <c r="L122" t="e">
        <f t="shared" si="5"/>
        <v>#N/A</v>
      </c>
    </row>
    <row r="123" spans="1:12" x14ac:dyDescent="0.2">
      <c r="A123" s="14">
        <v>121</v>
      </c>
      <c r="B123" t="s">
        <v>1719</v>
      </c>
      <c r="E123">
        <v>208</v>
      </c>
      <c r="F123" s="8" t="str">
        <f>IF(E123="","",VLOOKUP(E123,Side_til_Sektion!A$2:C$217,3,FALSE))</f>
        <v>16</v>
      </c>
      <c r="G123" s="8" t="str">
        <f>VLOOKUP(F123,Sektioner_fuld!J$2:P$220,7,FALSE)</f>
        <v>16_Stikordsregister#</v>
      </c>
      <c r="H123" s="8" t="str">
        <f t="shared" si="3"/>
        <v>[[16_Stikordsregister#|16]]</v>
      </c>
      <c r="I123" t="s">
        <v>1526</v>
      </c>
      <c r="J123" t="str">
        <f t="shared" si="4"/>
        <v>&lt;html5media&gt;File:STIK-C.mp3&lt;/html5media&gt;</v>
      </c>
      <c r="L123" t="str">
        <f t="shared" si="5"/>
        <v>| Bogstav: C || 208 || [[16_Stikordsregister#|16]] || &lt;html5media&gt;File:STIK-C.mp3&lt;/html5media&gt;</v>
      </c>
    </row>
    <row r="124" spans="1:12" x14ac:dyDescent="0.2">
      <c r="A124" s="14">
        <v>122</v>
      </c>
      <c r="B124" t="s">
        <v>1720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  <c r="G124" s="8" t="str">
        <f>VLOOKUP(F124,Sektioner_fuld!J$2:P$220,7,FALSE)</f>
        <v>7_Mave-tarm-systemet#Abdomen</v>
      </c>
      <c r="H124" s="8" t="str">
        <f t="shared" si="3"/>
        <v>[[7_Mave-tarm-systemet#Abdomen|7.2.2]]</v>
      </c>
      <c r="J124" t="str">
        <f t="shared" si="4"/>
        <v/>
      </c>
      <c r="L124" t="str">
        <f t="shared" si="5"/>
        <v xml:space="preserve">| caput Medusae  || 106 || [[7_Mave-tarm-systemet#Abdomen|7.2.2]] || </v>
      </c>
    </row>
    <row r="125" spans="1:12" x14ac:dyDescent="0.2">
      <c r="A125" s="14">
        <v>123</v>
      </c>
      <c r="B125" t="s">
        <v>1721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  <c r="G125" s="8" t="str">
        <f>VLOOKUP(F125,Sektioner_fuld!J$2:P$220,7,FALSE)</f>
        <v>7_Mave-tarm-systemet#Endetarm_(rectum)</v>
      </c>
      <c r="H125" s="8" t="str">
        <f t="shared" si="3"/>
        <v>[[7_Mave-tarm-systemet#Endetarm_(rectum)|7.2.4]]</v>
      </c>
      <c r="J125" t="str">
        <f t="shared" si="4"/>
        <v/>
      </c>
      <c r="L125" t="str">
        <f t="shared" si="5"/>
        <v xml:space="preserve">| cauda equina  || 113 || [[7_Mave-tarm-systemet#Endetarm_(rectum)|7.2.4]] || </v>
      </c>
    </row>
    <row r="126" spans="1:12" x14ac:dyDescent="0.2">
      <c r="A126" s="14">
        <v>124</v>
      </c>
      <c r="B126" t="s">
        <v>1721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G126" s="8" t="str">
        <f>VLOOKUP(F126,Sektioner_fuld!J$2:P$220,7,FALSE)</f>
        <v>8_Nyrer,_urinveje_og_mandlige_kønsorganer#Ufrivillig_vandladning_(urininkontinens)</v>
      </c>
      <c r="H126" s="8" t="str">
        <f t="shared" si="3"/>
        <v>[[8_Nyrer,_urinveje_og_mandlige_kønsorganer#Ufrivillig_vandladning_(urininkontinens)|8.1.6]]</v>
      </c>
      <c r="J126" t="str">
        <f t="shared" si="4"/>
        <v/>
      </c>
      <c r="K126" s="8"/>
      <c r="L126" t="str">
        <f t="shared" si="5"/>
        <v xml:space="preserve">| cauda equina  || 120 || [[8_Nyrer,_urinveje_og_mandlige_kønsorganer#Ufrivillig_vandladning_(urininkontinens)|8.1.6]] || </v>
      </c>
    </row>
    <row r="127" spans="1:12" x14ac:dyDescent="0.2">
      <c r="A127" s="14">
        <v>125</v>
      </c>
      <c r="B127" t="s">
        <v>1721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G127" s="8" t="str">
        <f>VLOOKUP(F127,Sektioner_fuld!J$2:P$220,7,FALSE)</f>
        <v>10_Bevægeapparatet#Skulder_(regio_glenohumerale)</v>
      </c>
      <c r="H127" s="8" t="str">
        <f t="shared" si="3"/>
        <v>[[10_Bevægeapparatet#Skulder_(regio_glenohumerale)|10.2.7]]</v>
      </c>
      <c r="J127" t="str">
        <f t="shared" si="4"/>
        <v/>
      </c>
      <c r="K127" s="8"/>
      <c r="L127" t="str">
        <f t="shared" si="5"/>
        <v xml:space="preserve">| cauda equina  || 145 || [[10_Bevægeapparatet#Skulder_(regio_glenohumerale)|10.2.7]] || </v>
      </c>
    </row>
    <row r="128" spans="1:12" x14ac:dyDescent="0.2">
      <c r="A128" s="14">
        <v>126</v>
      </c>
      <c r="B128" t="s">
        <v>1722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  <c r="G128" s="8" t="str">
        <f>VLOOKUP(F128,Sektioner_fuld!J$2:P$220,7,FALSE)</f>
        <v>3_Indlæggelsesnotatet#Allergier</v>
      </c>
      <c r="H128" s="8" t="str">
        <f t="shared" si="3"/>
        <v>[[3_Indlæggelsesnotatet#Allergier|3.1.2]]</v>
      </c>
      <c r="J128" t="str">
        <f t="shared" si="4"/>
        <v/>
      </c>
      <c r="L128" t="str">
        <f t="shared" si="5"/>
        <v xml:space="preserve">| cave  || 33 || [[3_Indlæggelsesnotatet#Allergier|3.1.2]] || </v>
      </c>
    </row>
    <row r="129" spans="1:12" x14ac:dyDescent="0.2">
      <c r="A129" s="14">
        <v>127</v>
      </c>
      <c r="B129" t="s">
        <v>1723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  <c r="G129" s="8" t="str">
        <f>VLOOKUP(F129,Sektioner_fuld!J$2:P$220,7,FALSE)</f>
        <v>3_Indlæggelsesnotatet#Ører</v>
      </c>
      <c r="H129" s="8" t="str">
        <f t="shared" si="3"/>
        <v>[[3_Indlæggelsesnotatet#Ører|3.2.5]]</v>
      </c>
      <c r="J129" t="str">
        <f t="shared" si="4"/>
        <v/>
      </c>
      <c r="L129" t="str">
        <f t="shared" si="5"/>
        <v xml:space="preserve">| cavum oris  || 46 || [[3_Indlæggelsesnotatet#Ører|3.2.5]] || </v>
      </c>
    </row>
    <row r="130" spans="1:12" x14ac:dyDescent="0.2">
      <c r="A130" s="14">
        <v>128</v>
      </c>
      <c r="B130" t="s">
        <v>1723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  <c r="G130" s="8" t="str">
        <f>VLOOKUP(F130,Sektioner_fuld!J$2:P$220,7,FALSE)</f>
        <v>7_Mave-tarm-systemet#Mund_og_svælg_(cavum_oris_et_fauces)</v>
      </c>
      <c r="H130" s="8" t="str">
        <f t="shared" si="3"/>
        <v>[[7_Mave-tarm-systemet#Mund_og_svælg_(cavum_oris_et_fauces)|7.2.1]]</v>
      </c>
      <c r="J130" t="str">
        <f t="shared" si="4"/>
        <v/>
      </c>
      <c r="L130" t="str">
        <f t="shared" si="5"/>
        <v xml:space="preserve">| cavum oris  || 104 || [[7_Mave-tarm-systemet#Mund_og_svælg_(cavum_oris_et_fauces)|7.2.1]] || </v>
      </c>
    </row>
    <row r="131" spans="1:12" x14ac:dyDescent="0.2">
      <c r="A131" s="14">
        <v>129</v>
      </c>
      <c r="B131" t="s">
        <v>1724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  <c r="G131" s="8" t="str">
        <f>VLOOKUP(F131,Sektioner_fuld!J$2:P$220,7,FALSE)</f>
        <v>6_Lunger_og_luftveje#Objektiv_undersøgelse</v>
      </c>
      <c r="H131" s="8" t="str">
        <f t="shared" ref="H131:H194" si="6">_xlfn.CONCAT("[[",G131,"|",F131,"]]")</f>
        <v>[[6_Lunger_og_luftveje#Objektiv_undersøgelse|6.2]]</v>
      </c>
      <c r="J131" t="str">
        <f t="shared" ref="J131:J194" si="7">IF(I131="","",_xlfn.CONCAT("&lt;html5media&gt;File:", I131, ".mp3", "&lt;/html5media&gt;"))</f>
        <v/>
      </c>
      <c r="L131" t="str">
        <f t="shared" ref="L131:L194" si="8">_xlfn.CONCAT("| ", B131, " || ", E131, " || ", H131, " || ", J131)</f>
        <v xml:space="preserve">| central cyanose  || 89 || [[6_Lunger_og_luftveje#Objektiv_undersøgelse|6.2]] || </v>
      </c>
    </row>
    <row r="132" spans="1:12" x14ac:dyDescent="0.2">
      <c r="A132" s="14">
        <v>130</v>
      </c>
      <c r="B132" t="s">
        <v>1725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  <c r="G132" s="8" t="str">
        <f>VLOOKUP(F132,Sektioner_fuld!J$2:P$220,7,FALSE)</f>
        <v>11_Centralnervesystemet#</v>
      </c>
      <c r="H132" s="8" t="str">
        <f t="shared" si="6"/>
        <v>[[11_Centralnervesystemet#|11]]</v>
      </c>
      <c r="J132" t="str">
        <f t="shared" si="7"/>
        <v/>
      </c>
      <c r="L132" t="str">
        <f t="shared" si="8"/>
        <v xml:space="preserve">| centralnervesystemet  || 154 || [[11_Centralnervesystemet#|11]] || </v>
      </c>
    </row>
    <row r="133" spans="1:12" x14ac:dyDescent="0.2">
      <c r="A133" s="14">
        <v>131</v>
      </c>
      <c r="B133" t="s">
        <v>1726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  <c r="G133" s="8" t="str">
        <f>VLOOKUP(F133,Sektioner_fuld!J$2:P$220,7,FALSE)</f>
        <v>11_Centralnervesystemet#Hovedpine_(cephalalgia)</v>
      </c>
      <c r="H133" s="8" t="str">
        <f t="shared" si="6"/>
        <v>[[11_Centralnervesystemet#Hovedpine_(cephalalgia)|11.1.1]]</v>
      </c>
      <c r="J133" t="str">
        <f t="shared" si="7"/>
        <v/>
      </c>
      <c r="L133" t="str">
        <f t="shared" si="8"/>
        <v xml:space="preserve">| cephalalgia  || 155 || [[11_Centralnervesystemet#Hovedpine_(cephalalgia)|11.1.1]] || </v>
      </c>
    </row>
    <row r="134" spans="1:12" x14ac:dyDescent="0.2">
      <c r="A134" s="14">
        <v>132</v>
      </c>
      <c r="B134" t="s">
        <v>1727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  <c r="G134" s="8" t="str">
        <f>VLOOKUP(F134,Sektioner_fuld!J$2:P$220,7,FALSE)</f>
        <v>15_Sanseorganer#Øresusen_(tinnitus)</v>
      </c>
      <c r="H134" s="8" t="str">
        <f t="shared" si="6"/>
        <v>[[15_Sanseorganer#Øresusen_(tinnitus)|15.1.2]]</v>
      </c>
      <c r="J134" t="str">
        <f t="shared" si="7"/>
        <v/>
      </c>
      <c r="L134" t="str">
        <f t="shared" si="8"/>
        <v xml:space="preserve">| cerumen  || 202 || [[15_Sanseorganer#Øresusen_(tinnitus)|15.1.2]] || </v>
      </c>
    </row>
    <row r="135" spans="1:12" x14ac:dyDescent="0.2">
      <c r="A135" s="14">
        <v>133</v>
      </c>
      <c r="B135" t="s">
        <v>1728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  <c r="G135" s="8" t="str">
        <f>VLOOKUP(F135,Sektioner_fuld!J$2:P$220,7,FALSE)</f>
        <v>6_Lunger_og_luftveje#Objektiv_undersøgelse</v>
      </c>
      <c r="H135" s="8" t="str">
        <f t="shared" si="6"/>
        <v>[[6_Lunger_og_luftveje#Objektiv_undersøgelse|6.2]]</v>
      </c>
      <c r="J135" t="str">
        <f t="shared" si="7"/>
        <v/>
      </c>
      <c r="L135" t="str">
        <f t="shared" si="8"/>
        <v xml:space="preserve">| Cheyne-Stokes respiration  || 89 || [[6_Lunger_og_luftveje#Objektiv_undersøgelse|6.2]] || </v>
      </c>
    </row>
    <row r="136" spans="1:12" x14ac:dyDescent="0.2">
      <c r="A136" s="14">
        <v>134</v>
      </c>
      <c r="B136" t="s">
        <v>1729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  <c r="G136" s="8" t="str">
        <f>VLOOKUP(F136,Sektioner_fuld!J$2:P$220,7,FALSE)</f>
        <v>7_Mave-tarm-systemet#Abdomen</v>
      </c>
      <c r="H136" s="8" t="str">
        <f t="shared" si="6"/>
        <v>[[7_Mave-tarm-systemet#Abdomen|7.2.2]]</v>
      </c>
      <c r="J136" t="str">
        <f t="shared" si="7"/>
        <v/>
      </c>
      <c r="L136" t="str">
        <f t="shared" si="8"/>
        <v xml:space="preserve">| cholecystitis  || 110 || [[7_Mave-tarm-systemet#Abdomen|7.2.2]] || </v>
      </c>
    </row>
    <row r="137" spans="1:12" x14ac:dyDescent="0.2">
      <c r="A137" s="14">
        <v>135</v>
      </c>
      <c r="B137" t="s">
        <v>1730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  <c r="G137" s="8" t="str">
        <f>VLOOKUP(F137,Sektioner_fuld!J$2:P$220,7,FALSE)</f>
        <v>7_Mave-tarm-systemet#Abdomen</v>
      </c>
      <c r="H137" s="8" t="str">
        <f t="shared" si="6"/>
        <v>[[7_Mave-tarm-systemet#Abdomen|7.2.2]]</v>
      </c>
      <c r="J137" t="str">
        <f t="shared" si="7"/>
        <v/>
      </c>
      <c r="L137" t="str">
        <f t="shared" si="8"/>
        <v xml:space="preserve">| cikatricer  || 106 || [[7_Mave-tarm-systemet#Abdomen|7.2.2]] || </v>
      </c>
    </row>
    <row r="138" spans="1:12" x14ac:dyDescent="0.2">
      <c r="A138" s="14">
        <v>136</v>
      </c>
      <c r="B138" t="s">
        <v>1731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  <c r="G138" s="8" t="str">
        <f>VLOOKUP(F138,Sektioner_fuld!J$2:P$220,7,FALSE)</f>
        <v>4_Almene_symptomer_og_fund#Perifer_cirkulation</v>
      </c>
      <c r="H138" s="8" t="str">
        <f t="shared" si="6"/>
        <v>[[4_Almene_symptomer_og_fund#Perifer_cirkulation|4.2.4]]</v>
      </c>
      <c r="J138" t="str">
        <f t="shared" si="7"/>
        <v/>
      </c>
      <c r="L138" t="str">
        <f t="shared" si="8"/>
        <v xml:space="preserve">| cirkulation, perifer  || 64 || [[4_Almene_symptomer_og_fund#Perifer_cirkulation|4.2.4]] || </v>
      </c>
    </row>
    <row r="139" spans="1:12" x14ac:dyDescent="0.2">
      <c r="A139" s="14">
        <v>137</v>
      </c>
      <c r="B139" t="s">
        <v>1732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  <c r="G139" s="8" t="str">
        <f>VLOOKUP(F139,Sektioner_fuld!J$2:P$220,7,FALSE)</f>
        <v>12_Det_perifere_karsystem#Smerter_i_benene_(cruralgia)</v>
      </c>
      <c r="H139" s="8" t="str">
        <f t="shared" si="6"/>
        <v>[[12_Det_perifere_karsystem#Smerter_i_benene_(cruralgia)|12.1.1]]</v>
      </c>
      <c r="J139" t="str">
        <f t="shared" si="7"/>
        <v/>
      </c>
      <c r="L139" t="str">
        <f t="shared" si="8"/>
        <v xml:space="preserve">| claudicatio intermittens  || 180 || [[12_Det_perifere_karsystem#Smerter_i_benene_(cruralgia)|12.1.1]] || </v>
      </c>
    </row>
    <row r="140" spans="1:12" x14ac:dyDescent="0.2">
      <c r="A140" s="14">
        <v>138</v>
      </c>
      <c r="B140" t="s">
        <v>1733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  <c r="G140" s="8" t="str">
        <f>VLOOKUP(F140,Sektioner_fuld!J$2:P$220,7,FALSE)</f>
        <v>3_Indlæggelsesnotatet#Ører</v>
      </c>
      <c r="H140" s="8" t="str">
        <f t="shared" si="6"/>
        <v>[[3_Indlæggelsesnotatet#Ører|3.2.5]]</v>
      </c>
      <c r="J140" t="str">
        <f t="shared" si="7"/>
        <v/>
      </c>
      <c r="L140" t="str">
        <f t="shared" si="8"/>
        <v xml:space="preserve">| collum  || 46 || [[3_Indlæggelsesnotatet#Ører|3.2.5]] || </v>
      </c>
    </row>
    <row r="141" spans="1:12" x14ac:dyDescent="0.2">
      <c r="A141" s="14">
        <v>139</v>
      </c>
      <c r="B141" t="s">
        <v>1733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  <c r="G141" s="8" t="str">
        <f>VLOOKUP(F141,Sektioner_fuld!J$2:P$220,7,FALSE)</f>
        <v>11_Centralnervesystemet#Hoved,_hals_og_rygsøjle_(cranium,_collum_et_columna_vertebralis)</v>
      </c>
      <c r="H141" s="8" t="str">
        <f t="shared" si="6"/>
        <v>[[11_Centralnervesystemet#Hoved,_hals_og_rygsøjle_(cranium,_collum_et_columna_vertebralis)|11.2.4]]</v>
      </c>
      <c r="J141" t="str">
        <f t="shared" si="7"/>
        <v/>
      </c>
      <c r="L141" t="str">
        <f t="shared" si="8"/>
        <v xml:space="preserve">| collum  || 165 || [[11_Centralnervesystemet#Hoved,_hals_og_rygsøjle_(cranium,_collum_et_columna_vertebralis)|11.2.4]] || </v>
      </c>
    </row>
    <row r="142" spans="1:12" x14ac:dyDescent="0.2">
      <c r="A142" s="14">
        <v>140</v>
      </c>
      <c r="B142" t="s">
        <v>1734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  <c r="G142" s="8" t="str">
        <f>VLOOKUP(F142,Sektioner_fuld!J$2:P$220,7,FALSE)</f>
        <v>10_Bevægeapparatet#Regional_undersøgelse</v>
      </c>
      <c r="H142" s="8" t="str">
        <f t="shared" si="6"/>
        <v>[[10_Bevægeapparatet#Regional_undersøgelse|10.2.5]]</v>
      </c>
      <c r="J142" t="str">
        <f t="shared" si="7"/>
        <v/>
      </c>
      <c r="L142" t="str">
        <f t="shared" si="8"/>
        <v xml:space="preserve">| columna vertebralis  || 142 || [[10_Bevægeapparatet#Regional_undersøgelse|10.2.5]] || </v>
      </c>
    </row>
    <row r="143" spans="1:12" x14ac:dyDescent="0.2">
      <c r="A143" s="14">
        <v>141</v>
      </c>
      <c r="B143" t="s">
        <v>1734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  <c r="G143" s="8" t="str">
        <f>VLOOKUP(F143,Sektioner_fuld!J$2:P$220,7,FALSE)</f>
        <v>11_Centralnervesystemet#Hoved,_hals_og_rygsøjle_(cranium,_collum_et_columna_vertebralis)</v>
      </c>
      <c r="H143" s="8" t="str">
        <f t="shared" si="6"/>
        <v>[[11_Centralnervesystemet#Hoved,_hals_og_rygsøjle_(cranium,_collum_et_columna_vertebralis)|11.2.4]]</v>
      </c>
      <c r="J143" t="str">
        <f t="shared" si="7"/>
        <v/>
      </c>
      <c r="L143" t="str">
        <f t="shared" si="8"/>
        <v xml:space="preserve">| columna vertebralis  || 165 || [[11_Centralnervesystemet#Hoved,_hals_og_rygsøjle_(cranium,_collum_et_columna_vertebralis)|11.2.4]] || </v>
      </c>
    </row>
    <row r="144" spans="1:12" x14ac:dyDescent="0.2">
      <c r="A144" s="14">
        <v>142</v>
      </c>
      <c r="B144" t="s">
        <v>1735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  <c r="G144" s="8" t="str">
        <f>VLOOKUP(F144,Sektioner_fuld!J$2:P$220,7,FALSE)</f>
        <v>3_Indlæggelsesnotatet#Ydre_kranie_(calvaria)</v>
      </c>
      <c r="H144" s="8" t="str">
        <f t="shared" si="6"/>
        <v>[[3_Indlæggelsesnotatet#Ydre_kranie_(calvaria)|3.2.2]]</v>
      </c>
      <c r="J144" t="str">
        <f t="shared" si="7"/>
        <v/>
      </c>
      <c r="L144" t="str">
        <f t="shared" si="8"/>
        <v xml:space="preserve">| conjunctivae  || 45 || [[3_Indlæggelsesnotatet#Ydre_kranie_(calvaria)|3.2.2]] || </v>
      </c>
    </row>
    <row r="145" spans="1:12" x14ac:dyDescent="0.2">
      <c r="A145" s="14">
        <v>143</v>
      </c>
      <c r="B145" t="s">
        <v>1736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  <c r="G145" s="8" t="str">
        <f>VLOOKUP(F145,Sektioner_fuld!J$2:P$220,7,FALSE)</f>
        <v>11_Centralnervesystemet#Kramper_(convulsioner)</v>
      </c>
      <c r="H145" s="8" t="str">
        <f t="shared" si="6"/>
        <v>[[11_Centralnervesystemet#Kramper_(convulsioner)|11.1.4]]</v>
      </c>
      <c r="J145" t="str">
        <f t="shared" si="7"/>
        <v/>
      </c>
      <c r="L145" t="str">
        <f t="shared" si="8"/>
        <v xml:space="preserve">| convulsiones  || 158 || [[11_Centralnervesystemet#Kramper_(convulsioner)|11.1.4]] || </v>
      </c>
    </row>
    <row r="146" spans="1:12" x14ac:dyDescent="0.2">
      <c r="A146" s="14">
        <v>144</v>
      </c>
      <c r="B146" t="s">
        <v>1737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  <c r="G146" s="8" t="str">
        <f>VLOOKUP(F146,Sektioner_fuld!J$2:P$220,7,FALSE)</f>
        <v>6_Lunger_og_luftveje#Palpation</v>
      </c>
      <c r="H146" s="8" t="str">
        <f t="shared" si="6"/>
        <v>[[6_Lunger_og_luftveje#Palpation|6.2.2]]</v>
      </c>
      <c r="J146" t="str">
        <f t="shared" si="7"/>
        <v/>
      </c>
      <c r="L146" t="str">
        <f t="shared" si="8"/>
        <v xml:space="preserve">| costafrakturer  || 92 || [[6_Lunger_og_luftveje#Palpation|6.2.2]] || </v>
      </c>
    </row>
    <row r="147" spans="1:12" x14ac:dyDescent="0.2">
      <c r="A147" s="14">
        <v>145</v>
      </c>
      <c r="B147" t="s">
        <v>1738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  <c r="G147" s="8" t="str">
        <f>VLOOKUP(F147,Sektioner_fuld!J$2:P$220,7,FALSE)</f>
        <v>7_Mave-tarm-systemet#Abdomen</v>
      </c>
      <c r="H147" s="8" t="str">
        <f t="shared" si="6"/>
        <v>[[7_Mave-tarm-systemet#Abdomen|7.2.2]]</v>
      </c>
      <c r="J147" t="str">
        <f t="shared" si="7"/>
        <v/>
      </c>
      <c r="L147" t="str">
        <f t="shared" si="8"/>
        <v xml:space="preserve">| Courvoisiers tegn  || 110 || [[7_Mave-tarm-systemet#Abdomen|7.2.2]] || </v>
      </c>
    </row>
    <row r="148" spans="1:12" x14ac:dyDescent="0.2">
      <c r="A148" s="14">
        <v>146</v>
      </c>
      <c r="B148" t="s">
        <v>1739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  <c r="G148" s="8" t="str">
        <f>VLOOKUP(F148,Sektioner_fuld!J$2:P$220,7,FALSE)</f>
        <v>11_Centralnervesystemet#Hoved,_hals_og_rygsøjle_(cranium,_collum_et_columna_vertebralis)</v>
      </c>
      <c r="H148" s="8" t="str">
        <f t="shared" si="6"/>
        <v>[[11_Centralnervesystemet#Hoved,_hals_og_rygsøjle_(cranium,_collum_et_columna_vertebralis)|11.2.4]]</v>
      </c>
      <c r="J148" t="str">
        <f t="shared" si="7"/>
        <v/>
      </c>
      <c r="L148" t="str">
        <f t="shared" si="8"/>
        <v xml:space="preserve">| cranium  || 165 || [[11_Centralnervesystemet#Hoved,_hals_og_rygsøjle_(cranium,_collum_et_columna_vertebralis)|11.2.4]] || </v>
      </c>
    </row>
    <row r="149" spans="1:12" x14ac:dyDescent="0.2">
      <c r="A149" s="14">
        <v>147</v>
      </c>
      <c r="B149" t="s">
        <v>1740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  <c r="G149" s="8" t="str">
        <f>VLOOKUP(F149,Sektioner_fuld!J$2:P$220,7,FALSE)</f>
        <v>12_Det_perifere_karsystem#Smerter_i_benene_(cruralgia)</v>
      </c>
      <c r="H149" s="8" t="str">
        <f t="shared" si="6"/>
        <v>[[12_Det_perifere_karsystem#Smerter_i_benene_(cruralgia)|12.1.1]]</v>
      </c>
      <c r="J149" t="str">
        <f t="shared" si="7"/>
        <v/>
      </c>
      <c r="L149" t="str">
        <f t="shared" si="8"/>
        <v xml:space="preserve">| cruralgia  || 180 || [[12_Det_perifere_karsystem#Smerter_i_benene_(cruralgia)|12.1.1]] || </v>
      </c>
    </row>
    <row r="150" spans="1:12" x14ac:dyDescent="0.2">
      <c r="A150" s="14">
        <v>148</v>
      </c>
      <c r="B150" t="s">
        <v>1741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  <c r="G150" s="8" t="str">
        <f>VLOOKUP(F150,Sektioner_fuld!J$2:P$220,7,FALSE)</f>
        <v>14_Hud#Inspektion_og_palpation</v>
      </c>
      <c r="H150" s="8" t="str">
        <f t="shared" si="6"/>
        <v>[[14_Hud#Inspektion_og_palpation|14.2.1]]</v>
      </c>
      <c r="J150" t="str">
        <f t="shared" si="7"/>
        <v/>
      </c>
      <c r="L150" t="str">
        <f t="shared" si="8"/>
        <v xml:space="preserve">| crustae  || 200 || [[14_Hud#Inspektion_og_palpation|14.2.1]] || </v>
      </c>
    </row>
    <row r="151" spans="1:12" x14ac:dyDescent="0.2">
      <c r="A151" s="14">
        <v>149</v>
      </c>
      <c r="B151" t="s">
        <v>1742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  <c r="G151" s="8" t="str">
        <f>VLOOKUP(F151,Sektioner_fuld!J$2:P$220,7,FALSE)</f>
        <v>10_Bevægeapparatet#Albuen_(cubitus)</v>
      </c>
      <c r="H151" s="8" t="str">
        <f t="shared" si="6"/>
        <v>[[10_Bevægeapparatet#Albuen_(cubitus)|10.2.8]]</v>
      </c>
      <c r="J151" t="str">
        <f t="shared" si="7"/>
        <v/>
      </c>
      <c r="L151" t="str">
        <f t="shared" si="8"/>
        <v xml:space="preserve">| cubitus  || 147 || [[10_Bevægeapparatet#Albuen_(cubitus)|10.2.8]] || </v>
      </c>
    </row>
    <row r="152" spans="1:12" x14ac:dyDescent="0.2">
      <c r="A152" s="14">
        <v>150</v>
      </c>
      <c r="B152" t="s">
        <v>1743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  <c r="G152" s="8" t="str">
        <f>VLOOKUP(F152,Sektioner_fuld!J$2:P$220,7,FALSE)</f>
        <v>4_Almene_symptomer_og_fund#Perifer_cirkulation</v>
      </c>
      <c r="H152" s="8" t="str">
        <f t="shared" si="6"/>
        <v>[[4_Almene_symptomer_og_fund#Perifer_cirkulation|4.2.4]]</v>
      </c>
      <c r="J152" t="str">
        <f t="shared" si="7"/>
        <v/>
      </c>
      <c r="L152" t="str">
        <f t="shared" si="8"/>
        <v xml:space="preserve">| cyanose  || 64 || [[4_Almene_symptomer_og_fund#Perifer_cirkulation|4.2.4]] || </v>
      </c>
    </row>
    <row r="153" spans="1:12" x14ac:dyDescent="0.2">
      <c r="A153" s="14">
        <v>151</v>
      </c>
      <c r="B153" t="s">
        <v>1743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  <c r="G153" s="8" t="str">
        <f>VLOOKUP(F153,Sektioner_fuld!J$2:P$220,7,FALSE)</f>
        <v>6_Lunger_og_luftveje#Objektiv_undersøgelse</v>
      </c>
      <c r="H153" s="8" t="str">
        <f t="shared" si="6"/>
        <v>[[6_Lunger_og_luftveje#Objektiv_undersøgelse|6.2]]</v>
      </c>
      <c r="J153" t="str">
        <f t="shared" si="7"/>
        <v/>
      </c>
      <c r="L153" t="str">
        <f t="shared" si="8"/>
        <v xml:space="preserve">| cyanose  || 90 || [[6_Lunger_og_luftveje#Objektiv_undersøgelse|6.2]] || </v>
      </c>
    </row>
    <row r="154" spans="1:12" x14ac:dyDescent="0.2">
      <c r="A154" s="14">
        <v>152</v>
      </c>
      <c r="B154" t="s">
        <v>1743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  <c r="G154" s="8" t="str">
        <f>VLOOKUP(F154,Sektioner_fuld!J$2:P$220,7,FALSE)</f>
        <v>12_Det_perifere_karsystem#Inspektion</v>
      </c>
      <c r="H154" s="8" t="str">
        <f t="shared" si="6"/>
        <v>[[12_Det_perifere_karsystem#Inspektion|12.2.1]]</v>
      </c>
      <c r="J154" t="str">
        <f t="shared" si="7"/>
        <v/>
      </c>
      <c r="L154" t="str">
        <f t="shared" si="8"/>
        <v xml:space="preserve">| cyanose  || 183 || [[12_Det_perifere_karsystem#Inspektion|12.2.1]] || </v>
      </c>
    </row>
    <row r="155" spans="1:12" x14ac:dyDescent="0.2">
      <c r="A155" s="14">
        <v>153</v>
      </c>
      <c r="B155" t="s">
        <v>1744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  <c r="G155" s="8" t="str">
        <f>VLOOKUP(F155,Sektioner_fuld!J$2:P$220,7,FALSE)</f>
        <v>9_Kvindelige_kønsorganer#Objektivt</v>
      </c>
      <c r="H155" s="8" t="str">
        <f t="shared" si="6"/>
        <v>[[9_Kvindelige_kønsorganer#Objektivt|9.2]]</v>
      </c>
      <c r="J155" t="str">
        <f t="shared" si="7"/>
        <v/>
      </c>
      <c r="L155" t="str">
        <f t="shared" si="8"/>
        <v xml:space="preserve">| cystocele  || 133 || [[9_Kvindelige_kønsorganer#Objektivt|9.2]] || </v>
      </c>
    </row>
    <row r="156" spans="1:12" x14ac:dyDescent="0.2">
      <c r="A156" s="14">
        <v>154</v>
      </c>
      <c r="F156" s="8" t="str">
        <f>IF(E156="","",VLOOKUP(E156,Side_til_Sektion!A$2:C$217,3,FALSE))</f>
        <v/>
      </c>
      <c r="G156" s="8" t="e">
        <f>VLOOKUP(F156,Sektioner_fuld!J$2:P$220,7,FALSE)</f>
        <v>#N/A</v>
      </c>
      <c r="H156" s="8" t="e">
        <f t="shared" si="6"/>
        <v>#N/A</v>
      </c>
      <c r="J156" t="str">
        <f t="shared" si="7"/>
        <v/>
      </c>
      <c r="L156" t="e">
        <f t="shared" si="8"/>
        <v>#N/A</v>
      </c>
    </row>
    <row r="157" spans="1:12" x14ac:dyDescent="0.2">
      <c r="A157" s="14">
        <v>155</v>
      </c>
      <c r="B157" t="s">
        <v>1745</v>
      </c>
      <c r="E157">
        <v>208</v>
      </c>
      <c r="F157" s="8" t="str">
        <f>IF(E157="","",VLOOKUP(E157,Side_til_Sektion!A$2:C$217,3,FALSE))</f>
        <v>16</v>
      </c>
      <c r="G157" s="8" t="str">
        <f>VLOOKUP(F157,Sektioner_fuld!J$2:P$220,7,FALSE)</f>
        <v>16_Stikordsregister#</v>
      </c>
      <c r="H157" s="8" t="str">
        <f t="shared" si="6"/>
        <v>[[16_Stikordsregister#|16]]</v>
      </c>
      <c r="I157" t="s">
        <v>1530</v>
      </c>
      <c r="J157" t="str">
        <f t="shared" si="7"/>
        <v>&lt;html5media&gt;File:STIK-D.mp3&lt;/html5media&gt;</v>
      </c>
      <c r="L157" t="str">
        <f t="shared" si="8"/>
        <v>| Bogstav: D || 208 || [[16_Stikordsregister#|16]] || &lt;html5media&gt;File:STIK-D.mp3&lt;/html5media&gt;</v>
      </c>
    </row>
    <row r="158" spans="1:12" x14ac:dyDescent="0.2">
      <c r="A158" s="14">
        <v>156</v>
      </c>
      <c r="B158" t="s">
        <v>1746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G158" s="8" t="str">
        <f>VLOOKUP(F158,Sektioner_fuld!J$2:P$220,7,FALSE)</f>
        <v>7_Mave-tarm-systemet#Abdomen</v>
      </c>
      <c r="H158" s="8" t="str">
        <f t="shared" si="6"/>
        <v>[[7_Mave-tarm-systemet#Abdomen|7.2.2]]</v>
      </c>
      <c r="J158" t="str">
        <f t="shared" si="7"/>
        <v/>
      </c>
      <c r="K158" s="8"/>
      <c r="L158" t="str">
        <f t="shared" si="8"/>
        <v xml:space="preserve">| défense musculaire  || 108 || [[7_Mave-tarm-systemet#Abdomen|7.2.2]] || </v>
      </c>
    </row>
    <row r="159" spans="1:12" x14ac:dyDescent="0.2">
      <c r="A159" s="14">
        <v>157</v>
      </c>
      <c r="B159" t="s">
        <v>1747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  <c r="G159" s="8" t="str">
        <f>VLOOKUP(F159,Sektioner_fuld!J$2:P$220,7,FALSE)</f>
        <v>4_Almene_symptomer_og_fund#Perifer_cirkulation</v>
      </c>
      <c r="H159" s="8" t="str">
        <f t="shared" si="6"/>
        <v>[[4_Almene_symptomer_og_fund#Perifer_cirkulation|4.2.4]]</v>
      </c>
      <c r="J159" t="str">
        <f t="shared" si="7"/>
        <v/>
      </c>
      <c r="L159" t="str">
        <f t="shared" si="8"/>
        <v xml:space="preserve">| dehydreret  || 64 || [[4_Almene_symptomer_og_fund#Perifer_cirkulation|4.2.4]] || </v>
      </c>
    </row>
    <row r="160" spans="1:12" x14ac:dyDescent="0.2">
      <c r="A160" s="14">
        <v>158</v>
      </c>
      <c r="B160" t="s">
        <v>1748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  <c r="G160" s="8" t="str">
        <f>VLOOKUP(F160,Sektioner_fuld!J$2:P$220,7,FALSE)</f>
        <v>5_Hjertet#Vand_i_benene_(ødemer)</v>
      </c>
      <c r="H160" s="8" t="str">
        <f t="shared" si="6"/>
        <v>[[5_Hjertet#Vand_i_benene_(ødemer)|5.1.5]]</v>
      </c>
      <c r="J160" t="str">
        <f t="shared" si="7"/>
        <v/>
      </c>
      <c r="L160" t="str">
        <f t="shared" si="8"/>
        <v xml:space="preserve">| deklive ødemer  || 73 || [[5_Hjertet#Vand_i_benene_(ødemer)|5.1.5]] || </v>
      </c>
    </row>
    <row r="161" spans="1:12" x14ac:dyDescent="0.2">
      <c r="A161" s="14">
        <v>159</v>
      </c>
      <c r="B161" t="s">
        <v>1749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  <c r="G161" s="8" t="str">
        <f>VLOOKUP(F161,Sektioner_fuld!J$2:P$220,7,FALSE)</f>
        <v>11_Centralnervesystemet#Sensibilitet</v>
      </c>
      <c r="H161" s="8" t="str">
        <f t="shared" si="6"/>
        <v>[[11_Centralnervesystemet#Sensibilitet|11.2.7]]</v>
      </c>
      <c r="J161" t="str">
        <f t="shared" si="7"/>
        <v/>
      </c>
      <c r="L161" t="str">
        <f t="shared" si="8"/>
        <v xml:space="preserve">| dermatom-mænd  || 175 || [[11_Centralnervesystemet#Sensibilitet|11.2.7]] || </v>
      </c>
    </row>
    <row r="162" spans="1:12" x14ac:dyDescent="0.2">
      <c r="A162" s="14">
        <v>160</v>
      </c>
      <c r="B162" t="s">
        <v>1750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  <c r="G162" s="8" t="str">
        <f>VLOOKUP(F162,Sektioner_fuld!J$2:P$220,7,FALSE)</f>
        <v>9_Kvindelige_kønsorganer#Objektivt</v>
      </c>
      <c r="H162" s="8" t="str">
        <f t="shared" si="6"/>
        <v>[[9_Kvindelige_kønsorganer#Objektivt|9.2]]</v>
      </c>
      <c r="J162" t="str">
        <f t="shared" si="7"/>
        <v/>
      </c>
      <c r="L162" t="str">
        <f t="shared" si="8"/>
        <v xml:space="preserve">| descensus uteri  || 133 || [[9_Kvindelige_kønsorganer#Objektivt|9.2]] || </v>
      </c>
    </row>
    <row r="163" spans="1:12" x14ac:dyDescent="0.2">
      <c r="A163" s="14">
        <v>161</v>
      </c>
      <c r="B163" t="s">
        <v>1751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  <c r="G163" s="8" t="str">
        <f>VLOOKUP(F163,Sektioner_fuld!J$2:P$220,7,FALSE)</f>
        <v>2_Sygehusjournalen#Journaltekstens_disposition</v>
      </c>
      <c r="H163" s="8" t="str">
        <f t="shared" si="6"/>
        <v>[[2_Sygehusjournalen#Journaltekstens_disposition|2.3]]</v>
      </c>
      <c r="J163" t="str">
        <f t="shared" si="7"/>
        <v/>
      </c>
      <c r="L163" t="str">
        <f t="shared" si="8"/>
        <v xml:space="preserve">| diagnoser  || 28 || [[2_Sygehusjournalen#Journaltekstens_disposition|2.3]] || </v>
      </c>
    </row>
    <row r="164" spans="1:12" x14ac:dyDescent="0.2">
      <c r="A164" s="14">
        <v>162</v>
      </c>
      <c r="B164" t="s">
        <v>1751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  <c r="G164" s="8" t="str">
        <f>VLOOKUP(F164,Sektioner_fuld!J$2:P$220,7,FALSE)</f>
        <v>3_Indlæggelsesnotatet#Hud</v>
      </c>
      <c r="H164" s="8" t="str">
        <f t="shared" si="6"/>
        <v>[[3_Indlæggelsesnotatet#Hud|3.2.21]]</v>
      </c>
      <c r="J164" t="str">
        <f t="shared" si="7"/>
        <v/>
      </c>
      <c r="L164" t="str">
        <f t="shared" si="8"/>
        <v xml:space="preserve">| diagnoser  || 53 || [[3_Indlæggelsesnotatet#Hud|3.2.21]] || </v>
      </c>
    </row>
    <row r="165" spans="1:12" x14ac:dyDescent="0.2">
      <c r="A165" s="14">
        <v>163</v>
      </c>
      <c r="B165" t="s">
        <v>1752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  <c r="G165" s="8" t="str">
        <f>VLOOKUP(F165,Sektioner_fuld!J$2:P$220,7,FALSE)</f>
        <v>7_Mave-tarm-systemet#Afføringsmønster</v>
      </c>
      <c r="H165" s="8" t="str">
        <f t="shared" si="6"/>
        <v>[[7_Mave-tarm-systemet#Afføringsmønster|7.1.5]]</v>
      </c>
      <c r="J165" t="str">
        <f t="shared" si="7"/>
        <v/>
      </c>
      <c r="L165" t="str">
        <f t="shared" si="8"/>
        <v xml:space="preserve">| diaré  || 101 || [[7_Mave-tarm-systemet#Afføringsmønster|7.1.5]] || </v>
      </c>
    </row>
    <row r="166" spans="1:12" x14ac:dyDescent="0.2">
      <c r="A166" s="14">
        <v>164</v>
      </c>
      <c r="B166" t="s">
        <v>1753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  <c r="G166" s="8" t="str">
        <f>VLOOKUP(F166,Sektioner_fuld!J$2:P$220,7,FALSE)</f>
        <v>10_Bevægeapparatet#Ankel_og_fod_(pes)</v>
      </c>
      <c r="H166" s="8" t="str">
        <f t="shared" si="6"/>
        <v>[[10_Bevægeapparatet#Ankel_og_fod_(pes)|10.2.13]]</v>
      </c>
      <c r="J166" t="str">
        <f t="shared" si="7"/>
        <v/>
      </c>
      <c r="L166" t="str">
        <f t="shared" si="8"/>
        <v xml:space="preserve">| digitus malleus  || 153 || [[10_Bevægeapparatet#Ankel_og_fod_(pes)|10.2.13]] || </v>
      </c>
    </row>
    <row r="167" spans="1:12" x14ac:dyDescent="0.2">
      <c r="A167" s="14">
        <v>165</v>
      </c>
      <c r="B167" t="s">
        <v>1754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  <c r="G167" s="8" t="str">
        <f>VLOOKUP(F167,Sektioner_fuld!J$2:P$220,7,FALSE)</f>
        <v>11_Centralnervesystemet#Motorik</v>
      </c>
      <c r="H167" s="8" t="str">
        <f t="shared" si="6"/>
        <v>[[11_Centralnervesystemet#Motorik|11.2.6]]</v>
      </c>
      <c r="J167" t="str">
        <f t="shared" si="7"/>
        <v/>
      </c>
      <c r="L167" t="str">
        <f t="shared" si="8"/>
        <v xml:space="preserve">| diplegi  || 170 || [[11_Centralnervesystemet#Motorik|11.2.6]] || </v>
      </c>
    </row>
    <row r="168" spans="1:12" x14ac:dyDescent="0.2">
      <c r="A168" s="14">
        <v>166</v>
      </c>
      <c r="B168" t="s">
        <v>1755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  <c r="G168" s="8" t="str">
        <f>VLOOKUP(F168,Sektioner_fuld!J$2:P$220,7,FALSE)</f>
        <v>10_Bevægeapparatet#Palpation</v>
      </c>
      <c r="H168" s="8" t="str">
        <f t="shared" si="6"/>
        <v>[[10_Bevægeapparatet#Palpation|10.2.3]]</v>
      </c>
      <c r="J168" t="str">
        <f t="shared" si="7"/>
        <v/>
      </c>
      <c r="L168" t="str">
        <f t="shared" si="8"/>
        <v xml:space="preserve">| direkte ømhed  || 141 || [[10_Bevægeapparatet#Palpation|10.2.3]] || </v>
      </c>
    </row>
    <row r="169" spans="1:12" x14ac:dyDescent="0.2">
      <c r="A169" s="14">
        <v>167</v>
      </c>
      <c r="B169" t="s">
        <v>1756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  <c r="G169" s="8" t="str">
        <f>VLOOKUP(F169,Sektioner_fuld!J$2:P$220,7,FALSE)</f>
        <v>3_Indlæggelsesnotatet#Allergier</v>
      </c>
      <c r="H169" s="8" t="str">
        <f t="shared" si="6"/>
        <v>[[3_Indlæggelsesnotatet#Allergier|3.1.2]]</v>
      </c>
      <c r="J169" t="str">
        <f t="shared" si="7"/>
        <v/>
      </c>
      <c r="L169" t="str">
        <f t="shared" si="8"/>
        <v xml:space="preserve">| dispositioner  || 33 || [[3_Indlæggelsesnotatet#Allergier|3.1.2]] || </v>
      </c>
    </row>
    <row r="170" spans="1:12" x14ac:dyDescent="0.2">
      <c r="A170" s="14">
        <v>168</v>
      </c>
      <c r="B170" t="s">
        <v>1757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  <c r="G170" s="8" t="str">
        <f>VLOOKUP(F170,Sektioner_fuld!J$2:P$220,7,FALSE)</f>
        <v>8_Nyrer,_urinveje_og_mandlige_kønsorganer#Pludselig_vandlandingstrang_(urge)_og_hyppige_vandladninger_(pollakisuri,_nykturi)</v>
      </c>
      <c r="H170" s="8" t="str">
        <f t="shared" si="6"/>
        <v>[[8_Nyrer,_urinveje_og_mandlige_kønsorganer#Pludselig_vandlandingstrang_(urge)_og_hyppige_vandladninger_(pollakisuri,_nykturi)|8.1.4]]</v>
      </c>
      <c r="J170" t="str">
        <f t="shared" si="7"/>
        <v/>
      </c>
      <c r="L170" t="str">
        <f t="shared" si="8"/>
        <v xml:space="preserve">| diuretika  || 119 || [[8_Nyrer,_urinveje_og_mandlige_kønsorganer#Pludselig_vandlandingstrang_(urge)_og_hyppige_vandladninger_(pollakisuri,_nykturi)|8.1.4]] || </v>
      </c>
    </row>
    <row r="171" spans="1:12" x14ac:dyDescent="0.2">
      <c r="A171" s="14">
        <v>169</v>
      </c>
      <c r="B171" t="s">
        <v>1758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  <c r="G171" s="8" t="str">
        <f>VLOOKUP(F171,Sektioner_fuld!J$2:P$220,7,FALSE)</f>
        <v>3_Indlæggelsesnotatet#Thorax</v>
      </c>
      <c r="H171" s="8" t="str">
        <f t="shared" si="6"/>
        <v>[[3_Indlæggelsesnotatet#Thorax|3.2.9]]</v>
      </c>
      <c r="J171" t="str">
        <f t="shared" si="7"/>
        <v/>
      </c>
      <c r="L171" t="str">
        <f t="shared" si="8"/>
        <v xml:space="preserve">| dorsum  || 47 || [[3_Indlæggelsesnotatet#Thorax|3.2.9]] || </v>
      </c>
    </row>
    <row r="172" spans="1:12" x14ac:dyDescent="0.2">
      <c r="A172" s="14">
        <v>170</v>
      </c>
      <c r="B172" t="s">
        <v>1758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  <c r="G172" s="8" t="str">
        <f>VLOOKUP(F172,Sektioner_fuld!J$2:P$220,7,FALSE)</f>
        <v>10_Bevægeapparatet#Regional_undersøgelse</v>
      </c>
      <c r="H172" s="8" t="str">
        <f t="shared" si="6"/>
        <v>[[10_Bevægeapparatet#Regional_undersøgelse|10.2.5]]</v>
      </c>
      <c r="J172" t="str">
        <f t="shared" si="7"/>
        <v/>
      </c>
      <c r="L172" t="str">
        <f t="shared" si="8"/>
        <v xml:space="preserve">| dorsum  || 142 || [[10_Bevægeapparatet#Regional_undersøgelse|10.2.5]] || </v>
      </c>
    </row>
    <row r="173" spans="1:12" x14ac:dyDescent="0.2">
      <c r="A173" s="14">
        <v>171</v>
      </c>
      <c r="B173" t="s">
        <v>1759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  <c r="G173" s="8" t="str">
        <f>VLOOKUP(F173,Sektioner_fuld!J$2:P$220,7,FALSE)</f>
        <v>12_Det_perifere_karsystem#Auskultation</v>
      </c>
      <c r="H173" s="8" t="str">
        <f t="shared" si="6"/>
        <v>[[12_Det_perifere_karsystem#Auskultation|12.2.2]]</v>
      </c>
      <c r="J173" t="str">
        <f t="shared" si="7"/>
        <v/>
      </c>
      <c r="L173" t="str">
        <f t="shared" si="8"/>
        <v xml:space="preserve">| dyb venetrombose (DVT)  || 186 || [[12_Det_perifere_karsystem#Auskultation|12.2.2]] || </v>
      </c>
    </row>
    <row r="174" spans="1:12" x14ac:dyDescent="0.2">
      <c r="A174" s="14">
        <v>172</v>
      </c>
      <c r="B174" t="s">
        <v>1760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  <c r="G174" s="8" t="str">
        <f>VLOOKUP(F174,Sektioner_fuld!J$2:P$220,7,FALSE)</f>
        <v>11_Centralnervesystemet#Sprogforstyrrelser</v>
      </c>
      <c r="H174" s="8" t="str">
        <f t="shared" si="6"/>
        <v>[[11_Centralnervesystemet#Sprogforstyrrelser|11.1.5]]</v>
      </c>
      <c r="J174" t="str">
        <f t="shared" si="7"/>
        <v/>
      </c>
      <c r="L174" t="str">
        <f t="shared" si="8"/>
        <v xml:space="preserve">| dysartri  || 159 || [[11_Centralnervesystemet#Sprogforstyrrelser|11.1.5]] || </v>
      </c>
    </row>
    <row r="175" spans="1:12" x14ac:dyDescent="0.2">
      <c r="A175" s="14">
        <v>173</v>
      </c>
      <c r="B175" t="s">
        <v>1761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  <c r="G175" s="8" t="str">
        <f>VLOOKUP(F175,Sektioner_fuld!J$2:P$220,7,FALSE)</f>
        <v>7_Mave-tarm-systemet#Kvalme_(nausea)_og_opkastning_(emesis)</v>
      </c>
      <c r="H175" s="8" t="str">
        <f t="shared" si="6"/>
        <v>[[7_Mave-tarm-systemet#Kvalme_(nausea)_og_opkastning_(emesis)|7.1.1]]</v>
      </c>
      <c r="J175" t="str">
        <f t="shared" si="7"/>
        <v/>
      </c>
      <c r="L175" t="str">
        <f t="shared" si="8"/>
        <v xml:space="preserve">| dysfagi  || 98 || [[7_Mave-tarm-systemet#Kvalme_(nausea)_og_opkastning_(emesis)|7.1.1]] || </v>
      </c>
    </row>
    <row r="176" spans="1:12" x14ac:dyDescent="0.2">
      <c r="A176" s="14">
        <v>174</v>
      </c>
      <c r="B176" t="s">
        <v>1762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  <c r="G176" s="8" t="str">
        <f>VLOOKUP(F176,Sektioner_fuld!J$2:P$220,7,FALSE)</f>
        <v>11_Centralnervesystemet#Sprogforstyrrelser</v>
      </c>
      <c r="H176" s="8" t="str">
        <f t="shared" si="6"/>
        <v>[[11_Centralnervesystemet#Sprogforstyrrelser|11.1.5]]</v>
      </c>
      <c r="J176" t="str">
        <f t="shared" si="7"/>
        <v/>
      </c>
      <c r="L176" t="str">
        <f t="shared" si="8"/>
        <v xml:space="preserve">| dysfasi  || 159 || [[11_Centralnervesystemet#Sprogforstyrrelser|11.1.5]] || </v>
      </c>
    </row>
    <row r="177" spans="1:12" x14ac:dyDescent="0.2">
      <c r="A177" s="14">
        <v>175</v>
      </c>
      <c r="B177" t="s">
        <v>1763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  <c r="G177" s="8" t="str">
        <f>VLOOKUP(F177,Sektioner_fuld!J$2:P$220,7,FALSE)</f>
        <v>9_Kvindelige_kønsorganer#Blødningsforstyrrelser</v>
      </c>
      <c r="H177" s="8" t="str">
        <f t="shared" si="6"/>
        <v>[[9_Kvindelige_kønsorganer#Blødningsforstyrrelser|9.1.1]]</v>
      </c>
      <c r="J177" t="str">
        <f t="shared" si="7"/>
        <v/>
      </c>
      <c r="L177" t="str">
        <f t="shared" si="8"/>
        <v xml:space="preserve">| dysmenoré  || 128 || [[9_Kvindelige_kønsorganer#Blødningsforstyrrelser|9.1.1]] || </v>
      </c>
    </row>
    <row r="178" spans="1:12" x14ac:dyDescent="0.2">
      <c r="A178" s="14">
        <v>176</v>
      </c>
      <c r="B178" t="s">
        <v>1764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  <c r="G178" s="8" t="str">
        <f>VLOOKUP(F178,Sektioner_fuld!J$2:P$220,7,FALSE)</f>
        <v>9_Kvindelige_kønsorganer#Underlivssmerter</v>
      </c>
      <c r="H178" s="8" t="str">
        <f t="shared" si="6"/>
        <v>[[9_Kvindelige_kønsorganer#Underlivssmerter|9.1.2]]</v>
      </c>
      <c r="J178" t="str">
        <f t="shared" si="7"/>
        <v/>
      </c>
      <c r="L178" t="str">
        <f t="shared" si="8"/>
        <v xml:space="preserve">| dyspareuni  || 129 || [[9_Kvindelige_kønsorganer#Underlivssmerter|9.1.2]] || </v>
      </c>
    </row>
    <row r="179" spans="1:12" x14ac:dyDescent="0.2">
      <c r="A179" s="14">
        <v>177</v>
      </c>
      <c r="B179" t="s">
        <v>1765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  <c r="G179" s="8" t="str">
        <f>VLOOKUP(F179,Sektioner_fuld!J$2:P$220,7,FALSE)</f>
        <v>5_Hjertet#Træthed_og_funktionsnedsættelse</v>
      </c>
      <c r="H179" s="8" t="str">
        <f t="shared" si="6"/>
        <v>[[5_Hjertet#Træthed_og_funktionsnedsættelse|5.1.1]]</v>
      </c>
      <c r="J179" t="str">
        <f t="shared" si="7"/>
        <v/>
      </c>
      <c r="L179" t="str">
        <f t="shared" si="8"/>
        <v xml:space="preserve">| dyspnø  || 69 || [[5_Hjertet#Træthed_og_funktionsnedsættelse|5.1.1]] || </v>
      </c>
    </row>
    <row r="180" spans="1:12" x14ac:dyDescent="0.2">
      <c r="A180" s="14">
        <v>178</v>
      </c>
      <c r="B180" t="s">
        <v>1765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  <c r="G180" s="8" t="str">
        <f>VLOOKUP(F180,Sektioner_fuld!J$2:P$220,7,FALSE)</f>
        <v>6_Lunger_og_luftveje#Åndenød_(dyspnø)</v>
      </c>
      <c r="H180" s="8" t="str">
        <f t="shared" si="6"/>
        <v>[[6_Lunger_og_luftveje#Åndenød_(dyspnø)|6.1.1]]</v>
      </c>
      <c r="J180" t="str">
        <f t="shared" si="7"/>
        <v/>
      </c>
      <c r="L180" t="str">
        <f t="shared" si="8"/>
        <v xml:space="preserve">| dyspnø  || 84 || [[6_Lunger_og_luftveje#Åndenød_(dyspnø)|6.1.1]] || </v>
      </c>
    </row>
    <row r="181" spans="1:12" x14ac:dyDescent="0.2">
      <c r="A181" s="14">
        <v>179</v>
      </c>
      <c r="B181" t="s">
        <v>1766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  <c r="G181" s="8" t="str">
        <f>VLOOKUP(F181,Sektioner_fuld!J$2:P$220,7,FALSE)</f>
        <v>4_Almene_symptomer_og_fund#Perifer_cirkulation</v>
      </c>
      <c r="H181" s="8" t="str">
        <f t="shared" si="6"/>
        <v>[[4_Almene_symptomer_og_fund#Perifer_cirkulation|4.2.4]]</v>
      </c>
      <c r="J181" t="str">
        <f t="shared" si="7"/>
        <v/>
      </c>
      <c r="L181" t="str">
        <f t="shared" si="8"/>
        <v xml:space="preserve">| dysproportioner  || 67 || [[4_Almene_symptomer_og_fund#Perifer_cirkulation|4.2.4]] || </v>
      </c>
    </row>
    <row r="182" spans="1:12" x14ac:dyDescent="0.2">
      <c r="A182" s="14">
        <v>180</v>
      </c>
      <c r="B182" t="s">
        <v>1767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  <c r="G182" s="8" t="str">
        <f>VLOOKUP(F182,Sektioner_fuld!J$2:P$220,7,FALSE)</f>
        <v>8_Nyrer,_urinveje_og_mandlige_kønsorganer#</v>
      </c>
      <c r="H182" s="8" t="str">
        <f t="shared" si="6"/>
        <v>[[8_Nyrer,_urinveje_og_mandlige_kønsorganer#|8]]</v>
      </c>
      <c r="J182" t="str">
        <f t="shared" si="7"/>
        <v/>
      </c>
      <c r="L182" t="str">
        <f t="shared" si="8"/>
        <v xml:space="preserve">| dysuri  || 116 || [[8_Nyrer,_urinveje_og_mandlige_kønsorganer#|8]] || </v>
      </c>
    </row>
    <row r="183" spans="1:12" x14ac:dyDescent="0.2">
      <c r="A183" s="14">
        <v>181</v>
      </c>
      <c r="B183" t="s">
        <v>1767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  <c r="G183" s="8" t="str">
        <f>VLOOKUP(F183,Sektioner_fuld!J$2:P$220,7,FALSE)</f>
        <v>8_Nyrer,_urinveje_og_mandlige_kønsorganer#Svie_og_smerte_ved_vandlanding_(dysuri)</v>
      </c>
      <c r="H183" s="8" t="str">
        <f t="shared" si="6"/>
        <v>[[8_Nyrer,_urinveje_og_mandlige_kønsorganer#Svie_og_smerte_ved_vandlanding_(dysuri)|8.1.3]]</v>
      </c>
      <c r="J183" t="str">
        <f t="shared" si="7"/>
        <v/>
      </c>
      <c r="L183" t="str">
        <f t="shared" si="8"/>
        <v xml:space="preserve">| dysuri  || 118 || [[8_Nyrer,_urinveje_og_mandlige_kønsorganer#Svie_og_smerte_ved_vandlanding_(dysuri)|8.1.3]] || </v>
      </c>
    </row>
    <row r="184" spans="1:12" x14ac:dyDescent="0.2">
      <c r="A184" s="14">
        <v>182</v>
      </c>
      <c r="B184" t="s">
        <v>1768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  <c r="G184" s="8" t="str">
        <f>VLOOKUP(F184,Sektioner_fuld!J$2:P$220,7,FALSE)</f>
        <v>1_Mødet_mellem_læge_og_patient#Specielle_forhold</v>
      </c>
      <c r="H184" s="8" t="str">
        <f t="shared" si="6"/>
        <v>[[1_Mødet_mellem_læge_og_patient#Specielle_forhold|1.4]]</v>
      </c>
      <c r="J184" t="str">
        <f t="shared" si="7"/>
        <v/>
      </c>
      <c r="L184" t="str">
        <f t="shared" si="8"/>
        <v xml:space="preserve">| døve  || 24 || [[1_Mødet_mellem_læge_og_patient#Specielle_forhold|1.4]] || </v>
      </c>
    </row>
    <row r="185" spans="1:12" x14ac:dyDescent="0.2">
      <c r="A185" s="14">
        <v>183</v>
      </c>
      <c r="F185" s="8" t="str">
        <f>IF(E185="","",VLOOKUP(E185,Side_til_Sektion!A$2:C$217,3,FALSE))</f>
        <v/>
      </c>
      <c r="G185" s="8" t="e">
        <f>VLOOKUP(F185,Sektioner_fuld!J$2:P$220,7,FALSE)</f>
        <v>#N/A</v>
      </c>
      <c r="H185" s="8" t="e">
        <f t="shared" si="6"/>
        <v>#N/A</v>
      </c>
      <c r="J185" t="str">
        <f t="shared" si="7"/>
        <v/>
      </c>
      <c r="L185" t="e">
        <f t="shared" si="8"/>
        <v>#N/A</v>
      </c>
    </row>
    <row r="186" spans="1:12" x14ac:dyDescent="0.2">
      <c r="A186" s="14">
        <v>184</v>
      </c>
      <c r="B186" t="s">
        <v>1769</v>
      </c>
      <c r="E186">
        <v>209</v>
      </c>
      <c r="F186" s="8" t="str">
        <f>IF(E186="","",VLOOKUP(E186,Side_til_Sektion!A$2:C$217,3,FALSE))</f>
        <v>16</v>
      </c>
      <c r="G186" s="8" t="str">
        <f>VLOOKUP(F186,Sektioner_fuld!J$2:P$220,7,FALSE)</f>
        <v>16_Stikordsregister#</v>
      </c>
      <c r="H186" s="8" t="str">
        <f t="shared" si="6"/>
        <v>[[16_Stikordsregister#|16]]</v>
      </c>
      <c r="I186" t="s">
        <v>1534</v>
      </c>
      <c r="J186" t="str">
        <f t="shared" si="7"/>
        <v>&lt;html5media&gt;File:STIK-E.mp3&lt;/html5media&gt;</v>
      </c>
      <c r="L186" t="str">
        <f t="shared" si="8"/>
        <v>| Bogstav: E || 209 || [[16_Stikordsregister#|16]] || &lt;html5media&gt;File:STIK-E.mp3&lt;/html5media&gt;</v>
      </c>
    </row>
    <row r="187" spans="1:12" x14ac:dyDescent="0.2">
      <c r="A187" s="14">
        <v>185</v>
      </c>
      <c r="B187" t="s">
        <v>1770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G187" s="8" t="str">
        <f>VLOOKUP(F187,Sektioner_fuld!J$2:P$220,7,FALSE)</f>
        <v>6_Lunger_og_luftveje#Brystmerter</v>
      </c>
      <c r="H187" s="8" t="str">
        <f t="shared" si="6"/>
        <v>[[6_Lunger_og_luftveje#Brystmerter|6.1.5]]</v>
      </c>
      <c r="J187" t="str">
        <f t="shared" si="7"/>
        <v/>
      </c>
      <c r="K187" s="8"/>
      <c r="L187" t="str">
        <f t="shared" si="8"/>
        <v xml:space="preserve">| effusion  || 87 || [[6_Lunger_og_luftveje#Brystmerter|6.1.5]] || </v>
      </c>
    </row>
    <row r="188" spans="1:12" x14ac:dyDescent="0.2">
      <c r="A188" s="14">
        <v>186</v>
      </c>
      <c r="B188" t="s">
        <v>1771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G188" s="8" t="str">
        <f>VLOOKUP(F188,Sektioner_fuld!J$2:P$220,7,FALSE)</f>
        <v>8_Nyrer,_urinveje_og_mandlige_kønsorganer#</v>
      </c>
      <c r="H188" s="8" t="str">
        <f t="shared" si="6"/>
        <v>[[8_Nyrer,_urinveje_og_mandlige_kønsorganer#|8]]</v>
      </c>
      <c r="J188" t="str">
        <f t="shared" si="7"/>
        <v/>
      </c>
      <c r="K188" s="8"/>
      <c r="L188" t="str">
        <f t="shared" si="8"/>
        <v xml:space="preserve">| efterdryp  || 116 || [[8_Nyrer,_urinveje_og_mandlige_kønsorganer#|8]] || </v>
      </c>
    </row>
    <row r="189" spans="1:12" x14ac:dyDescent="0.2">
      <c r="A189" s="14">
        <v>187</v>
      </c>
      <c r="B189" t="s">
        <v>1772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  <c r="G189" s="8" t="str">
        <f>VLOOKUP(F189,Sektioner_fuld!J$2:P$220,7,FALSE)</f>
        <v>14_Hud#Inspektion_og_palpation</v>
      </c>
      <c r="H189" s="8" t="str">
        <f t="shared" si="6"/>
        <v>[[14_Hud#Inspektion_og_palpation|14.2.1]]</v>
      </c>
      <c r="J189" t="str">
        <f t="shared" si="7"/>
        <v/>
      </c>
      <c r="L189" t="str">
        <f t="shared" si="8"/>
        <v xml:space="preserve">| ekkymoser  || 196 || [[14_Hud#Inspektion_og_palpation|14.2.1]] || </v>
      </c>
    </row>
    <row r="190" spans="1:12" x14ac:dyDescent="0.2">
      <c r="A190" s="14">
        <v>188</v>
      </c>
      <c r="B190" t="s">
        <v>1772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  <c r="G190" s="8" t="str">
        <f>VLOOKUP(F190,Sektioner_fuld!J$2:P$220,7,FALSE)</f>
        <v>14_Hud#Inspektion_og_palpation</v>
      </c>
      <c r="H190" s="8" t="str">
        <f t="shared" si="6"/>
        <v>[[14_Hud#Inspektion_og_palpation|14.2.1]]</v>
      </c>
      <c r="J190" t="str">
        <f t="shared" si="7"/>
        <v/>
      </c>
      <c r="L190" t="str">
        <f t="shared" si="8"/>
        <v xml:space="preserve">| ekkymoser  || 200 || [[14_Hud#Inspektion_og_palpation|14.2.1]] || </v>
      </c>
    </row>
    <row r="191" spans="1:12" x14ac:dyDescent="0.2">
      <c r="A191" s="14">
        <v>189</v>
      </c>
      <c r="B191" t="s">
        <v>1773</v>
      </c>
      <c r="C191" s="8">
        <v>195</v>
      </c>
      <c r="D191" s="8"/>
      <c r="E191" s="8">
        <v>195</v>
      </c>
      <c r="F191" s="8" t="str">
        <f>IF(E191="","",VLOOKUP(E191,Side_til_Sektion!A$2:C$217,3,FALSE))</f>
        <v>12.2.3</v>
      </c>
      <c r="G191" s="8" t="str">
        <f>VLOOKUP(F191,Sektioner_fuld!J$2:P$220,7,FALSE)</f>
        <v>12_Det_perifere_karsystem#Palpation</v>
      </c>
      <c r="H191" s="8" t="str">
        <f t="shared" si="6"/>
        <v>[[12_Det_perifere_karsystem#Palpation|12.2.3]]</v>
      </c>
      <c r="J191" t="str">
        <f t="shared" si="7"/>
        <v/>
      </c>
      <c r="L191" t="str">
        <f t="shared" si="8"/>
        <v xml:space="preserve">| eksantem  || 195 || [[12_Det_perifere_karsystem#Palpation|12.2.3]] || </v>
      </c>
    </row>
    <row r="192" spans="1:12" x14ac:dyDescent="0.2">
      <c r="A192" s="14">
        <v>190</v>
      </c>
      <c r="B192" t="s">
        <v>1774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  <c r="G192" s="8" t="str">
        <f>VLOOKUP(F192,Sektioner_fuld!J$2:P$220,7,FALSE)</f>
        <v>12_Det_perifere_karsystem#Inspektion</v>
      </c>
      <c r="H192" s="8" t="str">
        <f t="shared" si="6"/>
        <v>[[12_Det_perifere_karsystem#Inspektion|12.2.1]]</v>
      </c>
      <c r="J192" t="str">
        <f t="shared" si="7"/>
        <v/>
      </c>
      <c r="L192" t="str">
        <f t="shared" si="8"/>
        <v xml:space="preserve">| eksem  || 183 || [[12_Det_perifere_karsystem#Inspektion|12.2.1]] || </v>
      </c>
    </row>
    <row r="193" spans="1:12" x14ac:dyDescent="0.2">
      <c r="A193" s="14">
        <v>191</v>
      </c>
      <c r="B193" t="s">
        <v>1774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  <c r="G193" s="8" t="str">
        <f>VLOOKUP(F193,Sektioner_fuld!J$2:P$220,7,FALSE)</f>
        <v>14_Hud#Inspektion_og_palpation</v>
      </c>
      <c r="H193" s="8" t="str">
        <f t="shared" si="6"/>
        <v>[[14_Hud#Inspektion_og_palpation|14.2.1]]</v>
      </c>
      <c r="J193" t="str">
        <f t="shared" si="7"/>
        <v/>
      </c>
      <c r="L193" t="str">
        <f t="shared" si="8"/>
        <v xml:space="preserve">| eksem  || 196 || [[14_Hud#Inspektion_og_palpation|14.2.1]] || </v>
      </c>
    </row>
    <row r="194" spans="1:12" x14ac:dyDescent="0.2">
      <c r="A194" s="14">
        <v>192</v>
      </c>
      <c r="B194" t="s">
        <v>1775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  <c r="G194" s="8" t="str">
        <f>VLOOKUP(F194,Sektioner_fuld!J$2:P$220,7,FALSE)</f>
        <v>14_Hud#Inspektion_og_palpation</v>
      </c>
      <c r="H194" s="8" t="str">
        <f t="shared" si="6"/>
        <v>[[14_Hud#Inspektion_og_palpation|14.2.1]]</v>
      </c>
      <c r="J194" t="str">
        <f t="shared" si="7"/>
        <v/>
      </c>
      <c r="L194" t="str">
        <f t="shared" si="8"/>
        <v xml:space="preserve">| ekskoriation  || 199 || [[14_Hud#Inspektion_og_palpation|14.2.1]] || </v>
      </c>
    </row>
    <row r="195" spans="1:12" x14ac:dyDescent="0.2">
      <c r="A195" s="14">
        <v>193</v>
      </c>
      <c r="B195" t="s">
        <v>1776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  <c r="G195" s="8" t="str">
        <f>VLOOKUP(F195,Sektioner_fuld!J$2:P$220,7,FALSE)</f>
        <v>6_Lunger_og_luftveje#</v>
      </c>
      <c r="H195" s="8" t="str">
        <f t="shared" ref="H195:H258" si="9">_xlfn.CONCAT("[[",G195,"|",F195,"]]")</f>
        <v>[[6_Lunger_og_luftveje#|6.1.4]]</v>
      </c>
      <c r="J195" t="str">
        <f t="shared" ref="J195:J258" si="10">IF(I195="","",_xlfn.CONCAT("&lt;html5media&gt;File:", I195, ".mp3", "&lt;/html5media&gt;"))</f>
        <v/>
      </c>
      <c r="L195" t="str">
        <f t="shared" ref="L195:L258" si="11">_xlfn.CONCAT("| ", B195, " || ", E195, " || ", H195, " || ", J195)</f>
        <v xml:space="preserve">| ekspektorat  || 86 || [[6_Lunger_og_luftveje#|6.1.4]] || </v>
      </c>
    </row>
    <row r="196" spans="1:12" x14ac:dyDescent="0.2">
      <c r="A196" s="14">
        <v>194</v>
      </c>
      <c r="B196" t="s">
        <v>1777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  <c r="G196" s="8" t="str">
        <f>VLOOKUP(F196,Sektioner_fuld!J$2:P$220,7,FALSE)</f>
        <v>3_Indlæggelsesnotatet#Almene_fund</v>
      </c>
      <c r="H196" s="8" t="str">
        <f t="shared" si="9"/>
        <v>[[3_Indlæggelsesnotatet#Almene_fund|3.2.1]]</v>
      </c>
      <c r="J196" t="str">
        <f t="shared" si="10"/>
        <v/>
      </c>
      <c r="L196" t="str">
        <f t="shared" si="11"/>
        <v xml:space="preserve">| eksploration  || 44 || [[3_Indlæggelsesnotatet#Almene_fund|3.2.1]] || </v>
      </c>
    </row>
    <row r="197" spans="1:12" x14ac:dyDescent="0.2">
      <c r="A197" s="14">
        <v>195</v>
      </c>
      <c r="B197" t="s">
        <v>1778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  <c r="G197" s="8" t="str">
        <f>VLOOKUP(F197,Sektioner_fuld!J$2:P$220,7,FALSE)</f>
        <v>3_Indlæggelsesnotatet#Ekspositioner</v>
      </c>
      <c r="H197" s="8" t="str">
        <f t="shared" si="9"/>
        <v>[[3_Indlæggelsesnotatet#Ekspositioner|3.1.4]]</v>
      </c>
      <c r="J197" t="str">
        <f t="shared" si="10"/>
        <v/>
      </c>
      <c r="L197" t="str">
        <f t="shared" si="11"/>
        <v xml:space="preserve">| ekspositioner  || 34 || [[3_Indlæggelsesnotatet#Ekspositioner|3.1.4]] || </v>
      </c>
    </row>
    <row r="198" spans="1:12" x14ac:dyDescent="0.2">
      <c r="A198" s="14">
        <v>196</v>
      </c>
      <c r="B198" t="s">
        <v>1779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  <c r="G198" s="8" t="str">
        <f>VLOOKUP(F198,Sektioner_fuld!J$2:P$220,7,FALSE)</f>
        <v>5_Hjertet#Auskultation_(stethoscopia_cordis,_st.c.,_hjertestetoskopi)</v>
      </c>
      <c r="H198" s="8" t="str">
        <f t="shared" si="9"/>
        <v>[[5_Hjertet#Auskultation_(stethoscopia_cordis,_st.c.,_hjertestetoskopi)|5.2.2]]</v>
      </c>
      <c r="J198" t="str">
        <f t="shared" si="10"/>
        <v/>
      </c>
      <c r="L198" t="str">
        <f t="shared" si="11"/>
        <v xml:space="preserve">| ekstralyde  || 78 || [[5_Hjertet#Auskultation_(stethoscopia_cordis,_st.c.,_hjertestetoskopi)|5.2.2]] || </v>
      </c>
    </row>
    <row r="199" spans="1:12" x14ac:dyDescent="0.2">
      <c r="A199" s="14">
        <v>197</v>
      </c>
      <c r="B199" t="s">
        <v>1780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  <c r="G199" s="8" t="str">
        <f>VLOOKUP(F199,Sektioner_fuld!J$2:P$220,7,FALSE)</f>
        <v>3_Indlæggelsesnotatet#Bækken_(pelvis)</v>
      </c>
      <c r="H199" s="8" t="str">
        <f t="shared" si="9"/>
        <v>[[3_Indlæggelsesnotatet#Bækken_(pelvis)|3.2.18]]</v>
      </c>
      <c r="J199" t="str">
        <f t="shared" si="10"/>
        <v/>
      </c>
      <c r="L199" t="str">
        <f t="shared" si="11"/>
        <v xml:space="preserve">| ekstremiteter  || 51 || [[3_Indlæggelsesnotatet#Bækken_(pelvis)|3.2.18]] || </v>
      </c>
    </row>
    <row r="200" spans="1:12" x14ac:dyDescent="0.2">
      <c r="A200" s="14">
        <v>198</v>
      </c>
      <c r="B200" t="s">
        <v>1781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  <c r="G200" s="8" t="str">
        <f>VLOOKUP(F200,Sektioner_fuld!J$2:P$220,7,FALSE)</f>
        <v>12_Det_perifere_karsystem#Inspektion</v>
      </c>
      <c r="H200" s="8" t="str">
        <f t="shared" si="9"/>
        <v>[[12_Det_perifere_karsystem#Inspektion|12.2.1]]</v>
      </c>
      <c r="J200" t="str">
        <f t="shared" si="10"/>
        <v/>
      </c>
      <c r="L200" t="str">
        <f t="shared" si="11"/>
        <v xml:space="preserve">| elevationsprøven  || 184 || [[12_Det_perifere_karsystem#Inspektion|12.2.1]] || </v>
      </c>
    </row>
    <row r="201" spans="1:12" x14ac:dyDescent="0.2">
      <c r="A201" s="14">
        <v>199</v>
      </c>
      <c r="B201" t="s">
        <v>1782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  <c r="G201" s="8" t="str">
        <f>VLOOKUP(F201,Sektioner_fuld!J$2:P$220,7,FALSE)</f>
        <v>7_Mave-tarm-systemet#Kvalme_(nausea)_og_opkastning_(emesis)</v>
      </c>
      <c r="H201" s="8" t="str">
        <f t="shared" si="9"/>
        <v>[[7_Mave-tarm-systemet#Kvalme_(nausea)_og_opkastning_(emesis)|7.1.1]]</v>
      </c>
      <c r="J201" t="str">
        <f t="shared" si="10"/>
        <v/>
      </c>
      <c r="L201" t="str">
        <f t="shared" si="11"/>
        <v xml:space="preserve">| emesis  || 98 || [[7_Mave-tarm-systemet#Kvalme_(nausea)_og_opkastning_(emesis)|7.1.1]] || </v>
      </c>
    </row>
    <row r="202" spans="1:12" x14ac:dyDescent="0.2">
      <c r="A202" s="14">
        <v>200</v>
      </c>
      <c r="B202" t="s">
        <v>1783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  <c r="G202" s="8" t="str">
        <f>VLOOKUP(F202,Sektioner_fuld!J$2:P$220,7,FALSE)</f>
        <v>14_Hud#Inspektion_og_palpation</v>
      </c>
      <c r="H202" s="8" t="str">
        <f t="shared" si="9"/>
        <v>[[14_Hud#Inspektion_og_palpation|14.2.1]]</v>
      </c>
      <c r="J202" t="str">
        <f t="shared" si="10"/>
        <v/>
      </c>
      <c r="L202" t="str">
        <f t="shared" si="11"/>
        <v xml:space="preserve">| enantem  || 196 || [[14_Hud#Inspektion_og_palpation|14.2.1]] || </v>
      </c>
    </row>
    <row r="203" spans="1:12" x14ac:dyDescent="0.2">
      <c r="A203" s="14">
        <v>201</v>
      </c>
      <c r="B203" t="s">
        <v>1784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  <c r="G203" s="8" t="str">
        <f>VLOOKUP(F203,Sektioner_fuld!J$2:P$220,7,FALSE)</f>
        <v>9_Kvindelige_kønsorganer#Objektivt</v>
      </c>
      <c r="H203" s="8" t="str">
        <f t="shared" si="9"/>
        <v>[[9_Kvindelige_kønsorganer#Objektivt|9.2]]</v>
      </c>
      <c r="J203" t="str">
        <f t="shared" si="10"/>
        <v/>
      </c>
      <c r="L203" t="str">
        <f t="shared" si="11"/>
        <v xml:space="preserve">| enterocele  || 133 || [[9_Kvindelige_kønsorganer#Objektivt|9.2]] || </v>
      </c>
    </row>
    <row r="204" spans="1:12" x14ac:dyDescent="0.2">
      <c r="A204" s="14">
        <v>202</v>
      </c>
      <c r="B204" t="s">
        <v>1785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  <c r="G204" s="8" t="str">
        <f>VLOOKUP(F204,Sektioner_fuld!J$2:P$220,7,FALSE)</f>
        <v>10_Bevægeapparatet#Skulder_(regio_glenohumerale)</v>
      </c>
      <c r="H204" s="8" t="str">
        <f t="shared" si="9"/>
        <v>[[10_Bevægeapparatet#Skulder_(regio_glenohumerale)|10.2.7]]</v>
      </c>
      <c r="J204" t="str">
        <f t="shared" si="10"/>
        <v/>
      </c>
      <c r="L204" t="str">
        <f t="shared" si="11"/>
        <v xml:space="preserve">| epauletskulder  || 145 || [[10_Bevægeapparatet#Skulder_(regio_glenohumerale)|10.2.7]] || </v>
      </c>
    </row>
    <row r="205" spans="1:12" x14ac:dyDescent="0.2">
      <c r="A205" s="14">
        <v>203</v>
      </c>
      <c r="B205" t="s">
        <v>1786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  <c r="G205" s="8" t="str">
        <f>VLOOKUP(F205,Sektioner_fuld!J$2:P$220,7,FALSE)</f>
        <v>10_Bevægeapparatet#Albuen_(cubitus)</v>
      </c>
      <c r="H205" s="8" t="str">
        <f t="shared" si="9"/>
        <v>[[10_Bevægeapparatet#Albuen_(cubitus)|10.2.8]]</v>
      </c>
      <c r="J205" t="str">
        <f t="shared" si="10"/>
        <v/>
      </c>
      <c r="L205" t="str">
        <f t="shared" si="11"/>
        <v xml:space="preserve">| epicondylitis  || 147 || [[10_Bevægeapparatet#Albuen_(cubitus)|10.2.8]] || </v>
      </c>
    </row>
    <row r="206" spans="1:12" x14ac:dyDescent="0.2">
      <c r="A206" s="14">
        <v>204</v>
      </c>
      <c r="B206" t="s">
        <v>1787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  <c r="G206" s="8" t="str">
        <f>VLOOKUP(F206,Sektioner_fuld!J$2:P$220,7,FALSE)</f>
        <v>8_Nyrer,_urinveje_og_mandlige_kønsorganer#Vand_i_kroppen_(ødemer)</v>
      </c>
      <c r="H206" s="8" t="str">
        <f t="shared" si="9"/>
        <v>[[8_Nyrer,_urinveje_og_mandlige_kønsorganer#Vand_i_kroppen_(ødemer)|8.1.8]]</v>
      </c>
      <c r="J206" t="str">
        <f t="shared" si="10"/>
        <v/>
      </c>
      <c r="L206" t="str">
        <f t="shared" si="11"/>
        <v xml:space="preserve">| epididymis  || 122 || [[8_Nyrer,_urinveje_og_mandlige_kønsorganer#Vand_i_kroppen_(ødemer)|8.1.8]] || </v>
      </c>
    </row>
    <row r="207" spans="1:12" x14ac:dyDescent="0.2">
      <c r="A207" s="14">
        <v>205</v>
      </c>
      <c r="B207" t="s">
        <v>1788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  <c r="G207" s="8" t="str">
        <f>VLOOKUP(F207,Sektioner_fuld!J$2:P$220,7,FALSE)</f>
        <v>8_Nyrer,_urinveje_og_mandlige_kønsorganer#Vand_i_kroppen_(ødemer)</v>
      </c>
      <c r="H207" s="8" t="str">
        <f t="shared" si="9"/>
        <v>[[8_Nyrer,_urinveje_og_mandlige_kønsorganer#Vand_i_kroppen_(ødemer)|8.1.8]]</v>
      </c>
      <c r="J207" t="str">
        <f t="shared" si="10"/>
        <v/>
      </c>
      <c r="L207" t="str">
        <f t="shared" si="11"/>
        <v xml:space="preserve">| epididymitis  || 124 || [[8_Nyrer,_urinveje_og_mandlige_kønsorganer#Vand_i_kroppen_(ødemer)|8.1.8]] || </v>
      </c>
    </row>
    <row r="208" spans="1:12" x14ac:dyDescent="0.2">
      <c r="A208" s="14">
        <v>206</v>
      </c>
      <c r="B208" t="s">
        <v>1789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  <c r="G208" s="8" t="str">
        <f>VLOOKUP(F208,Sektioner_fuld!J$2:P$220,7,FALSE)</f>
        <v>11_Centralnervesystemet#Kramper_(convulsioner)</v>
      </c>
      <c r="H208" s="8" t="str">
        <f t="shared" si="9"/>
        <v>[[11_Centralnervesystemet#Kramper_(convulsioner)|11.1.4]]</v>
      </c>
      <c r="J208" t="str">
        <f t="shared" si="10"/>
        <v/>
      </c>
      <c r="L208" t="str">
        <f t="shared" si="11"/>
        <v xml:space="preserve">| epilepsi  || 158 || [[11_Centralnervesystemet#Kramper_(convulsioner)|11.1.4]] || </v>
      </c>
    </row>
    <row r="209" spans="1:12" x14ac:dyDescent="0.2">
      <c r="A209" s="14">
        <v>207</v>
      </c>
      <c r="B209" t="s">
        <v>1790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  <c r="G209" s="8" t="str">
        <f>VLOOKUP(F209,Sektioner_fuld!J$2:P$220,7,FALSE)</f>
        <v>6_Lunger_og_luftveje#Brystmerter</v>
      </c>
      <c r="H209" s="8" t="str">
        <f t="shared" si="9"/>
        <v>[[6_Lunger_og_luftveje#Brystmerter|6.1.5]]</v>
      </c>
      <c r="J209" t="str">
        <f t="shared" si="10"/>
        <v/>
      </c>
      <c r="L209" t="str">
        <f t="shared" si="11"/>
        <v xml:space="preserve">| epistaxis  || 87 || [[6_Lunger_og_luftveje#Brystmerter|6.1.5]] || </v>
      </c>
    </row>
    <row r="210" spans="1:12" x14ac:dyDescent="0.2">
      <c r="A210" s="14">
        <v>208</v>
      </c>
      <c r="B210" t="s">
        <v>1791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  <c r="G210" s="8" t="str">
        <f>VLOOKUP(F210,Sektioner_fuld!J$2:P$220,7,FALSE)</f>
        <v>3_Indlæggelsesnotatet#Almene_fund</v>
      </c>
      <c r="H210" s="8" t="str">
        <f t="shared" si="9"/>
        <v>[[3_Indlæggelsesnotatet#Almene_fund|3.2.1]]</v>
      </c>
      <c r="J210" t="str">
        <f t="shared" si="10"/>
        <v/>
      </c>
      <c r="L210" t="str">
        <f t="shared" si="11"/>
        <v xml:space="preserve">| ernæringstilstand  || 44 || [[3_Indlæggelsesnotatet#Almene_fund|3.2.1]] || </v>
      </c>
    </row>
    <row r="211" spans="1:12" x14ac:dyDescent="0.2">
      <c r="A211" s="14">
        <v>209</v>
      </c>
      <c r="B211" t="s">
        <v>1791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  <c r="G211" s="8" t="str">
        <f>VLOOKUP(F211,Sektioner_fuld!J$2:P$220,7,FALSE)</f>
        <v>4_Almene_symptomer_og_fund#Almentilstand</v>
      </c>
      <c r="H211" s="8" t="str">
        <f t="shared" si="9"/>
        <v>[[4_Almene_symptomer_og_fund#Almentilstand|4.2.1]]</v>
      </c>
      <c r="J211" t="str">
        <f t="shared" si="10"/>
        <v/>
      </c>
      <c r="L211" t="str">
        <f t="shared" si="11"/>
        <v xml:space="preserve">| ernæringstilstand  || 62 || [[4_Almene_symptomer_og_fund#Almentilstand|4.2.1]] || </v>
      </c>
    </row>
    <row r="212" spans="1:12" x14ac:dyDescent="0.2">
      <c r="A212" s="14">
        <v>210</v>
      </c>
      <c r="B212" t="s">
        <v>1792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  <c r="G212" s="8" t="str">
        <f>VLOOKUP(F212,Sektioner_fuld!J$2:P$220,7,FALSE)</f>
        <v>14_Hud#Inspektion_og_palpation</v>
      </c>
      <c r="H212" s="8" t="str">
        <f t="shared" si="9"/>
        <v>[[14_Hud#Inspektion_og_palpation|14.2.1]]</v>
      </c>
      <c r="J212" t="str">
        <f t="shared" si="10"/>
        <v/>
      </c>
      <c r="L212" t="str">
        <f t="shared" si="11"/>
        <v xml:space="preserve">| erytem  || 196 || [[14_Hud#Inspektion_og_palpation|14.2.1]] || </v>
      </c>
    </row>
    <row r="213" spans="1:12" x14ac:dyDescent="0.2">
      <c r="A213" s="14">
        <v>211</v>
      </c>
      <c r="B213" t="s">
        <v>1793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  <c r="G213" s="8" t="str">
        <f>VLOOKUP(F213,Sektioner_fuld!J$2:P$220,7,FALSE)</f>
        <v>4_Almene_symptomer_og_fund#Perifer_cirkulation</v>
      </c>
      <c r="H213" s="8" t="str">
        <f t="shared" si="9"/>
        <v>[[4_Almene_symptomer_og_fund#Perifer_cirkulation|4.2.4]]</v>
      </c>
      <c r="J213" t="str">
        <f t="shared" si="10"/>
        <v/>
      </c>
      <c r="L213" t="str">
        <f t="shared" si="11"/>
        <v xml:space="preserve">| erytrodermi  || 64 || [[4_Almene_symptomer_og_fund#Perifer_cirkulation|4.2.4]] || </v>
      </c>
    </row>
    <row r="214" spans="1:12" x14ac:dyDescent="0.2">
      <c r="A214" s="14">
        <v>212</v>
      </c>
      <c r="B214" t="s">
        <v>1794</v>
      </c>
      <c r="C214" s="8">
        <v>195</v>
      </c>
      <c r="D214" s="8"/>
      <c r="E214" s="8">
        <v>195</v>
      </c>
      <c r="F214" s="8" t="str">
        <f>IF(E214="","",VLOOKUP(E214,Side_til_Sektion!A$2:C$217,3,FALSE))</f>
        <v>12.2.3</v>
      </c>
      <c r="G214" s="8" t="str">
        <f>VLOOKUP(F214,Sektioner_fuld!J$2:P$220,7,FALSE)</f>
        <v>12_Det_perifere_karsystem#Palpation</v>
      </c>
      <c r="H214" s="8" t="str">
        <f t="shared" si="9"/>
        <v>[[12_Det_perifere_karsystem#Palpation|12.2.3]]</v>
      </c>
      <c r="J214" t="str">
        <f t="shared" si="10"/>
        <v/>
      </c>
      <c r="L214" t="str">
        <f t="shared" si="11"/>
        <v xml:space="preserve">| exanthema  || 195 || [[12_Det_perifere_karsystem#Palpation|12.2.3]] || </v>
      </c>
    </row>
    <row r="215" spans="1:12" x14ac:dyDescent="0.2">
      <c r="A215" s="14">
        <v>213</v>
      </c>
      <c r="B215" t="s">
        <v>1795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  <c r="G215" s="8" t="str">
        <f>VLOOKUP(F215,Sektioner_fuld!J$2:P$220,7,FALSE)</f>
        <v>3_Indlæggelsesnotatet#Ydre_kranie_(calvaria)</v>
      </c>
      <c r="H215" s="8" t="str">
        <f t="shared" si="9"/>
        <v>[[3_Indlæggelsesnotatet#Ydre_kranie_(calvaria)|3.2.2]]</v>
      </c>
      <c r="J215" t="str">
        <f t="shared" si="10"/>
        <v/>
      </c>
      <c r="L215" t="str">
        <f t="shared" si="11"/>
        <v xml:space="preserve">| exophthalmus  || 45 || [[3_Indlæggelsesnotatet#Ydre_kranie_(calvaria)|3.2.2]] || </v>
      </c>
    </row>
    <row r="216" spans="1:12" x14ac:dyDescent="0.2">
      <c r="A216" s="14">
        <v>214</v>
      </c>
      <c r="B216" t="s">
        <v>1795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  <c r="G216" s="8" t="str">
        <f>VLOOKUP(F216,Sektioner_fuld!J$2:P$220,7,FALSE)</f>
        <v>13_Kirtler#Objektiv_undersøgelse,_Skjoldbruskkirtlen</v>
      </c>
      <c r="H216" s="8" t="str">
        <f t="shared" si="9"/>
        <v>[[13_Kirtler#Objektiv_undersøgelse,_Skjoldbruskkirtlen|13.3]]</v>
      </c>
      <c r="J216" t="str">
        <f t="shared" si="10"/>
        <v/>
      </c>
      <c r="L216" t="str">
        <f t="shared" si="11"/>
        <v xml:space="preserve">| exophthalmus  || 189 || [[13_Kirtler#Objektiv_undersøgelse,_Skjoldbruskkirtlen|13.3]] || </v>
      </c>
    </row>
    <row r="217" spans="1:12" x14ac:dyDescent="0.2">
      <c r="A217" s="14">
        <v>215</v>
      </c>
      <c r="B217" t="s">
        <v>1796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  <c r="G217" s="8" t="str">
        <f>VLOOKUP(F217,Sektioner_fuld!J$2:P$220,7,FALSE)</f>
        <v>3_Indlæggelsesnotatet#Mandlige_kønsorganer_(genitalia_masculina)</v>
      </c>
      <c r="H217" s="8" t="str">
        <f t="shared" si="9"/>
        <v>[[3_Indlæggelsesnotatet#Mandlige_kønsorganer_(genitalia_masculina)|3.2.15]]</v>
      </c>
      <c r="J217" t="str">
        <f t="shared" si="10"/>
        <v/>
      </c>
      <c r="L217" t="str">
        <f t="shared" si="11"/>
        <v xml:space="preserve">| exploratio rectalis  || 50 || [[3_Indlæggelsesnotatet#Mandlige_kønsorganer_(genitalia_masculina)|3.2.15]] || </v>
      </c>
    </row>
    <row r="218" spans="1:12" x14ac:dyDescent="0.2">
      <c r="A218" s="14">
        <v>216</v>
      </c>
      <c r="B218" t="s">
        <v>1796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  <c r="G218" s="8" t="str">
        <f>VLOOKUP(F218,Sektioner_fuld!J$2:P$220,7,FALSE)</f>
        <v>7_Mave-tarm-systemet#Endetarm_(rectum)</v>
      </c>
      <c r="H218" s="8" t="str">
        <f t="shared" si="9"/>
        <v>[[7_Mave-tarm-systemet#Endetarm_(rectum)|7.2.4]]</v>
      </c>
      <c r="J218" t="str">
        <f t="shared" si="10"/>
        <v/>
      </c>
      <c r="L218" t="str">
        <f t="shared" si="11"/>
        <v xml:space="preserve">| exploratio rectalis  || 113 || [[7_Mave-tarm-systemet#Endetarm_(rectum)|7.2.4]] || </v>
      </c>
    </row>
    <row r="219" spans="1:12" x14ac:dyDescent="0.2">
      <c r="A219" s="14">
        <v>217</v>
      </c>
      <c r="F219" s="8" t="str">
        <f>IF(E219="","",VLOOKUP(E219,Side_til_Sektion!A$2:C$217,3,FALSE))</f>
        <v/>
      </c>
      <c r="G219" s="8" t="e">
        <f>VLOOKUP(F219,Sektioner_fuld!J$2:P$220,7,FALSE)</f>
        <v>#N/A</v>
      </c>
      <c r="H219" s="8" t="e">
        <f t="shared" si="9"/>
        <v>#N/A</v>
      </c>
      <c r="J219" t="str">
        <f t="shared" si="10"/>
        <v/>
      </c>
      <c r="L219" t="e">
        <f t="shared" si="11"/>
        <v>#N/A</v>
      </c>
    </row>
    <row r="220" spans="1:12" x14ac:dyDescent="0.2">
      <c r="A220" s="14">
        <v>218</v>
      </c>
      <c r="B220" t="s">
        <v>1797</v>
      </c>
      <c r="E220">
        <v>209</v>
      </c>
      <c r="F220" s="8" t="str">
        <f>IF(E220="","",VLOOKUP(E220,Side_til_Sektion!A$2:C$217,3,FALSE))</f>
        <v>16</v>
      </c>
      <c r="G220" s="8" t="str">
        <f>VLOOKUP(F220,Sektioner_fuld!J$2:P$220,7,FALSE)</f>
        <v>16_Stikordsregister#</v>
      </c>
      <c r="H220" s="8" t="str">
        <f t="shared" si="9"/>
        <v>[[16_Stikordsregister#|16]]</v>
      </c>
      <c r="I220" t="s">
        <v>1538</v>
      </c>
      <c r="J220" t="str">
        <f t="shared" si="10"/>
        <v>&lt;html5media&gt;File:STIK-F.mp3&lt;/html5media&gt;</v>
      </c>
      <c r="L220" t="str">
        <f t="shared" si="11"/>
        <v>| Bogstav: F || 209 || [[16_Stikordsregister#|16]] || &lt;html5media&gt;File:STIK-F.mp3&lt;/html5media&gt;</v>
      </c>
    </row>
    <row r="221" spans="1:12" x14ac:dyDescent="0.2">
      <c r="A221" s="14">
        <v>219</v>
      </c>
      <c r="B221" t="s">
        <v>1798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  <c r="G221" s="8" t="str">
        <f>VLOOKUP(F221,Sektioner_fuld!J$2:P$220,7,FALSE)</f>
        <v>11_Centralnervesystemet#Hjernenerverne</v>
      </c>
      <c r="H221" s="8" t="str">
        <f t="shared" si="9"/>
        <v>[[11_Centralnervesystemet#Hjernenerverne|11.2.5]]</v>
      </c>
      <c r="J221" t="str">
        <f t="shared" si="10"/>
        <v/>
      </c>
      <c r="L221" t="str">
        <f t="shared" si="11"/>
        <v xml:space="preserve">| facialisparese  || 168 || [[11_Centralnervesystemet#Hjernenerverne|11.2.5]] || </v>
      </c>
    </row>
    <row r="222" spans="1:12" x14ac:dyDescent="0.2">
      <c r="A222" s="14">
        <v>220</v>
      </c>
      <c r="B222" t="s">
        <v>1799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  <c r="G222" s="8" t="str">
        <f>VLOOKUP(F222,Sektioner_fuld!J$2:P$220,7,FALSE)</f>
        <v>3_Indlæggelsesnotatet#Almene_fund</v>
      </c>
      <c r="H222" s="8" t="str">
        <f t="shared" si="9"/>
        <v>[[3_Indlæggelsesnotatet#Almene_fund|3.2.1]]</v>
      </c>
      <c r="J222" t="str">
        <f t="shared" si="10"/>
        <v/>
      </c>
      <c r="L222" t="str">
        <f t="shared" si="11"/>
        <v xml:space="preserve">| farve  || 44 || [[3_Indlæggelsesnotatet#Almene_fund|3.2.1]] || </v>
      </c>
    </row>
    <row r="223" spans="1:12" x14ac:dyDescent="0.2">
      <c r="A223" s="14">
        <v>221</v>
      </c>
      <c r="B223" t="s">
        <v>1799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  <c r="G223" s="8" t="str">
        <f>VLOOKUP(F223,Sektioner_fuld!J$2:P$220,7,FALSE)</f>
        <v>4_Almene_symptomer_og_fund#Farve</v>
      </c>
      <c r="H223" s="8" t="str">
        <f t="shared" si="9"/>
        <v>[[4_Almene_symptomer_og_fund#Farve|4.2.3]]</v>
      </c>
      <c r="J223" t="str">
        <f t="shared" si="10"/>
        <v/>
      </c>
      <c r="L223" t="str">
        <f t="shared" si="11"/>
        <v xml:space="preserve">| farve  || 63 || [[4_Almene_symptomer_og_fund#Farve|4.2.3]] || </v>
      </c>
    </row>
    <row r="224" spans="1:12" x14ac:dyDescent="0.2">
      <c r="A224" s="14">
        <v>222</v>
      </c>
      <c r="B224" t="s">
        <v>1799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  <c r="G224" s="8" t="str">
        <f>VLOOKUP(F224,Sektioner_fuld!J$2:P$220,7,FALSE)</f>
        <v>12_Det_perifere_karsystem#Inspektion</v>
      </c>
      <c r="H224" s="8" t="str">
        <f t="shared" si="9"/>
        <v>[[12_Det_perifere_karsystem#Inspektion|12.2.1]]</v>
      </c>
      <c r="J224" t="str">
        <f t="shared" si="10"/>
        <v/>
      </c>
      <c r="L224" t="str">
        <f t="shared" si="11"/>
        <v xml:space="preserve">| farve  || 183 || [[12_Det_perifere_karsystem#Inspektion|12.2.1]] || </v>
      </c>
    </row>
    <row r="225" spans="1:12" x14ac:dyDescent="0.2">
      <c r="A225" s="14">
        <v>223</v>
      </c>
      <c r="B225" t="s">
        <v>1800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  <c r="G225" s="8" t="str">
        <f>VLOOKUP(F225,Sektioner_fuld!J$2:P$220,7,FALSE)</f>
        <v>3_Indlæggelsesnotatet#Ører</v>
      </c>
      <c r="H225" s="8" t="str">
        <f t="shared" si="9"/>
        <v>[[3_Indlæggelsesnotatet#Ører|3.2.5]]</v>
      </c>
      <c r="J225" t="str">
        <f t="shared" si="10"/>
        <v/>
      </c>
      <c r="L225" t="str">
        <f t="shared" si="11"/>
        <v xml:space="preserve">| fauces  || 46 || [[3_Indlæggelsesnotatet#Ører|3.2.5]] || </v>
      </c>
    </row>
    <row r="226" spans="1:12" x14ac:dyDescent="0.2">
      <c r="A226" s="14">
        <v>224</v>
      </c>
      <c r="B226" t="s">
        <v>1800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  <c r="G226" s="8" t="str">
        <f>VLOOKUP(F226,Sektioner_fuld!J$2:P$220,7,FALSE)</f>
        <v>7_Mave-tarm-systemet#Mund_og_svælg_(cavum_oris_et_fauces)</v>
      </c>
      <c r="H226" s="8" t="str">
        <f t="shared" si="9"/>
        <v>[[7_Mave-tarm-systemet#Mund_og_svælg_(cavum_oris_et_fauces)|7.2.1]]</v>
      </c>
      <c r="J226" t="str">
        <f t="shared" si="10"/>
        <v/>
      </c>
      <c r="L226" t="str">
        <f t="shared" si="11"/>
        <v xml:space="preserve">| fauces  || 104 || [[7_Mave-tarm-systemet#Mund_og_svælg_(cavum_oris_et_fauces)|7.2.1]] || </v>
      </c>
    </row>
    <row r="227" spans="1:12" x14ac:dyDescent="0.2">
      <c r="A227" s="14">
        <v>225</v>
      </c>
      <c r="B227" t="s">
        <v>1801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  <c r="G227" s="8" t="str">
        <f>VLOOKUP(F227,Sektioner_fuld!J$2:P$220,7,FALSE)</f>
        <v>4_Almene_symptomer_og_fund#</v>
      </c>
      <c r="H227" s="8" t="str">
        <f t="shared" si="9"/>
        <v>[[4_Almene_symptomer_og_fund#|4]]</v>
      </c>
      <c r="J227" t="str">
        <f t="shared" si="10"/>
        <v/>
      </c>
      <c r="L227" t="str">
        <f t="shared" si="11"/>
        <v xml:space="preserve">| feber  || 57 || [[4_Almene_symptomer_og_fund#|4]] || </v>
      </c>
    </row>
    <row r="228" spans="1:12" x14ac:dyDescent="0.2">
      <c r="A228" s="14">
        <v>226</v>
      </c>
      <c r="B228" t="s">
        <v>1802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  <c r="G228" s="8" t="str">
        <f>VLOOKUP(F228,Sektioner_fuld!J$2:P$220,7,FALSE)</f>
        <v>4_Almene_symptomer_og_fund#Almentilstand</v>
      </c>
      <c r="H228" s="8" t="str">
        <f t="shared" si="9"/>
        <v>[[4_Almene_symptomer_og_fund#Almentilstand|4.2.1]]</v>
      </c>
      <c r="J228" t="str">
        <f t="shared" si="10"/>
        <v/>
      </c>
      <c r="L228" t="str">
        <f t="shared" si="11"/>
        <v xml:space="preserve">| fedme  || 62 || [[4_Almene_symptomer_og_fund#Almentilstand|4.2.1]] || </v>
      </c>
    </row>
    <row r="229" spans="1:12" x14ac:dyDescent="0.2">
      <c r="A229" s="14">
        <v>227</v>
      </c>
      <c r="B229" t="s">
        <v>1803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  <c r="G229" s="8" t="str">
        <f>VLOOKUP(F229,Sektioner_fuld!J$2:P$220,7,FALSE)</f>
        <v>10_Bevægeapparatet#Objektiv_undersøgelse</v>
      </c>
      <c r="H229" s="8" t="str">
        <f t="shared" si="9"/>
        <v>[[10_Bevægeapparatet#Objektiv_undersøgelse|10.2]]</v>
      </c>
      <c r="J229" t="str">
        <f t="shared" si="10"/>
        <v/>
      </c>
      <c r="L229" t="str">
        <f t="shared" si="11"/>
        <v xml:space="preserve">| fejlstilling  || 140 || [[10_Bevægeapparatet#Objektiv_undersøgelse|10.2]] || </v>
      </c>
    </row>
    <row r="230" spans="1:12" x14ac:dyDescent="0.2">
      <c r="A230" s="14">
        <v>228</v>
      </c>
      <c r="B230" t="s">
        <v>1804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  <c r="G230" s="8" t="str">
        <f>VLOOKUP(F230,Sektioner_fuld!J$2:P$220,7,FALSE)</f>
        <v>10_Bevægeapparatet#Regional_undersøgelse</v>
      </c>
      <c r="H230" s="8" t="str">
        <f t="shared" si="9"/>
        <v>[[10_Bevægeapparatet#Regional_undersøgelse|10.2.5]]</v>
      </c>
      <c r="J230" t="str">
        <f t="shared" si="10"/>
        <v/>
      </c>
      <c r="L230" t="str">
        <f t="shared" si="11"/>
        <v xml:space="preserve">| femoralis-stræktest  || 144 || [[10_Bevægeapparatet#Regional_undersøgelse|10.2.5]] || </v>
      </c>
    </row>
    <row r="231" spans="1:12" x14ac:dyDescent="0.2">
      <c r="A231" s="14">
        <v>229</v>
      </c>
      <c r="B231" t="s">
        <v>1805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  <c r="G231" s="8" t="str">
        <f>VLOOKUP(F231,Sektioner_fuld!J$2:P$220,7,FALSE)</f>
        <v>5_Hjertet#Vand_i_benene_(ødemer)</v>
      </c>
      <c r="H231" s="8" t="str">
        <f t="shared" si="9"/>
        <v>[[5_Hjertet#Vand_i_benene_(ødemer)|5.1.5]]</v>
      </c>
      <c r="J231" t="str">
        <f t="shared" si="10"/>
        <v/>
      </c>
      <c r="L231" t="str">
        <f t="shared" si="11"/>
        <v xml:space="preserve">| fibrillatio atriorum  || 73 || [[5_Hjertet#Vand_i_benene_(ødemer)|5.1.5]] || </v>
      </c>
    </row>
    <row r="232" spans="1:12" x14ac:dyDescent="0.2">
      <c r="A232" s="14">
        <v>230</v>
      </c>
      <c r="B232" t="s">
        <v>1806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  <c r="G232" s="8" t="str">
        <f>VLOOKUP(F232,Sektioner_fuld!J$2:P$220,7,FALSE)</f>
        <v>11_Centralnervesystemet#Motorik</v>
      </c>
      <c r="H232" s="8" t="str">
        <f t="shared" si="9"/>
        <v>[[11_Centralnervesystemet#Motorik|11.2.6]]</v>
      </c>
      <c r="J232" t="str">
        <f t="shared" si="10"/>
        <v/>
      </c>
      <c r="L232" t="str">
        <f t="shared" si="11"/>
        <v xml:space="preserve">| finger-næse-testen  || 172 || [[11_Centralnervesystemet#Motorik|11.2.6]] || </v>
      </c>
    </row>
    <row r="233" spans="1:12" x14ac:dyDescent="0.2">
      <c r="A233" s="14">
        <v>231</v>
      </c>
      <c r="B233" t="s">
        <v>1807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  <c r="G233" s="8" t="str">
        <f>VLOOKUP(F233,Sektioner_fuld!J$2:P$220,7,FALSE)</f>
        <v>10_Bevægeapparatet#Underarm_og_håndled_(antebrachium_et_carpus)</v>
      </c>
      <c r="H233" s="8" t="str">
        <f t="shared" si="9"/>
        <v>[[10_Bevægeapparatet#Underarm_og_håndled_(antebrachium_et_carpus)|10.2.9]]</v>
      </c>
      <c r="J233" t="str">
        <f t="shared" si="10"/>
        <v/>
      </c>
      <c r="L233" t="str">
        <f t="shared" si="11"/>
        <v xml:space="preserve">| fingerbevægelighed  || 150 || [[10_Bevægeapparatet#Underarm_og_håndled_(antebrachium_et_carpus)|10.2.9]] || </v>
      </c>
    </row>
    <row r="234" spans="1:12" x14ac:dyDescent="0.2">
      <c r="A234" s="14">
        <v>232</v>
      </c>
      <c r="B234" t="s">
        <v>1808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  <c r="G234" s="8" t="str">
        <f>VLOOKUP(F234,Sektioner_fuld!J$2:P$220,7,FALSE)</f>
        <v>14_Hud#Inspektion_og_palpation</v>
      </c>
      <c r="H234" s="8" t="str">
        <f t="shared" si="9"/>
        <v>[[14_Hud#Inspektion_og_palpation|14.2.1]]</v>
      </c>
      <c r="J234" t="str">
        <f t="shared" si="10"/>
        <v/>
      </c>
      <c r="L234" t="str">
        <f t="shared" si="11"/>
        <v xml:space="preserve">| fissur  || 199 || [[14_Hud#Inspektion_og_palpation|14.2.1]] || </v>
      </c>
    </row>
    <row r="235" spans="1:12" x14ac:dyDescent="0.2">
      <c r="A235" s="14">
        <v>233</v>
      </c>
      <c r="B235" t="s">
        <v>1809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  <c r="G235" s="8" t="str">
        <f>VLOOKUP(F235,Sektioner_fuld!J$2:P$220,7,FALSE)</f>
        <v>11_Centralnervesystemet#Svimmelhed_(vertigo)</v>
      </c>
      <c r="H235" s="8" t="str">
        <f t="shared" si="9"/>
        <v>[[11_Centralnervesystemet#Svimmelhed_(vertigo)|11.1.2]]</v>
      </c>
      <c r="J235" t="str">
        <f t="shared" si="10"/>
        <v/>
      </c>
      <c r="L235" t="str">
        <f t="shared" si="11"/>
        <v xml:space="preserve">| fjernhedstilfælde  || 156 || [[11_Centralnervesystemet#Svimmelhed_(vertigo)|11.1.2]] || </v>
      </c>
    </row>
    <row r="236" spans="1:12" x14ac:dyDescent="0.2">
      <c r="A236" s="14">
        <v>234</v>
      </c>
      <c r="B236" t="s">
        <v>1810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  <c r="G236" s="8" t="str">
        <f>VLOOKUP(F236,Sektioner_fuld!J$2:P$220,7,FALSE)</f>
        <v>9_Kvindelige_kønsorganer#Underlivssmerter</v>
      </c>
      <c r="H236" s="8" t="str">
        <f t="shared" si="9"/>
        <v>[[9_Kvindelige_kønsorganer#Underlivssmerter|9.1.2]]</v>
      </c>
      <c r="J236" t="str">
        <f t="shared" si="10"/>
        <v/>
      </c>
      <c r="L236" t="str">
        <f t="shared" si="11"/>
        <v xml:space="preserve">| fluor  || 129 || [[9_Kvindelige_kønsorganer#Underlivssmerter|9.1.2]] || </v>
      </c>
    </row>
    <row r="237" spans="1:12" x14ac:dyDescent="0.2">
      <c r="A237" s="14">
        <v>235</v>
      </c>
      <c r="B237" t="s">
        <v>1811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  <c r="G237" s="8" t="str">
        <f>VLOOKUP(F237,Sektioner_fuld!J$2:P$220,7,FALSE)</f>
        <v>10_Bevægeapparatet#Ankel_og_fod_(pes)</v>
      </c>
      <c r="H237" s="8" t="str">
        <f t="shared" si="9"/>
        <v>[[10_Bevægeapparatet#Ankel_og_fod_(pes)|10.2.13]]</v>
      </c>
      <c r="J237" t="str">
        <f t="shared" si="10"/>
        <v/>
      </c>
      <c r="L237" t="str">
        <f t="shared" si="11"/>
        <v xml:space="preserve">| fod  || 153 || [[10_Bevægeapparatet#Ankel_og_fod_(pes)|10.2.13]] || </v>
      </c>
    </row>
    <row r="238" spans="1:12" x14ac:dyDescent="0.2">
      <c r="A238" s="14">
        <v>236</v>
      </c>
      <c r="B238" t="s">
        <v>1812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  <c r="G238" s="8" t="str">
        <f>VLOOKUP(F238,Sektioner_fuld!J$2:P$220,7,FALSE)</f>
        <v>2_Sygehusjournalen#Journaltekstens_disposition</v>
      </c>
      <c r="H238" s="8" t="str">
        <f t="shared" si="9"/>
        <v>[[2_Sygehusjournalen#Journaltekstens_disposition|2.3]]</v>
      </c>
      <c r="J238" t="str">
        <f t="shared" si="10"/>
        <v/>
      </c>
      <c r="L238" t="str">
        <f t="shared" si="11"/>
        <v xml:space="preserve">| forløbsnotaterne  || 27 || [[2_Sygehusjournalen#Journaltekstens_disposition|2.3]] || </v>
      </c>
    </row>
    <row r="239" spans="1:12" x14ac:dyDescent="0.2">
      <c r="A239" s="14">
        <v>237</v>
      </c>
      <c r="B239" t="s">
        <v>1813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  <c r="G239" s="8" t="str">
        <f>VLOOKUP(F239,Sektioner_fuld!J$2:P$220,7,FALSE)</f>
        <v>2_Sygehusjournalen#</v>
      </c>
      <c r="H239" s="8" t="str">
        <f t="shared" si="9"/>
        <v>[[2_Sygehusjournalen#|2]]</v>
      </c>
      <c r="J239" t="str">
        <f t="shared" si="10"/>
        <v/>
      </c>
      <c r="L239" t="str">
        <f t="shared" si="11"/>
        <v xml:space="preserve">| formålet med patientjournalen  || 25 || [[2_Sygehusjournalen#|2]] || </v>
      </c>
    </row>
    <row r="240" spans="1:12" x14ac:dyDescent="0.2">
      <c r="A240" s="14">
        <v>238</v>
      </c>
      <c r="B240" t="s">
        <v>1814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  <c r="G240" s="8" t="str">
        <f>VLOOKUP(F240,Sektioner_fuld!J$2:P$220,7,FALSE)</f>
        <v>7_Mave-tarm-systemet#Afføringsmønster</v>
      </c>
      <c r="H240" s="8" t="str">
        <f t="shared" si="9"/>
        <v>[[7_Mave-tarm-systemet#Afføringsmønster|7.1.5]]</v>
      </c>
      <c r="J240" t="str">
        <f t="shared" si="10"/>
        <v/>
      </c>
      <c r="L240" t="str">
        <f t="shared" si="11"/>
        <v xml:space="preserve">| forstoppelse  || 101 || [[7_Mave-tarm-systemet#Afføringsmønster|7.1.5]] || </v>
      </c>
    </row>
    <row r="241" spans="1:12" x14ac:dyDescent="0.2">
      <c r="A241" s="14">
        <v>239</v>
      </c>
      <c r="B241" t="s">
        <v>1815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  <c r="G241" s="8" t="str">
        <f>VLOOKUP(F241,Sektioner_fuld!J$2:P$220,7,FALSE)</f>
        <v>10_Bevægeapparatet#Ankel_og_fod_(pes)</v>
      </c>
      <c r="H241" s="8" t="str">
        <f t="shared" si="9"/>
        <v>[[10_Bevægeapparatet#Ankel_og_fod_(pes)|10.2.13]]</v>
      </c>
      <c r="J241" t="str">
        <f t="shared" si="10"/>
        <v/>
      </c>
      <c r="L241" t="str">
        <f t="shared" si="11"/>
        <v xml:space="preserve">| forstuvninger  || 153 || [[10_Bevægeapparatet#Ankel_og_fod_(pes)|10.2.13]] || </v>
      </c>
    </row>
    <row r="242" spans="1:12" x14ac:dyDescent="0.2">
      <c r="A242" s="14">
        <v>240</v>
      </c>
      <c r="B242" t="s">
        <v>1816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  <c r="G242" s="8" t="str">
        <f>VLOOKUP(F242,Sektioner_fuld!J$2:P$220,7,FALSE)</f>
        <v>3_Indlæggelsesnotatet#Lysker_(regiones_inguinales)</v>
      </c>
      <c r="H242" s="8" t="str">
        <f t="shared" si="9"/>
        <v>[[3_Indlæggelsesnotatet#Lysker_(regiones_inguinales)|3.2.14]]</v>
      </c>
      <c r="J242" t="str">
        <f t="shared" si="10"/>
        <v/>
      </c>
      <c r="L242" t="str">
        <f t="shared" si="11"/>
        <v xml:space="preserve">| frie nyreloger  || 49 || [[3_Indlæggelsesnotatet#Lysker_(regiones_inguinales)|3.2.14]] || </v>
      </c>
    </row>
    <row r="243" spans="1:12" x14ac:dyDescent="0.2">
      <c r="A243" s="14">
        <v>241</v>
      </c>
      <c r="B243" t="s">
        <v>1817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  <c r="G243" s="8" t="str">
        <f>VLOOKUP(F243,Sektioner_fuld!J$2:P$220,7,FALSE)</f>
        <v>5_Hjertet#Træthed_og_funktionsnedsættelse</v>
      </c>
      <c r="H243" s="8" t="str">
        <f t="shared" si="9"/>
        <v>[[5_Hjertet#Træthed_og_funktionsnedsættelse|5.1.1]]</v>
      </c>
      <c r="J243" t="str">
        <f t="shared" si="10"/>
        <v/>
      </c>
      <c r="L243" t="str">
        <f t="shared" si="11"/>
        <v xml:space="preserve">| funktionsdyspnø  || 69 || [[5_Hjertet#Træthed_og_funktionsnedsættelse|5.1.1]] || </v>
      </c>
    </row>
    <row r="244" spans="1:12" x14ac:dyDescent="0.2">
      <c r="A244" s="14">
        <v>242</v>
      </c>
      <c r="B244" t="s">
        <v>1818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  <c r="G244" s="8" t="str">
        <f>VLOOKUP(F244,Sektioner_fuld!J$2:P$220,7,FALSE)</f>
        <v>14_Hud#Inspektion_og_palpation</v>
      </c>
      <c r="H244" s="8" t="str">
        <f t="shared" si="9"/>
        <v>[[14_Hud#Inspektion_og_palpation|14.2.1]]</v>
      </c>
      <c r="J244" t="str">
        <f t="shared" si="10"/>
        <v/>
      </c>
      <c r="L244" t="str">
        <f t="shared" si="11"/>
        <v xml:space="preserve">| furunkel  || 198 || [[14_Hud#Inspektion_og_palpation|14.2.1]] || </v>
      </c>
    </row>
    <row r="245" spans="1:12" x14ac:dyDescent="0.2">
      <c r="A245" s="14">
        <v>243</v>
      </c>
      <c r="B245" t="s">
        <v>1819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  <c r="G245" s="8" t="str">
        <f>VLOOKUP(F245,Sektioner_fuld!J$2:P$220,7,FALSE)</f>
        <v>5_Hjertet#Auskultation_(stethoscopia_cordis,_st.c.,_hjertestetoskopi)</v>
      </c>
      <c r="H245" s="8" t="str">
        <f t="shared" si="9"/>
        <v>[[5_Hjertet#Auskultation_(stethoscopia_cordis,_st.c.,_hjertestetoskopi)|5.2.2]]</v>
      </c>
      <c r="J245" t="str">
        <f t="shared" si="10"/>
        <v/>
      </c>
      <c r="L245" t="str">
        <f t="shared" si="11"/>
        <v xml:space="preserve">| fysiologisk mislyd  || 81 || [[5_Hjertet#Auskultation_(stethoscopia_cordis,_st.c.,_hjertestetoskopi)|5.2.2]] || </v>
      </c>
    </row>
    <row r="246" spans="1:12" x14ac:dyDescent="0.2">
      <c r="A246" s="14">
        <v>244</v>
      </c>
      <c r="B246" t="s">
        <v>1820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  <c r="G246" s="8" t="str">
        <f>VLOOKUP(F246,Sektioner_fuld!J$2:P$220,7,FALSE)</f>
        <v>7_Mave-tarm-systemet#Kvalme_(nausea)_og_opkastning_(emesis)</v>
      </c>
      <c r="H246" s="8" t="str">
        <f t="shared" si="9"/>
        <v>[[7_Mave-tarm-systemet#Kvalme_(nausea)_og_opkastning_(emesis)|7.1.1]]</v>
      </c>
      <c r="J246" t="str">
        <f t="shared" si="10"/>
        <v/>
      </c>
      <c r="L246" t="str">
        <f t="shared" si="11"/>
        <v xml:space="preserve">| fækulent opkast  || 98 || [[7_Mave-tarm-systemet#Kvalme_(nausea)_og_opkastning_(emesis)|7.1.1]] || </v>
      </c>
    </row>
    <row r="247" spans="1:12" x14ac:dyDescent="0.2">
      <c r="A247" s="14">
        <v>245</v>
      </c>
      <c r="B247" t="s">
        <v>1821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  <c r="G247" s="8" t="str">
        <f>VLOOKUP(F247,Sektioner_fuld!J$2:P$220,7,FALSE)</f>
        <v>11_Centralnervesystemet#Synsforstyrrelser</v>
      </c>
      <c r="H247" s="8" t="str">
        <f t="shared" si="9"/>
        <v>[[11_Centralnervesystemet#Synsforstyrrelser|11.1.6]]</v>
      </c>
      <c r="J247" t="str">
        <f t="shared" si="10"/>
        <v/>
      </c>
      <c r="L247" t="str">
        <f t="shared" si="11"/>
        <v xml:space="preserve">| føleforstyrrelser  || 160 || [[11_Centralnervesystemet#Synsforstyrrelser|11.1.6]] || </v>
      </c>
    </row>
    <row r="248" spans="1:12" x14ac:dyDescent="0.2">
      <c r="A248" s="14">
        <v>246</v>
      </c>
      <c r="F248" s="8" t="str">
        <f>IF(E248="","",VLOOKUP(E248,Side_til_Sektion!A$2:C$217,3,FALSE))</f>
        <v/>
      </c>
      <c r="G248" s="8" t="e">
        <f>VLOOKUP(F248,Sektioner_fuld!J$2:P$220,7,FALSE)</f>
        <v>#N/A</v>
      </c>
      <c r="H248" s="8" t="e">
        <f t="shared" si="9"/>
        <v>#N/A</v>
      </c>
      <c r="J248" t="str">
        <f t="shared" si="10"/>
        <v/>
      </c>
      <c r="L248" t="e">
        <f t="shared" si="11"/>
        <v>#N/A</v>
      </c>
    </row>
    <row r="249" spans="1:12" x14ac:dyDescent="0.2">
      <c r="A249" s="14">
        <v>247</v>
      </c>
      <c r="B249" t="s">
        <v>1822</v>
      </c>
      <c r="E249">
        <v>209</v>
      </c>
      <c r="F249" s="8" t="str">
        <f>IF(E249="","",VLOOKUP(E249,Side_til_Sektion!A$2:C$217,3,FALSE))</f>
        <v>16</v>
      </c>
      <c r="G249" s="8" t="str">
        <f>VLOOKUP(F249,Sektioner_fuld!J$2:P$220,7,FALSE)</f>
        <v>16_Stikordsregister#</v>
      </c>
      <c r="H249" s="8" t="str">
        <f t="shared" si="9"/>
        <v>[[16_Stikordsregister#|16]]</v>
      </c>
      <c r="I249" t="s">
        <v>1542</v>
      </c>
      <c r="J249" t="str">
        <f t="shared" si="10"/>
        <v>&lt;html5media&gt;File:STIK-G.mp3&lt;/html5media&gt;</v>
      </c>
      <c r="L249" t="str">
        <f t="shared" si="11"/>
        <v>| Bogstav: G || 209 || [[16_Stikordsregister#|16]] || &lt;html5media&gt;File:STIK-G.mp3&lt;/html5media&gt;</v>
      </c>
    </row>
    <row r="250" spans="1:12" x14ac:dyDescent="0.2">
      <c r="A250" s="14">
        <v>248</v>
      </c>
      <c r="B250" t="s">
        <v>1823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G250" s="8" t="str">
        <f>VLOOKUP(F250,Sektioner_fuld!J$2:P$220,7,FALSE)</f>
        <v>13_Kirtler#En_knude_i_brystet</v>
      </c>
      <c r="H250" s="8" t="str">
        <f t="shared" si="9"/>
        <v>[[13_Kirtler#En_knude_i_brystet|13.5.3]]</v>
      </c>
      <c r="J250" t="str">
        <f t="shared" si="10"/>
        <v/>
      </c>
      <c r="L250" t="str">
        <f t="shared" si="11"/>
        <v xml:space="preserve">| galactorrhoea  || 191 || [[13_Kirtler#En_knude_i_brystet|13.5.3]] || </v>
      </c>
    </row>
    <row r="251" spans="1:12" x14ac:dyDescent="0.2">
      <c r="A251" s="14">
        <v>249</v>
      </c>
      <c r="B251" t="s">
        <v>1824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  <c r="G251" s="8" t="str">
        <f>VLOOKUP(F251,Sektioner_fuld!J$2:P$220,7,FALSE)</f>
        <v>7_Mave-tarm-systemet#Abdomen</v>
      </c>
      <c r="H251" s="8" t="str">
        <f t="shared" si="9"/>
        <v>[[7_Mave-tarm-systemet#Abdomen|7.2.2]]</v>
      </c>
      <c r="J251" t="str">
        <f t="shared" si="10"/>
        <v/>
      </c>
      <c r="L251" t="str">
        <f t="shared" si="11"/>
        <v xml:space="preserve">| galdeblære  || 110 || [[7_Mave-tarm-systemet#Abdomen|7.2.2]] || </v>
      </c>
    </row>
    <row r="252" spans="1:12" x14ac:dyDescent="0.2">
      <c r="A252" s="14">
        <v>250</v>
      </c>
      <c r="B252" t="s">
        <v>1825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  <c r="G252" s="8" t="str">
        <f>VLOOKUP(F252,Sektioner_fuld!J$2:P$220,7,FALSE)</f>
        <v>5_Hjertet#Hjertebanken_(palpitationer)</v>
      </c>
      <c r="H252" s="8" t="str">
        <f t="shared" si="9"/>
        <v>[[5_Hjertet#Hjertebanken_(palpitationer)|5.1.4]]</v>
      </c>
      <c r="J252" t="str">
        <f t="shared" si="10"/>
        <v/>
      </c>
      <c r="L252" t="str">
        <f t="shared" si="11"/>
        <v xml:space="preserve">| galdesten  || 72 || [[5_Hjertet#Hjertebanken_(palpitationer)|5.1.4]] || </v>
      </c>
    </row>
    <row r="253" spans="1:12" x14ac:dyDescent="0.2">
      <c r="A253" s="14">
        <v>251</v>
      </c>
      <c r="B253" t="s">
        <v>1826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  <c r="G253" s="8" t="str">
        <f>VLOOKUP(F253,Sektioner_fuld!J$2:P$220,7,FALSE)</f>
        <v>5_Hjertet#Auskultation_(stethoscopia_cordis,_st.c.,_hjertestetoskopi)</v>
      </c>
      <c r="H253" s="8" t="str">
        <f t="shared" si="9"/>
        <v>[[5_Hjertet#Auskultation_(stethoscopia_cordis,_st.c.,_hjertestetoskopi)|5.2.2]]</v>
      </c>
      <c r="J253" t="str">
        <f t="shared" si="10"/>
        <v/>
      </c>
      <c r="L253" t="str">
        <f t="shared" si="11"/>
        <v xml:space="preserve">| galoprytme  || 78 || [[5_Hjertet#Auskultation_(stethoscopia_cordis,_st.c.,_hjertestetoskopi)|5.2.2]] || </v>
      </c>
    </row>
    <row r="254" spans="1:12" x14ac:dyDescent="0.2">
      <c r="A254" s="14">
        <v>252</v>
      </c>
      <c r="B254" t="s">
        <v>1827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  <c r="G254" s="8" t="str">
        <f>VLOOKUP(F254,Sektioner_fuld!J$2:P$220,7,FALSE)</f>
        <v>3_Indlæggelsesnotatet#Ører</v>
      </c>
      <c r="H254" s="8" t="str">
        <f t="shared" si="9"/>
        <v>[[3_Indlæggelsesnotatet#Ører|3.2.5]]</v>
      </c>
      <c r="J254" t="str">
        <f t="shared" si="10"/>
        <v/>
      </c>
      <c r="L254" t="str">
        <f t="shared" si="11"/>
        <v xml:space="preserve">| ganebuer  || 46 || [[3_Indlæggelsesnotatet#Ører|3.2.5]] || </v>
      </c>
    </row>
    <row r="255" spans="1:12" x14ac:dyDescent="0.2">
      <c r="A255" s="14">
        <v>253</v>
      </c>
      <c r="B255" t="s">
        <v>1828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  <c r="G255" s="8" t="str">
        <f>VLOOKUP(F255,Sektioner_fuld!J$2:P$220,7,FALSE)</f>
        <v>11_Centralnervesystemet#Kraftnedsættelse</v>
      </c>
      <c r="H255" s="8" t="str">
        <f t="shared" si="9"/>
        <v>[[11_Centralnervesystemet#Kraftnedsættelse|11.1.8]]</v>
      </c>
      <c r="J255" t="str">
        <f t="shared" si="10"/>
        <v/>
      </c>
      <c r="L255" t="str">
        <f t="shared" si="11"/>
        <v xml:space="preserve">| gangbesvær  || 161 || [[11_Centralnervesystemet#Kraftnedsættelse|11.1.8]] || </v>
      </c>
    </row>
    <row r="256" spans="1:12" x14ac:dyDescent="0.2">
      <c r="A256" s="14">
        <v>254</v>
      </c>
      <c r="B256" t="s">
        <v>1829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  <c r="G256" s="8" t="str">
        <f>VLOOKUP(F256,Sektioner_fuld!J$2:P$220,7,FALSE)</f>
        <v>11_Centralnervesystemet#Motorik</v>
      </c>
      <c r="H256" s="8" t="str">
        <f t="shared" si="9"/>
        <v>[[11_Centralnervesystemet#Motorik|11.2.6]]</v>
      </c>
      <c r="J256" t="str">
        <f t="shared" si="10"/>
        <v/>
      </c>
      <c r="L256" t="str">
        <f t="shared" si="11"/>
        <v xml:space="preserve">| gangen  || 169 || [[11_Centralnervesystemet#Motorik|11.2.6]] || </v>
      </c>
    </row>
    <row r="257" spans="1:12" x14ac:dyDescent="0.2">
      <c r="A257" s="14">
        <v>255</v>
      </c>
      <c r="B257" t="s">
        <v>1830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  <c r="G257" s="8" t="str">
        <f>VLOOKUP(F257,Sektioner_fuld!J$2:P$220,7,FALSE)</f>
        <v>12_Det_perifere_karsystem#Inspektion</v>
      </c>
      <c r="H257" s="8" t="str">
        <f t="shared" si="9"/>
        <v>[[12_Det_perifere_karsystem#Inspektion|12.2.1]]</v>
      </c>
      <c r="J257" t="str">
        <f t="shared" si="10"/>
        <v/>
      </c>
      <c r="L257" t="str">
        <f t="shared" si="11"/>
        <v xml:space="preserve">| gangræn  || 183 || [[12_Det_perifere_karsystem#Inspektion|12.2.1]] || </v>
      </c>
    </row>
    <row r="258" spans="1:12" x14ac:dyDescent="0.2">
      <c r="A258" s="14">
        <v>256</v>
      </c>
      <c r="B258" t="s">
        <v>1831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  <c r="G258" s="8" t="str">
        <f>VLOOKUP(F258,Sektioner_fuld!J$2:P$220,7,FALSE)</f>
        <v>3_Indlæggelsesnotatet#Øvrige_organsystemer</v>
      </c>
      <c r="H258" s="8" t="str">
        <f t="shared" si="9"/>
        <v>[[3_Indlæggelsesnotatet#Øvrige_organsystemer|3.1.8]]</v>
      </c>
      <c r="J258" t="str">
        <f t="shared" si="10"/>
        <v/>
      </c>
      <c r="L258" t="str">
        <f t="shared" si="11"/>
        <v xml:space="preserve">| gastro-intestinalt  || 40 || [[3_Indlæggelsesnotatet#Øvrige_organsystemer|3.1.8]] || </v>
      </c>
    </row>
    <row r="259" spans="1:12" x14ac:dyDescent="0.2">
      <c r="A259" s="14">
        <v>257</v>
      </c>
      <c r="B259" t="s">
        <v>1832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  <c r="G259" s="8" t="str">
        <f>VLOOKUP(F259,Sektioner_fuld!J$2:P$220,7,FALSE)</f>
        <v>3_Indlæggelsesnotatet#Mandlige_kønsorganer_(genitalia_masculina)</v>
      </c>
      <c r="H259" s="8" t="str">
        <f t="shared" ref="H259:H322" si="12">_xlfn.CONCAT("[[",G259,"|",F259,"]]")</f>
        <v>[[3_Indlæggelsesnotatet#Mandlige_kønsorganer_(genitalia_masculina)|3.2.15]]</v>
      </c>
      <c r="J259" t="str">
        <f t="shared" ref="J259:J322" si="13">IF(I259="","",_xlfn.CONCAT("&lt;html5media&gt;File:", I259, ".mp3", "&lt;/html5media&gt;"))</f>
        <v/>
      </c>
      <c r="L259" t="str">
        <f t="shared" ref="L259:L322" si="14">_xlfn.CONCAT("| ", B259, " || ", E259, " || ", H259, " || ", J259)</f>
        <v xml:space="preserve">| genitalia masculina  || 50 || [[3_Indlæggelsesnotatet#Mandlige_kønsorganer_(genitalia_masculina)|3.2.15]] || </v>
      </c>
    </row>
    <row r="260" spans="1:12" x14ac:dyDescent="0.2">
      <c r="A260" s="14">
        <v>258</v>
      </c>
      <c r="B260" t="s">
        <v>1832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  <c r="G260" s="8" t="str">
        <f>VLOOKUP(F260,Sektioner_fuld!J$2:P$220,7,FALSE)</f>
        <v>8_Nyrer,_urinveje_og_mandlige_kønsorganer#Vand_i_kroppen_(ødemer)</v>
      </c>
      <c r="H260" s="8" t="str">
        <f t="shared" si="12"/>
        <v>[[8_Nyrer,_urinveje_og_mandlige_kønsorganer#Vand_i_kroppen_(ødemer)|8.1.8]]</v>
      </c>
      <c r="J260" t="str">
        <f t="shared" si="13"/>
        <v/>
      </c>
      <c r="L260" t="str">
        <f t="shared" si="14"/>
        <v xml:space="preserve">| genitalia masculina  || 122 || [[8_Nyrer,_urinveje_og_mandlige_kønsorganer#Vand_i_kroppen_(ødemer)|8.1.8]] || </v>
      </c>
    </row>
    <row r="261" spans="1:12" x14ac:dyDescent="0.2">
      <c r="A261" s="14">
        <v>259</v>
      </c>
      <c r="B261" t="s">
        <v>1833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  <c r="G261" s="8" t="str">
        <f>VLOOKUP(F261,Sektioner_fuld!J$2:P$220,7,FALSE)</f>
        <v>2_Sygehusjournalen#Journaltekstens_disposition</v>
      </c>
      <c r="H261" s="8" t="str">
        <f t="shared" si="12"/>
        <v>[[2_Sygehusjournalen#Journaltekstens_disposition|2.3]]</v>
      </c>
      <c r="J261" t="str">
        <f t="shared" si="13"/>
        <v/>
      </c>
      <c r="L261" t="str">
        <f t="shared" si="14"/>
        <v xml:space="preserve">| gennemgang  || 27 || [[2_Sygehusjournalen#Journaltekstens_disposition|2.3]] || </v>
      </c>
    </row>
    <row r="262" spans="1:12" x14ac:dyDescent="0.2">
      <c r="A262" s="14">
        <v>260</v>
      </c>
      <c r="B262" t="s">
        <v>1834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  <c r="G262" s="8" t="str">
        <f>VLOOKUP(F262,Sektioner_fuld!J$2:P$220,7,FALSE)</f>
        <v>1_Mødet_mellem_læge_og_patient#Samtaleteknik</v>
      </c>
      <c r="H262" s="8" t="str">
        <f t="shared" si="12"/>
        <v>[[1_Mødet_mellem_læge_og_patient#Samtaleteknik|1.3]]</v>
      </c>
      <c r="J262" t="str">
        <f t="shared" si="13"/>
        <v/>
      </c>
      <c r="L262" t="str">
        <f t="shared" si="14"/>
        <v xml:space="preserve">| gensvar  || 19 || [[1_Mødet_mellem_læge_og_patient#Samtaleteknik|1.3]] || </v>
      </c>
    </row>
    <row r="263" spans="1:12" x14ac:dyDescent="0.2">
      <c r="A263" s="14">
        <v>261</v>
      </c>
      <c r="B263" t="s">
        <v>1835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  <c r="G263" s="8" t="str">
        <f>VLOOKUP(F263,Sektioner_fuld!J$2:P$220,7,FALSE)</f>
        <v>10_Bevægeapparatet#Knæet_(genu)</v>
      </c>
      <c r="H263" s="8" t="str">
        <f t="shared" si="12"/>
        <v>[[10_Bevægeapparatet#Knæet_(genu)|10.2.12]]</v>
      </c>
      <c r="J263" t="str">
        <f t="shared" si="13"/>
        <v/>
      </c>
      <c r="L263" t="str">
        <f t="shared" si="14"/>
        <v xml:space="preserve">| genu varum  || 152 || [[10_Bevægeapparatet#Knæet_(genu)|10.2.12]] || </v>
      </c>
    </row>
    <row r="264" spans="1:12" x14ac:dyDescent="0.2">
      <c r="A264" s="14">
        <v>262</v>
      </c>
      <c r="B264" t="s">
        <v>1836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  <c r="G264" s="8" t="str">
        <f>VLOOKUP(F264,Sektioner_fuld!J$2:P$220,7,FALSE)</f>
        <v>7_Mave-tarm-systemet#Afføringsmønster</v>
      </c>
      <c r="H264" s="8" t="str">
        <f t="shared" si="12"/>
        <v>[[7_Mave-tarm-systemet#Afføringsmønster|7.1.5]]</v>
      </c>
      <c r="J264" t="str">
        <f t="shared" si="13"/>
        <v/>
      </c>
      <c r="L264" t="str">
        <f t="shared" si="14"/>
        <v xml:space="preserve">| giardiasis  || 102 || [[7_Mave-tarm-systemet#Afføringsmønster|7.1.5]] || </v>
      </c>
    </row>
    <row r="265" spans="1:12" x14ac:dyDescent="0.2">
      <c r="A265" s="14">
        <v>263</v>
      </c>
      <c r="B265" t="s">
        <v>1837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  <c r="G265" s="8" t="str">
        <f>VLOOKUP(F265,Sektioner_fuld!J$2:P$220,7,FALSE)</f>
        <v>13_Kirtler#</v>
      </c>
      <c r="H265" s="8" t="str">
        <f t="shared" si="12"/>
        <v>[[13_Kirtler#|13]]</v>
      </c>
      <c r="J265" t="str">
        <f t="shared" si="13"/>
        <v/>
      </c>
      <c r="L265" t="str">
        <f t="shared" si="14"/>
        <v xml:space="preserve">| glandula thyroidea  || 187 || [[13_Kirtler#|13]] || </v>
      </c>
    </row>
    <row r="266" spans="1:12" x14ac:dyDescent="0.2">
      <c r="A266" s="14">
        <v>264</v>
      </c>
      <c r="B266" t="s">
        <v>1838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  <c r="G266" s="8" t="str">
        <f>VLOOKUP(F266,Sektioner_fuld!J$2:P$220,7,FALSE)</f>
        <v>11_Centralnervesystemet#Sprog</v>
      </c>
      <c r="H266" s="8" t="str">
        <f t="shared" si="12"/>
        <v>[[11_Centralnervesystemet#Sprog|11.2.3]]</v>
      </c>
      <c r="J266" t="str">
        <f t="shared" si="13"/>
        <v/>
      </c>
      <c r="L266" t="str">
        <f t="shared" si="14"/>
        <v xml:space="preserve">| Glasgow Coma Scale  || 164 || [[11_Centralnervesystemet#Sprog|11.2.3]] || </v>
      </c>
    </row>
    <row r="267" spans="1:12" x14ac:dyDescent="0.2">
      <c r="A267" s="14">
        <v>265</v>
      </c>
      <c r="B267" t="s">
        <v>1839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  <c r="G267" s="8" t="str">
        <f>VLOOKUP(F267,Sektioner_fuld!J$2:P$220,7,FALSE)</f>
        <v>3_Indlæggelsesnotatet#Ydre_kranie_(calvaria)</v>
      </c>
      <c r="H267" s="8" t="str">
        <f t="shared" si="12"/>
        <v>[[3_Indlæggelsesnotatet#Ydre_kranie_(calvaria)|3.2.2]]</v>
      </c>
      <c r="J267" t="str">
        <f t="shared" si="13"/>
        <v/>
      </c>
      <c r="L267" t="str">
        <f t="shared" si="14"/>
        <v xml:space="preserve">| glasøje  || 45 || [[3_Indlæggelsesnotatet#Ydre_kranie_(calvaria)|3.2.2]] || </v>
      </c>
    </row>
    <row r="268" spans="1:12" x14ac:dyDescent="0.2">
      <c r="A268" s="14">
        <v>266</v>
      </c>
      <c r="B268" t="s">
        <v>1840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  <c r="G268" s="8" t="str">
        <f>VLOOKUP(F268,Sektioner_fuld!J$2:P$220,7,FALSE)</f>
        <v>7_Mave-tarm-systemet#Kvalme_(nausea)_og_opkastning_(emesis)</v>
      </c>
      <c r="H268" s="8" t="str">
        <f t="shared" si="12"/>
        <v>[[7_Mave-tarm-systemet#Kvalme_(nausea)_og_opkastning_(emesis)|7.1.1]]</v>
      </c>
      <c r="J268" t="str">
        <f t="shared" si="13"/>
        <v/>
      </c>
      <c r="L268" t="str">
        <f t="shared" si="14"/>
        <v xml:space="preserve">| globulus  || 98 || [[7_Mave-tarm-systemet#Kvalme_(nausea)_og_opkastning_(emesis)|7.1.1]] || </v>
      </c>
    </row>
    <row r="269" spans="1:12" x14ac:dyDescent="0.2">
      <c r="A269" s="14">
        <v>267</v>
      </c>
      <c r="B269" t="s">
        <v>1841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  <c r="G269" s="8" t="str">
        <f>VLOOKUP(F269,Sektioner_fuld!J$2:P$220,7,FALSE)</f>
        <v>5_Hjertet#Auskultation_(stethoscopia_cordis,_st.c.,_hjertestetoskopi)</v>
      </c>
      <c r="H269" s="8" t="str">
        <f t="shared" si="12"/>
        <v>[[5_Hjertet#Auskultation_(stethoscopia_cordis,_st.c.,_hjertestetoskopi)|5.2.2]]</v>
      </c>
      <c r="J269" t="str">
        <f t="shared" si="13"/>
        <v/>
      </c>
      <c r="L269" t="str">
        <f t="shared" si="14"/>
        <v xml:space="preserve">| gnidningslyde  || 78 || [[5_Hjertet#Auskultation_(stethoscopia_cordis,_st.c.,_hjertestetoskopi)|5.2.2]] || </v>
      </c>
    </row>
    <row r="270" spans="1:12" x14ac:dyDescent="0.2">
      <c r="A270" s="14">
        <v>268</v>
      </c>
      <c r="B270" t="s">
        <v>1842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  <c r="G270" s="8" t="str">
        <f>VLOOKUP(F270,Sektioner_fuld!J$2:P$220,7,FALSE)</f>
        <v>9_Kvindelige_kønsorganer#Hormoner_og_antikonception</v>
      </c>
      <c r="H270" s="8" t="str">
        <f t="shared" si="12"/>
        <v>[[9_Kvindelige_kønsorganer#Hormoner_og_antikonception|9.1.4]]</v>
      </c>
      <c r="J270" t="str">
        <f t="shared" si="13"/>
        <v/>
      </c>
      <c r="L270" t="str">
        <f t="shared" si="14"/>
        <v xml:space="preserve">| graviditet  || 130 || [[9_Kvindelige_kønsorganer#Hormoner_og_antikonception|9.1.4]] || </v>
      </c>
    </row>
    <row r="271" spans="1:12" x14ac:dyDescent="0.2">
      <c r="A271" s="14">
        <v>269</v>
      </c>
      <c r="B271" t="s">
        <v>1843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  <c r="G271" s="8" t="str">
        <f>VLOOKUP(F271,Sektioner_fuld!J$2:P$220,7,FALSE)</f>
        <v>3_Indlæggelsesnotatet#Ydre_kranie_(calvaria)</v>
      </c>
      <c r="H271" s="8" t="str">
        <f t="shared" si="12"/>
        <v>[[3_Indlæggelsesnotatet#Ydre_kranie_(calvaria)|3.2.2]]</v>
      </c>
      <c r="J271" t="str">
        <f t="shared" si="13"/>
        <v/>
      </c>
      <c r="L271" t="str">
        <f t="shared" si="14"/>
        <v xml:space="preserve">| grå stær  || 45 || [[3_Indlæggelsesnotatet#Ydre_kranie_(calvaria)|3.2.2]] || </v>
      </c>
    </row>
    <row r="272" spans="1:12" x14ac:dyDescent="0.2">
      <c r="A272" s="14">
        <v>270</v>
      </c>
      <c r="B272" t="s">
        <v>1844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  <c r="G272" s="8" t="str">
        <f>VLOOKUP(F272,Sektioner_fuld!J$2:P$220,7,FALSE)</f>
        <v>3_Indlæggelsesnotatet#Ydre_kranie_(calvaria)</v>
      </c>
      <c r="H272" s="8" t="str">
        <f t="shared" si="12"/>
        <v>[[3_Indlæggelsesnotatet#Ydre_kranie_(calvaria)|3.2.2]]</v>
      </c>
      <c r="J272" t="str">
        <f t="shared" si="13"/>
        <v/>
      </c>
      <c r="L272" t="str">
        <f t="shared" si="14"/>
        <v xml:space="preserve">| gulsot  || 45 || [[3_Indlæggelsesnotatet#Ydre_kranie_(calvaria)|3.2.2]] || </v>
      </c>
    </row>
    <row r="273" spans="1:12" x14ac:dyDescent="0.2">
      <c r="A273" s="14">
        <v>271</v>
      </c>
      <c r="B273" t="s">
        <v>1844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  <c r="G273" s="8" t="str">
        <f>VLOOKUP(F273,Sektioner_fuld!J$2:P$220,7,FALSE)</f>
        <v>4_Almene_symptomer_og_fund#Farve</v>
      </c>
      <c r="H273" s="8" t="str">
        <f t="shared" si="12"/>
        <v>[[4_Almene_symptomer_og_fund#Farve|4.2.3]]</v>
      </c>
      <c r="J273" t="str">
        <f t="shared" si="13"/>
        <v/>
      </c>
      <c r="L273" t="str">
        <f t="shared" si="14"/>
        <v xml:space="preserve">| gulsot  || 63 || [[4_Almene_symptomer_og_fund#Farve|4.2.3]] || </v>
      </c>
    </row>
    <row r="274" spans="1:12" x14ac:dyDescent="0.2">
      <c r="A274" s="14">
        <v>272</v>
      </c>
      <c r="B274" t="s">
        <v>1844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  <c r="G274" s="8" t="str">
        <f>VLOOKUP(F274,Sektioner_fuld!J$2:P$220,7,FALSE)</f>
        <v>7_Mave-tarm-systemet#Gulsot_(icterus)</v>
      </c>
      <c r="H274" s="8" t="str">
        <f t="shared" si="12"/>
        <v>[[7_Mave-tarm-systemet#Gulsot_(icterus)|7.1.6]]</v>
      </c>
      <c r="J274" t="str">
        <f t="shared" si="13"/>
        <v/>
      </c>
      <c r="L274" t="str">
        <f t="shared" si="14"/>
        <v xml:space="preserve">| gulsot  || 103 || [[7_Mave-tarm-systemet#Gulsot_(icterus)|7.1.6]] || </v>
      </c>
    </row>
    <row r="275" spans="1:12" x14ac:dyDescent="0.2">
      <c r="A275" s="14">
        <v>273</v>
      </c>
      <c r="B275" t="s">
        <v>1845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  <c r="G275" s="8" t="str">
        <f>VLOOKUP(F275,Sektioner_fuld!J$2:P$220,7,FALSE)</f>
        <v>3_Indlæggelsesnotatet#Gynækologisk</v>
      </c>
      <c r="H275" s="8" t="str">
        <f t="shared" si="12"/>
        <v>[[3_Indlæggelsesnotatet#Gynækologisk|3.1.6]]</v>
      </c>
      <c r="J275" t="str">
        <f t="shared" si="13"/>
        <v/>
      </c>
      <c r="L275" t="str">
        <f t="shared" si="14"/>
        <v xml:space="preserve">| gynækologisk  || 36 || [[3_Indlæggelsesnotatet#Gynækologisk|3.1.6]] || </v>
      </c>
    </row>
    <row r="276" spans="1:12" x14ac:dyDescent="0.2">
      <c r="A276" s="14">
        <v>274</v>
      </c>
      <c r="B276" t="s">
        <v>1846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  <c r="G276" s="8" t="str">
        <f>VLOOKUP(F276,Sektioner_fuld!J$2:P$220,7,FALSE)</f>
        <v>3_Indlæggelsesnotatet#Mandlige_kønsorganer_(genitalia_masculina)</v>
      </c>
      <c r="H276" s="8" t="str">
        <f t="shared" si="12"/>
        <v>[[3_Indlæggelsesnotatet#Mandlige_kønsorganer_(genitalia_masculina)|3.2.15]]</v>
      </c>
      <c r="J276" t="str">
        <f t="shared" si="13"/>
        <v/>
      </c>
      <c r="L276" t="str">
        <f t="shared" si="14"/>
        <v xml:space="preserve">| gynækologisk undersøgelse (GU)  || 50 || [[3_Indlæggelsesnotatet#Mandlige_kønsorganer_(genitalia_masculina)|3.2.15]] || </v>
      </c>
    </row>
    <row r="277" spans="1:12" x14ac:dyDescent="0.2">
      <c r="A277" s="14">
        <v>275</v>
      </c>
      <c r="B277" t="s">
        <v>1846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  <c r="G277" s="8" t="str">
        <f>VLOOKUP(F277,Sektioner_fuld!J$2:P$220,7,FALSE)</f>
        <v>9_Kvindelige_kønsorganer#Objektivt</v>
      </c>
      <c r="H277" s="8" t="str">
        <f t="shared" si="12"/>
        <v>[[9_Kvindelige_kønsorganer#Objektivt|9.2]]</v>
      </c>
      <c r="J277" t="str">
        <f t="shared" si="13"/>
        <v/>
      </c>
      <c r="L277" t="str">
        <f t="shared" si="14"/>
        <v xml:space="preserve">| gynækologisk undersøgelse (GU)  || 131 || [[9_Kvindelige_kønsorganer#Objektivt|9.2]] || </v>
      </c>
    </row>
    <row r="278" spans="1:12" x14ac:dyDescent="0.2">
      <c r="A278" s="14">
        <v>276</v>
      </c>
      <c r="B278" t="s">
        <v>1847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  <c r="G278" s="8" t="str">
        <f>VLOOKUP(F278,Sektioner_fuld!J$2:P$220,7,FALSE)</f>
        <v>15_Sanseorganer#Øresusen_(tinnitus)</v>
      </c>
      <c r="H278" s="8" t="str">
        <f t="shared" si="12"/>
        <v>[[15_Sanseorganer#Øresusen_(tinnitus)|15.1.2]]</v>
      </c>
      <c r="J278" t="str">
        <f t="shared" si="13"/>
        <v/>
      </c>
      <c r="L278" t="str">
        <f t="shared" si="14"/>
        <v xml:space="preserve">| gyratorisk vertigo  || 202 || [[15_Sanseorganer#Øresusen_(tinnitus)|15.1.2]] || </v>
      </c>
    </row>
    <row r="279" spans="1:12" x14ac:dyDescent="0.2">
      <c r="A279" s="14">
        <v>277</v>
      </c>
      <c r="F279" s="8" t="str">
        <f>IF(E279="","",VLOOKUP(E279,Side_til_Sektion!A$2:C$217,3,FALSE))</f>
        <v/>
      </c>
      <c r="G279" s="8" t="e">
        <f>VLOOKUP(F279,Sektioner_fuld!J$2:P$220,7,FALSE)</f>
        <v>#N/A</v>
      </c>
      <c r="H279" s="8" t="e">
        <f t="shared" si="12"/>
        <v>#N/A</v>
      </c>
      <c r="J279" t="str">
        <f t="shared" si="13"/>
        <v/>
      </c>
      <c r="L279" t="e">
        <f t="shared" si="14"/>
        <v>#N/A</v>
      </c>
    </row>
    <row r="280" spans="1:12" x14ac:dyDescent="0.2">
      <c r="A280" s="14">
        <v>278</v>
      </c>
      <c r="B280" t="s">
        <v>1848</v>
      </c>
      <c r="E280">
        <v>210</v>
      </c>
      <c r="F280" s="8" t="str">
        <f>IF(E280="","",VLOOKUP(E280,Side_til_Sektion!A$2:C$217,3,FALSE))</f>
        <v>16</v>
      </c>
      <c r="G280" s="8" t="str">
        <f>VLOOKUP(F280,Sektioner_fuld!J$2:P$220,7,FALSE)</f>
        <v>16_Stikordsregister#</v>
      </c>
      <c r="H280" s="8" t="str">
        <f t="shared" si="12"/>
        <v>[[16_Stikordsregister#|16]]</v>
      </c>
      <c r="I280" t="s">
        <v>1546</v>
      </c>
      <c r="J280" t="str">
        <f t="shared" si="13"/>
        <v>&lt;html5media&gt;File:STIK-H.mp3&lt;/html5media&gt;</v>
      </c>
      <c r="L280" t="str">
        <f t="shared" si="14"/>
        <v>| Bogstav: H || 210 || [[16_Stikordsregister#|16]] || &lt;html5media&gt;File:STIK-H.mp3&lt;/html5media&gt;</v>
      </c>
    </row>
    <row r="281" spans="1:12" x14ac:dyDescent="0.2">
      <c r="A281" s="14">
        <v>279</v>
      </c>
      <c r="B281" t="s">
        <v>1849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G281" s="8" t="str">
        <f>VLOOKUP(F281,Sektioner_fuld!J$2:P$220,7,FALSE)</f>
        <v>11_Centralnervesystemet#Objektiv_psykisk_tilstand</v>
      </c>
      <c r="H281" s="8" t="str">
        <f t="shared" si="12"/>
        <v>[[11_Centralnervesystemet#Objektiv_psykisk_tilstand|11.2.2]]</v>
      </c>
      <c r="J281" t="str">
        <f t="shared" si="13"/>
        <v/>
      </c>
      <c r="K281" s="8"/>
      <c r="L281" t="str">
        <f t="shared" si="14"/>
        <v xml:space="preserve">| hallucinationer  || 163 || [[11_Centralnervesystemet#Objektiv_psykisk_tilstand|11.2.2]] || </v>
      </c>
    </row>
    <row r="282" spans="1:12" x14ac:dyDescent="0.2">
      <c r="A282" s="14">
        <v>280</v>
      </c>
      <c r="B282" t="s">
        <v>1850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  <c r="G282" s="8" t="str">
        <f>VLOOKUP(F282,Sektioner_fuld!J$2:P$220,7,FALSE)</f>
        <v>10_Bevægeapparatet#Ankel_og_fod_(pes)</v>
      </c>
      <c r="H282" s="8" t="str">
        <f t="shared" si="12"/>
        <v>[[10_Bevægeapparatet#Ankel_og_fod_(pes)|10.2.13]]</v>
      </c>
      <c r="J282" t="str">
        <f t="shared" si="13"/>
        <v/>
      </c>
      <c r="L282" t="str">
        <f t="shared" si="14"/>
        <v xml:space="preserve">| hallux valgus  || 153 || [[10_Bevægeapparatet#Ankel_og_fod_(pes)|10.2.13]] || </v>
      </c>
    </row>
    <row r="283" spans="1:12" x14ac:dyDescent="0.2">
      <c r="A283" s="14">
        <v>281</v>
      </c>
      <c r="B283" t="s">
        <v>1851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  <c r="G283" s="8" t="str">
        <f>VLOOKUP(F283,Sektioner_fuld!J$2:P$220,7,FALSE)</f>
        <v>4_Almene_symptomer_og_fund#Perifer_cirkulation</v>
      </c>
      <c r="H283" s="8" t="str">
        <f t="shared" si="12"/>
        <v>[[4_Almene_symptomer_og_fund#Perifer_cirkulation|4.2.4]]</v>
      </c>
      <c r="J283" t="str">
        <f t="shared" si="13"/>
        <v/>
      </c>
      <c r="L283" t="str">
        <f t="shared" si="14"/>
        <v xml:space="preserve">| halonering  || 64 || [[4_Almene_symptomer_og_fund#Perifer_cirkulation|4.2.4]] || </v>
      </c>
    </row>
    <row r="284" spans="1:12" x14ac:dyDescent="0.2">
      <c r="A284" s="14">
        <v>282</v>
      </c>
      <c r="B284" t="s">
        <v>1852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  <c r="G284" s="8" t="str">
        <f>VLOOKUP(F284,Sektioner_fuld!J$2:P$220,7,FALSE)</f>
        <v>7_Mave-tarm-systemet#Mund_og_svælg_(cavum_oris_et_fauces)</v>
      </c>
      <c r="H284" s="8" t="str">
        <f t="shared" si="12"/>
        <v>[[7_Mave-tarm-systemet#Mund_og_svælg_(cavum_oris_et_fauces)|7.2.1]]</v>
      </c>
      <c r="J284" t="str">
        <f t="shared" si="13"/>
        <v/>
      </c>
      <c r="L284" t="str">
        <f t="shared" si="14"/>
        <v xml:space="preserve">| halsbetændelse  || 104 || [[7_Mave-tarm-systemet#Mund_og_svælg_(cavum_oris_et_fauces)|7.2.1]] || </v>
      </c>
    </row>
    <row r="285" spans="1:12" x14ac:dyDescent="0.2">
      <c r="A285" s="14">
        <v>283</v>
      </c>
      <c r="B285" t="s">
        <v>1853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  <c r="G285" s="8" t="str">
        <f>VLOOKUP(F285,Sektioner_fuld!J$2:P$220,7,FALSE)</f>
        <v>6_Lunger_og_luftveje#Brystmerter</v>
      </c>
      <c r="H285" s="8" t="str">
        <f t="shared" si="12"/>
        <v>[[6_Lunger_og_luftveje#Brystmerter|6.1.5]]</v>
      </c>
      <c r="J285" t="str">
        <f t="shared" si="13"/>
        <v/>
      </c>
      <c r="L285" t="str">
        <f t="shared" si="14"/>
        <v xml:space="preserve">| halsbrand  || 88 || [[6_Lunger_og_luftveje#Brystmerter|6.1.5]] || </v>
      </c>
    </row>
    <row r="286" spans="1:12" x14ac:dyDescent="0.2">
      <c r="A286" s="14">
        <v>284</v>
      </c>
      <c r="B286" t="s">
        <v>1853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  <c r="G286" s="8" t="str">
        <f>VLOOKUP(F286,Sektioner_fuld!J$2:P$220,7,FALSE)</f>
        <v>7_Mave-tarm-systemet#Halsbrand_(pyrosis)</v>
      </c>
      <c r="H286" s="8" t="str">
        <f t="shared" si="12"/>
        <v>[[7_Mave-tarm-systemet#Halsbrand_(pyrosis)|7.1.3]]</v>
      </c>
      <c r="J286" t="str">
        <f t="shared" si="13"/>
        <v/>
      </c>
      <c r="L286" t="str">
        <f t="shared" si="14"/>
        <v xml:space="preserve">| halsbrand  || 99 || [[7_Mave-tarm-systemet#Halsbrand_(pyrosis)|7.1.3]] || </v>
      </c>
    </row>
    <row r="287" spans="1:12" x14ac:dyDescent="0.2">
      <c r="A287" s="14">
        <v>285</v>
      </c>
      <c r="B287" t="s">
        <v>1854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  <c r="G287" s="8" t="str">
        <f>VLOOKUP(F287,Sektioner_fuld!J$2:P$220,7,FALSE)</f>
        <v>3_Indlæggelsesnotatet#Ører</v>
      </c>
      <c r="H287" s="8" t="str">
        <f t="shared" si="12"/>
        <v>[[3_Indlæggelsesnotatet#Ører|3.2.5]]</v>
      </c>
      <c r="J287" t="str">
        <f t="shared" si="13"/>
        <v/>
      </c>
      <c r="L287" t="str">
        <f t="shared" si="14"/>
        <v xml:space="preserve">| halsen  || 46 || [[3_Indlæggelsesnotatet#Ører|3.2.5]] || </v>
      </c>
    </row>
    <row r="288" spans="1:12" x14ac:dyDescent="0.2">
      <c r="A288" s="14">
        <v>286</v>
      </c>
      <c r="B288" t="s">
        <v>1854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  <c r="G288" s="8" t="str">
        <f>VLOOKUP(F288,Sektioner_fuld!J$2:P$220,7,FALSE)</f>
        <v>11_Centralnervesystemet#Hoved,_hals_og_rygsøjle_(cranium,_collum_et_columna_vertebralis)</v>
      </c>
      <c r="H288" s="8" t="str">
        <f t="shared" si="12"/>
        <v>[[11_Centralnervesystemet#Hoved,_hals_og_rygsøjle_(cranium,_collum_et_columna_vertebralis)|11.2.4]]</v>
      </c>
      <c r="J288" t="str">
        <f t="shared" si="13"/>
        <v/>
      </c>
      <c r="L288" t="str">
        <f t="shared" si="14"/>
        <v xml:space="preserve">| halsen  || 165 || [[11_Centralnervesystemet#Hoved,_hals_og_rygsøjle_(cranium,_collum_et_columna_vertebralis)|11.2.4]] || </v>
      </c>
    </row>
    <row r="289" spans="1:12" x14ac:dyDescent="0.2">
      <c r="A289" s="14">
        <v>287</v>
      </c>
      <c r="B289" t="s">
        <v>1855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  <c r="G289" s="8" t="str">
        <f>VLOOKUP(F289,Sektioner_fuld!J$2:P$220,7,FALSE)</f>
        <v>3_Indlæggelsesnotatet#Ører</v>
      </c>
      <c r="H289" s="8" t="str">
        <f t="shared" si="12"/>
        <v>[[3_Indlæggelsesnotatet#Ører|3.2.5]]</v>
      </c>
      <c r="J289" t="str">
        <f t="shared" si="13"/>
        <v/>
      </c>
      <c r="L289" t="str">
        <f t="shared" si="14"/>
        <v xml:space="preserve">| halsvenestase  || 46 || [[3_Indlæggelsesnotatet#Ører|3.2.5]] || </v>
      </c>
    </row>
    <row r="290" spans="1:12" x14ac:dyDescent="0.2">
      <c r="A290" s="14">
        <v>288</v>
      </c>
      <c r="B290" t="s">
        <v>1855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  <c r="G290" s="8" t="str">
        <f>VLOOKUP(F290,Sektioner_fuld!J$2:P$220,7,FALSE)</f>
        <v>5_Hjertet#Auskultation_(stethoscopia_cordis,_st.c.,_hjertestetoskopi)</v>
      </c>
      <c r="H290" s="8" t="str">
        <f t="shared" si="12"/>
        <v>[[5_Hjertet#Auskultation_(stethoscopia_cordis,_st.c.,_hjertestetoskopi)|5.2.2]]</v>
      </c>
      <c r="J290" t="str">
        <f t="shared" si="13"/>
        <v/>
      </c>
      <c r="L290" t="str">
        <f t="shared" si="14"/>
        <v xml:space="preserve">| halsvenestase  || 75 || [[5_Hjertet#Auskultation_(stethoscopia_cordis,_st.c.,_hjertestetoskopi)|5.2.2]] || </v>
      </c>
    </row>
    <row r="291" spans="1:12" x14ac:dyDescent="0.2">
      <c r="A291" s="14">
        <v>289</v>
      </c>
      <c r="B291" t="s">
        <v>1856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  <c r="G291" s="8" t="str">
        <f>VLOOKUP(F291,Sektioner_fuld!J$2:P$220,7,FALSE)</f>
        <v>10_Bevægeapparatet#Ankel_og_fod_(pes)</v>
      </c>
      <c r="H291" s="8" t="str">
        <f t="shared" si="12"/>
        <v>[[10_Bevægeapparatet#Ankel_og_fod_(pes)|10.2.13]]</v>
      </c>
      <c r="J291" t="str">
        <f t="shared" si="13"/>
        <v/>
      </c>
      <c r="L291" t="str">
        <f t="shared" si="14"/>
        <v xml:space="preserve">| hammertå  || 153 || [[10_Bevægeapparatet#Ankel_og_fod_(pes)|10.2.13]] || </v>
      </c>
    </row>
    <row r="292" spans="1:12" x14ac:dyDescent="0.2">
      <c r="A292" s="14">
        <v>290</v>
      </c>
      <c r="B292" t="s">
        <v>1857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  <c r="G292" s="8" t="str">
        <f>VLOOKUP(F292,Sektioner_fuld!J$2:P$220,7,FALSE)</f>
        <v>5_Hjertet#Hjertebanken_(palpitationer)</v>
      </c>
      <c r="H292" s="8" t="str">
        <f t="shared" si="12"/>
        <v>[[5_Hjertet#Hjertebanken_(palpitationer)|5.1.4]]</v>
      </c>
      <c r="J292" t="str">
        <f t="shared" si="13"/>
        <v/>
      </c>
      <c r="L292" t="str">
        <f t="shared" si="14"/>
        <v xml:space="preserve">| helvedesild  || 72 || [[5_Hjertet#Hjertebanken_(palpitationer)|5.1.4]] || </v>
      </c>
    </row>
    <row r="293" spans="1:12" x14ac:dyDescent="0.2">
      <c r="A293" s="14">
        <v>291</v>
      </c>
      <c r="B293" t="s">
        <v>1858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  <c r="G293" s="8" t="str">
        <f>VLOOKUP(F293,Sektioner_fuld!J$2:P$220,7,FALSE)</f>
        <v>11_Centralnervesystemet#Kraftnedsættelse</v>
      </c>
      <c r="H293" s="8" t="str">
        <f t="shared" si="12"/>
        <v>[[11_Centralnervesystemet#Kraftnedsættelse|11.1.8]]</v>
      </c>
      <c r="J293" t="str">
        <f t="shared" si="13"/>
        <v/>
      </c>
      <c r="L293" t="str">
        <f t="shared" si="14"/>
        <v xml:space="preserve">| hemiparese  || 161 || [[11_Centralnervesystemet#Kraftnedsættelse|11.1.8]] || </v>
      </c>
    </row>
    <row r="294" spans="1:12" x14ac:dyDescent="0.2">
      <c r="A294" s="14">
        <v>292</v>
      </c>
      <c r="B294" t="s">
        <v>1858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  <c r="G294" s="8" t="str">
        <f>VLOOKUP(F294,Sektioner_fuld!J$2:P$220,7,FALSE)</f>
        <v>11_Centralnervesystemet#Motorik</v>
      </c>
      <c r="H294" s="8" t="str">
        <f t="shared" si="12"/>
        <v>[[11_Centralnervesystemet#Motorik|11.2.6]]</v>
      </c>
      <c r="J294" t="str">
        <f t="shared" si="13"/>
        <v/>
      </c>
      <c r="L294" t="str">
        <f t="shared" si="14"/>
        <v xml:space="preserve">| hemiparese  || 170 || [[11_Centralnervesystemet#Motorik|11.2.6]] || </v>
      </c>
    </row>
    <row r="295" spans="1:12" x14ac:dyDescent="0.2">
      <c r="A295" s="14">
        <v>293</v>
      </c>
      <c r="B295" t="s">
        <v>1859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  <c r="G295" s="8" t="str">
        <f>VLOOKUP(F295,Sektioner_fuld!J$2:P$220,7,FALSE)</f>
        <v>11_Centralnervesystemet#Motorik</v>
      </c>
      <c r="H295" s="8" t="str">
        <f t="shared" si="12"/>
        <v>[[11_Centralnervesystemet#Motorik|11.2.6]]</v>
      </c>
      <c r="J295" t="str">
        <f t="shared" si="13"/>
        <v/>
      </c>
      <c r="L295" t="str">
        <f t="shared" si="14"/>
        <v xml:space="preserve">| hemiplegi  || 170 || [[11_Centralnervesystemet#Motorik|11.2.6]] || </v>
      </c>
    </row>
    <row r="296" spans="1:12" x14ac:dyDescent="0.2">
      <c r="A296" s="14">
        <v>294</v>
      </c>
      <c r="B296" t="s">
        <v>1860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  <c r="G296" s="8" t="str">
        <f>VLOOKUP(F296,Sektioner_fuld!J$2:P$220,7,FALSE)</f>
        <v>3_Indlæggelsesnotatet#Lysker_(regiones_inguinales)</v>
      </c>
      <c r="H296" s="8" t="str">
        <f t="shared" si="12"/>
        <v>[[3_Indlæggelsesnotatet#Lysker_(regiones_inguinales)|3.2.14]]</v>
      </c>
      <c r="J296" t="str">
        <f t="shared" si="13"/>
        <v/>
      </c>
      <c r="L296" t="str">
        <f t="shared" si="14"/>
        <v xml:space="preserve">| hernier  || 49 || [[3_Indlæggelsesnotatet#Lysker_(regiones_inguinales)|3.2.14]] || </v>
      </c>
    </row>
    <row r="297" spans="1:12" x14ac:dyDescent="0.2">
      <c r="A297" s="14">
        <v>295</v>
      </c>
      <c r="B297" t="s">
        <v>1861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  <c r="G297" s="8" t="str">
        <f>VLOOKUP(F297,Sektioner_fuld!J$2:P$220,7,FALSE)</f>
        <v>5_Hjertet#Hjertebanken_(palpitationer)</v>
      </c>
      <c r="H297" s="8" t="str">
        <f t="shared" si="12"/>
        <v>[[5_Hjertet#Hjertebanken_(palpitationer)|5.1.4]]</v>
      </c>
      <c r="J297" t="str">
        <f t="shared" si="13"/>
        <v/>
      </c>
      <c r="L297" t="str">
        <f t="shared" si="14"/>
        <v xml:space="preserve">| herpes zoster  || 72 || [[5_Hjertet#Hjertebanken_(palpitationer)|5.1.4]] || </v>
      </c>
    </row>
    <row r="298" spans="1:12" x14ac:dyDescent="0.2">
      <c r="A298" s="14">
        <v>296</v>
      </c>
      <c r="B298" t="s">
        <v>1861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  <c r="G298" s="8" t="str">
        <f>VLOOKUP(F298,Sektioner_fuld!J$2:P$220,7,FALSE)</f>
        <v>6_Lunger_og_luftveje#Objektiv_undersøgelse</v>
      </c>
      <c r="H298" s="8" t="str">
        <f t="shared" si="12"/>
        <v>[[6_Lunger_og_luftveje#Objektiv_undersøgelse|6.2]]</v>
      </c>
      <c r="J298" t="str">
        <f t="shared" si="13"/>
        <v/>
      </c>
      <c r="L298" t="str">
        <f t="shared" si="14"/>
        <v xml:space="preserve">| herpes zoster  || 89 || [[6_Lunger_og_luftveje#Objektiv_undersøgelse|6.2]] || </v>
      </c>
    </row>
    <row r="299" spans="1:12" x14ac:dyDescent="0.2">
      <c r="A299" s="14">
        <v>297</v>
      </c>
      <c r="B299" t="s">
        <v>1862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  <c r="G299" s="8" t="str">
        <f>VLOOKUP(F299,Sektioner_fuld!J$2:P$220,7,FALSE)</f>
        <v>3_Indlæggelsesnotatet#Neurologisk</v>
      </c>
      <c r="H299" s="8" t="str">
        <f t="shared" si="12"/>
        <v>[[3_Indlæggelsesnotatet#Neurologisk|3.2.20]]</v>
      </c>
      <c r="J299" t="str">
        <f t="shared" si="13"/>
        <v/>
      </c>
      <c r="L299" t="str">
        <f t="shared" si="14"/>
        <v xml:space="preserve">| hjernenerver  || 52 || [[3_Indlæggelsesnotatet#Neurologisk|3.2.20]] || </v>
      </c>
    </row>
    <row r="300" spans="1:12" x14ac:dyDescent="0.2">
      <c r="A300" s="14">
        <v>298</v>
      </c>
      <c r="B300" t="s">
        <v>1862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  <c r="G300" s="8" t="str">
        <f>VLOOKUP(F300,Sektioner_fuld!J$2:P$220,7,FALSE)</f>
        <v>11_Centralnervesystemet#Hjernenerverne</v>
      </c>
      <c r="H300" s="8" t="str">
        <f t="shared" si="12"/>
        <v>[[11_Centralnervesystemet#Hjernenerverne|11.2.5]]</v>
      </c>
      <c r="J300" t="str">
        <f t="shared" si="13"/>
        <v/>
      </c>
      <c r="L300" t="str">
        <f t="shared" si="14"/>
        <v xml:space="preserve">| hjernenerver  || 166 || [[11_Centralnervesystemet#Hjernenerverne|11.2.5]] || </v>
      </c>
    </row>
    <row r="301" spans="1:12" x14ac:dyDescent="0.2">
      <c r="A301" s="14">
        <v>299</v>
      </c>
      <c r="B301" t="s">
        <v>1863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  <c r="G301" s="8" t="str">
        <f>VLOOKUP(F301,Sektioner_fuld!J$2:P$220,7,FALSE)</f>
        <v>11_Centralnervesystemet#Svimmelhed_(vertigo)</v>
      </c>
      <c r="H301" s="8" t="str">
        <f t="shared" si="12"/>
        <v>[[11_Centralnervesystemet#Svimmelhed_(vertigo)|11.1.2]]</v>
      </c>
      <c r="J301" t="str">
        <f t="shared" si="13"/>
        <v/>
      </c>
      <c r="L301" t="str">
        <f t="shared" si="14"/>
        <v xml:space="preserve">| hjernetumor  || 156 || [[11_Centralnervesystemet#Svimmelhed_(vertigo)|11.1.2]] || </v>
      </c>
    </row>
    <row r="302" spans="1:12" x14ac:dyDescent="0.2">
      <c r="A302" s="14">
        <v>300</v>
      </c>
      <c r="B302" t="s">
        <v>1864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  <c r="G302" s="8" t="str">
        <f>VLOOKUP(F302,Sektioner_fuld!J$2:P$220,7,FALSE)</f>
        <v>5_Hjertet#Hjertebanken_(palpitationer)</v>
      </c>
      <c r="H302" s="8" t="str">
        <f t="shared" si="12"/>
        <v>[[5_Hjertet#Hjertebanken_(palpitationer)|5.1.4]]</v>
      </c>
      <c r="J302" t="str">
        <f t="shared" si="13"/>
        <v/>
      </c>
      <c r="L302" t="str">
        <f t="shared" si="14"/>
        <v xml:space="preserve">| hjertebanken  || 72 || [[5_Hjertet#Hjertebanken_(palpitationer)|5.1.4]] || </v>
      </c>
    </row>
    <row r="303" spans="1:12" x14ac:dyDescent="0.2">
      <c r="A303" s="14">
        <v>301</v>
      </c>
      <c r="B303" t="s">
        <v>1865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  <c r="G303" s="8" t="str">
        <f>VLOOKUP(F303,Sektioner_fuld!J$2:P$220,7,FALSE)</f>
        <v>5_Hjertet#Inspektion,_palpation_og_perkussion</v>
      </c>
      <c r="H303" s="8" t="str">
        <f t="shared" si="12"/>
        <v>[[5_Hjertet#Inspektion,_palpation_og_perkussion|5.2.1]]</v>
      </c>
      <c r="J303" t="str">
        <f t="shared" si="13"/>
        <v/>
      </c>
      <c r="L303" t="str">
        <f t="shared" si="14"/>
        <v xml:space="preserve">| hjerteinsufficiens  || 74 || [[5_Hjertet#Inspektion,_palpation_og_perkussion|5.2.1]] || </v>
      </c>
    </row>
    <row r="304" spans="1:12" x14ac:dyDescent="0.2">
      <c r="A304" s="14">
        <v>302</v>
      </c>
      <c r="B304" t="s">
        <v>1866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  <c r="G304" s="8" t="str">
        <f>VLOOKUP(F304,Sektioner_fuld!J$2:P$220,7,FALSE)</f>
        <v>5_Hjertet#Træthed_og_funktionsnedsættelse</v>
      </c>
      <c r="H304" s="8" t="str">
        <f t="shared" si="12"/>
        <v>[[5_Hjertet#Træthed_og_funktionsnedsættelse|5.1.1]]</v>
      </c>
      <c r="J304" t="str">
        <f t="shared" si="13"/>
        <v/>
      </c>
      <c r="L304" t="str">
        <f t="shared" si="14"/>
        <v xml:space="preserve">| hjertekrampe  || 69 || [[5_Hjertet#Træthed_og_funktionsnedsættelse|5.1.1]] || </v>
      </c>
    </row>
    <row r="305" spans="1:12" x14ac:dyDescent="0.2">
      <c r="A305" s="14">
        <v>303</v>
      </c>
      <c r="B305" t="s">
        <v>1866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  <c r="G305" s="8" t="str">
        <f>VLOOKUP(F305,Sektioner_fuld!J$2:P$220,7,FALSE)</f>
        <v>6_Lunger_og_luftveje#Brystmerter</v>
      </c>
      <c r="H305" s="8" t="str">
        <f t="shared" si="12"/>
        <v>[[6_Lunger_og_luftveje#Brystmerter|6.1.5]]</v>
      </c>
      <c r="J305" t="str">
        <f t="shared" si="13"/>
        <v/>
      </c>
      <c r="L305" t="str">
        <f t="shared" si="14"/>
        <v xml:space="preserve">| hjertekrampe  || 88 || [[6_Lunger_og_luftveje#Brystmerter|6.1.5]] || </v>
      </c>
    </row>
    <row r="306" spans="1:12" x14ac:dyDescent="0.2">
      <c r="A306" s="14">
        <v>304</v>
      </c>
      <c r="B306" t="s">
        <v>1867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  <c r="G306" s="8" t="str">
        <f>VLOOKUP(F306,Sektioner_fuld!J$2:P$220,7,FALSE)</f>
        <v>5_Hjertet#Auskultation_(stethoscopia_cordis,_st.c.,_hjertestetoskopi)</v>
      </c>
      <c r="H306" s="8" t="str">
        <f t="shared" si="12"/>
        <v>[[5_Hjertet#Auskultation_(stethoscopia_cordis,_st.c.,_hjertestetoskopi)|5.2.2]]</v>
      </c>
      <c r="J306" t="str">
        <f t="shared" si="13"/>
        <v/>
      </c>
      <c r="L306" t="str">
        <f t="shared" si="14"/>
        <v xml:space="preserve">| hjerterytme  || 76 || [[5_Hjertet#Auskultation_(stethoscopia_cordis,_st.c.,_hjertestetoskopi)|5.2.2]] || </v>
      </c>
    </row>
    <row r="307" spans="1:12" x14ac:dyDescent="0.2">
      <c r="A307" s="14">
        <v>305</v>
      </c>
      <c r="B307" t="s">
        <v>1868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  <c r="G307" s="8" t="str">
        <f>VLOOKUP(F307,Sektioner_fuld!J$2:P$220,7,FALSE)</f>
        <v>3_Indlæggelsesnotatet#Hjertestetoskopi_(St.c._stethoscopia_cordis)</v>
      </c>
      <c r="H307" s="8" t="str">
        <f t="shared" si="12"/>
        <v>[[3_Indlæggelsesnotatet#Hjertestetoskopi_(St.c._stethoscopia_cordis)|3.2.12]]</v>
      </c>
      <c r="J307" t="str">
        <f t="shared" si="13"/>
        <v/>
      </c>
      <c r="L307" t="str">
        <f t="shared" si="14"/>
        <v xml:space="preserve">| hjertestetoskopi  || 48 || [[3_Indlæggelsesnotatet#Hjertestetoskopi_(St.c._stethoscopia_cordis)|3.2.12]] || </v>
      </c>
    </row>
    <row r="308" spans="1:12" x14ac:dyDescent="0.2">
      <c r="A308" s="14">
        <v>306</v>
      </c>
      <c r="B308" t="s">
        <v>1868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  <c r="G308" s="8" t="str">
        <f>VLOOKUP(F308,Sektioner_fuld!J$2:P$220,7,FALSE)</f>
        <v>5_Hjertet#Auskultation_(stethoscopia_cordis,_st.c.,_hjertestetoskopi)</v>
      </c>
      <c r="H308" s="8" t="str">
        <f t="shared" si="12"/>
        <v>[[5_Hjertet#Auskultation_(stethoscopia_cordis,_st.c.,_hjertestetoskopi)|5.2.2]]</v>
      </c>
      <c r="J308" t="str">
        <f t="shared" si="13"/>
        <v/>
      </c>
      <c r="L308" t="str">
        <f t="shared" si="14"/>
        <v xml:space="preserve">| hjertestetoskopi  || 75 || [[5_Hjertet#Auskultation_(stethoscopia_cordis,_st.c.,_hjertestetoskopi)|5.2.2]] || </v>
      </c>
    </row>
    <row r="309" spans="1:12" x14ac:dyDescent="0.2">
      <c r="A309" s="14">
        <v>307</v>
      </c>
      <c r="B309" t="s">
        <v>1869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  <c r="G309" s="8" t="str">
        <f>VLOOKUP(F309,Sektioner_fuld!J$2:P$220,7,FALSE)</f>
        <v>10_Bevægeapparatet#Knæet_(genu)</v>
      </c>
      <c r="H309" s="8" t="str">
        <f t="shared" si="12"/>
        <v>[[10_Bevægeapparatet#Knæet_(genu)|10.2.12]]</v>
      </c>
      <c r="J309" t="str">
        <f t="shared" si="13"/>
        <v/>
      </c>
      <c r="L309" t="str">
        <f t="shared" si="14"/>
        <v xml:space="preserve">| hjulben  || 152 || [[10_Bevægeapparatet#Knæet_(genu)|10.2.12]] || </v>
      </c>
    </row>
    <row r="310" spans="1:12" x14ac:dyDescent="0.2">
      <c r="A310" s="14">
        <v>308</v>
      </c>
      <c r="B310" t="s">
        <v>1870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  <c r="G310" s="8" t="str">
        <f>VLOOKUP(F310,Sektioner_fuld!J$2:P$220,7,FALSE)</f>
        <v>10_Bevægeapparatet#Hofte_og_bækken</v>
      </c>
      <c r="H310" s="8" t="str">
        <f t="shared" si="12"/>
        <v>[[10_Bevægeapparatet#Hofte_og_bækken|10.2.11]]</v>
      </c>
      <c r="J310" t="str">
        <f t="shared" si="13"/>
        <v/>
      </c>
      <c r="L310" t="str">
        <f t="shared" si="14"/>
        <v xml:space="preserve">| hofte  || 151 || [[10_Bevægeapparatet#Hofte_og_bækken|10.2.11]] || </v>
      </c>
    </row>
    <row r="311" spans="1:12" x14ac:dyDescent="0.2">
      <c r="A311" s="14">
        <v>309</v>
      </c>
      <c r="B311" t="s">
        <v>1871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  <c r="G311" s="8" t="str">
        <f>VLOOKUP(F311,Sektioner_fuld!J$2:P$220,7,FALSE)</f>
        <v>12_Det_perifere_karsystem#Auskultation</v>
      </c>
      <c r="H311" s="8" t="str">
        <f t="shared" si="12"/>
        <v>[[12_Det_perifere_karsystem#Auskultation|12.2.2]]</v>
      </c>
      <c r="J311" t="str">
        <f t="shared" si="13"/>
        <v/>
      </c>
      <c r="L311" t="str">
        <f t="shared" si="14"/>
        <v xml:space="preserve">| Homans tegn  || 186 || [[12_Det_perifere_karsystem#Auskultation|12.2.2]] || </v>
      </c>
    </row>
    <row r="312" spans="1:12" x14ac:dyDescent="0.2">
      <c r="A312" s="14">
        <v>310</v>
      </c>
      <c r="B312" t="s">
        <v>1872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  <c r="G312" s="8" t="str">
        <f>VLOOKUP(F312,Sektioner_fuld!J$2:P$220,7,FALSE)</f>
        <v>9_Kvindelige_kønsorganer#Hormoner_og_antikonception</v>
      </c>
      <c r="H312" s="8" t="str">
        <f t="shared" si="12"/>
        <v>[[9_Kvindelige_kønsorganer#Hormoner_og_antikonception|9.1.4]]</v>
      </c>
      <c r="J312" t="str">
        <f t="shared" si="13"/>
        <v/>
      </c>
      <c r="L312" t="str">
        <f t="shared" si="14"/>
        <v xml:space="preserve">| hormoner  || 130 || [[9_Kvindelige_kønsorganer#Hormoner_og_antikonception|9.1.4]] || </v>
      </c>
    </row>
    <row r="313" spans="1:12" x14ac:dyDescent="0.2">
      <c r="A313" s="14">
        <v>311</v>
      </c>
      <c r="B313" t="s">
        <v>1873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  <c r="G313" s="8" t="str">
        <f>VLOOKUP(F313,Sektioner_fuld!J$2:P$220,7,FALSE)</f>
        <v>6_Lunger_og_luftveje#Hvæsen_og_piben</v>
      </c>
      <c r="H313" s="8" t="str">
        <f t="shared" si="12"/>
        <v>[[6_Lunger_og_luftveje#Hvæsen_og_piben|6.1.2]]</v>
      </c>
      <c r="J313" t="str">
        <f t="shared" si="13"/>
        <v/>
      </c>
      <c r="L313" t="str">
        <f t="shared" si="14"/>
        <v xml:space="preserve">| hoste  || 85 || [[6_Lunger_og_luftveje#Hvæsen_og_piben|6.1.2]] || </v>
      </c>
    </row>
    <row r="314" spans="1:12" x14ac:dyDescent="0.2">
      <c r="A314" s="14">
        <v>312</v>
      </c>
      <c r="B314" t="s">
        <v>1874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  <c r="G314" s="8" t="str">
        <f>VLOOKUP(F314,Sektioner_fuld!J$2:P$220,7,FALSE)</f>
        <v>11_Centralnervesystemet#Hoved,_hals_og_rygsøjle_(cranium,_collum_et_columna_vertebralis)</v>
      </c>
      <c r="H314" s="8" t="str">
        <f t="shared" si="12"/>
        <v>[[11_Centralnervesystemet#Hoved,_hals_og_rygsøjle_(cranium,_collum_et_columna_vertebralis)|11.2.4]]</v>
      </c>
      <c r="J314" t="str">
        <f t="shared" si="13"/>
        <v/>
      </c>
      <c r="L314" t="str">
        <f t="shared" si="14"/>
        <v xml:space="preserve">| hoved  || 165 || [[11_Centralnervesystemet#Hoved,_hals_og_rygsøjle_(cranium,_collum_et_columna_vertebralis)|11.2.4]] || </v>
      </c>
    </row>
    <row r="315" spans="1:12" x14ac:dyDescent="0.2">
      <c r="A315" s="14">
        <v>313</v>
      </c>
      <c r="B315" t="s">
        <v>1875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  <c r="G315" s="8" t="str">
        <f>VLOOKUP(F315,Sektioner_fuld!J$2:P$220,7,FALSE)</f>
        <v>11_Centralnervesystemet#Hovedpine_(cephalalgia)</v>
      </c>
      <c r="H315" s="8" t="str">
        <f t="shared" si="12"/>
        <v>[[11_Centralnervesystemet#Hovedpine_(cephalalgia)|11.1.1]]</v>
      </c>
      <c r="J315" t="str">
        <f t="shared" si="13"/>
        <v/>
      </c>
      <c r="L315" t="str">
        <f t="shared" si="14"/>
        <v xml:space="preserve">| hovedpine  || 155 || [[11_Centralnervesystemet#Hovedpine_(cephalalgia)|11.1.1]] || </v>
      </c>
    </row>
    <row r="316" spans="1:12" x14ac:dyDescent="0.2">
      <c r="A316" s="14">
        <v>314</v>
      </c>
      <c r="B316" t="s">
        <v>1876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  <c r="G316" s="8" t="str">
        <f>VLOOKUP(F316,Sektioner_fuld!J$2:P$220,7,FALSE)</f>
        <v>3_Indlæggelsesnotatet#Øvrige_organsystemer</v>
      </c>
      <c r="H316" s="8" t="str">
        <f t="shared" si="12"/>
        <v>[[3_Indlæggelsesnotatet#Øvrige_organsystemer|3.1.8]]</v>
      </c>
      <c r="J316" t="str">
        <f t="shared" si="13"/>
        <v/>
      </c>
      <c r="L316" t="str">
        <f t="shared" si="14"/>
        <v xml:space="preserve">| hud  || 40 || [[3_Indlæggelsesnotatet#Øvrige_organsystemer|3.1.8]] || </v>
      </c>
    </row>
    <row r="317" spans="1:12" x14ac:dyDescent="0.2">
      <c r="A317" s="14">
        <v>315</v>
      </c>
      <c r="B317" t="s">
        <v>1876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  <c r="G317" s="8" t="str">
        <f>VLOOKUP(F317,Sektioner_fuld!J$2:P$220,7,FALSE)</f>
        <v>3_Indlæggelsesnotatet#Hud</v>
      </c>
      <c r="H317" s="8" t="str">
        <f t="shared" si="12"/>
        <v>[[3_Indlæggelsesnotatet#Hud|3.2.21]]</v>
      </c>
      <c r="J317" t="str">
        <f t="shared" si="13"/>
        <v/>
      </c>
      <c r="L317" t="str">
        <f t="shared" si="14"/>
        <v xml:space="preserve">| hud  || 53 || [[3_Indlæggelsesnotatet#Hud|3.2.21]] || </v>
      </c>
    </row>
    <row r="318" spans="1:12" x14ac:dyDescent="0.2">
      <c r="A318" s="14">
        <v>316</v>
      </c>
      <c r="B318" t="s">
        <v>1876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  <c r="G318" s="8" t="str">
        <f>VLOOKUP(F318,Sektioner_fuld!J$2:P$220,7,FALSE)</f>
        <v>14_Hud#</v>
      </c>
      <c r="H318" s="8" t="str">
        <f t="shared" si="12"/>
        <v>[[14_Hud#|14]]</v>
      </c>
      <c r="J318" t="str">
        <f t="shared" si="13"/>
        <v/>
      </c>
      <c r="L318" t="str">
        <f t="shared" si="14"/>
        <v xml:space="preserve">| hud  || 194 || [[14_Hud#|14]] || </v>
      </c>
    </row>
    <row r="319" spans="1:12" x14ac:dyDescent="0.2">
      <c r="A319" s="14">
        <v>317</v>
      </c>
      <c r="B319" t="s">
        <v>1877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  <c r="G319" s="8" t="str">
        <f>VLOOKUP(F319,Sektioner_fuld!J$2:P$220,7,FALSE)</f>
        <v>14_Hud#Inspektion_og_palpation</v>
      </c>
      <c r="H319" s="8" t="str">
        <f t="shared" si="12"/>
        <v>[[14_Hud#Inspektion_og_palpation|14.2.1]]</v>
      </c>
      <c r="J319" t="str">
        <f t="shared" si="13"/>
        <v/>
      </c>
      <c r="L319" t="str">
        <f t="shared" si="14"/>
        <v xml:space="preserve">| hudafskrabning  || 199 || [[14_Hud#Inspektion_og_palpation|14.2.1]] || </v>
      </c>
    </row>
    <row r="320" spans="1:12" x14ac:dyDescent="0.2">
      <c r="A320" s="14">
        <v>318</v>
      </c>
      <c r="B320" t="s">
        <v>1878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  <c r="G320" s="8" t="str">
        <f>VLOOKUP(F320,Sektioner_fuld!J$2:P$220,7,FALSE)</f>
        <v>4_Almene_symptomer_og_fund#Farve</v>
      </c>
      <c r="H320" s="8" t="str">
        <f t="shared" si="12"/>
        <v>[[4_Almene_symptomer_og_fund#Farve|4.2.3]]</v>
      </c>
      <c r="J320" t="str">
        <f t="shared" si="13"/>
        <v/>
      </c>
      <c r="L320" t="str">
        <f t="shared" si="14"/>
        <v xml:space="preserve">| hudturgor  || 65 || [[4_Almene_symptomer_og_fund#Farve|4.2.3]] || </v>
      </c>
    </row>
    <row r="321" spans="1:12" x14ac:dyDescent="0.2">
      <c r="A321" s="14">
        <v>319</v>
      </c>
      <c r="B321" t="s">
        <v>1879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  <c r="G321" s="8" t="str">
        <f>VLOOKUP(F321,Sektioner_fuld!J$2:P$220,7,FALSE)</f>
        <v>11_Centralnervesystemet#Objektiv_psykisk_tilstand</v>
      </c>
      <c r="H321" s="8" t="str">
        <f t="shared" si="12"/>
        <v>[[11_Centralnervesystemet#Objektiv_psykisk_tilstand|11.2.2]]</v>
      </c>
      <c r="J321" t="str">
        <f t="shared" si="13"/>
        <v/>
      </c>
      <c r="L321" t="str">
        <f t="shared" si="14"/>
        <v xml:space="preserve">| hukommelse  || 163 || [[11_Centralnervesystemet#Objektiv_psykisk_tilstand|11.2.2]] || </v>
      </c>
    </row>
    <row r="322" spans="1:12" x14ac:dyDescent="0.2">
      <c r="A322" s="14">
        <v>320</v>
      </c>
      <c r="B322" t="s">
        <v>1880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  <c r="G322" s="8" t="str">
        <f>VLOOKUP(F322,Sektioner_fuld!J$2:P$220,7,FALSE)</f>
        <v>11_Centralnervesystemet#Svimmelhed_(vertigo)</v>
      </c>
      <c r="H322" s="8" t="str">
        <f t="shared" si="12"/>
        <v>[[11_Centralnervesystemet#Svimmelhed_(vertigo)|11.1.2]]</v>
      </c>
      <c r="J322" t="str">
        <f t="shared" si="13"/>
        <v/>
      </c>
      <c r="L322" t="str">
        <f t="shared" si="14"/>
        <v xml:space="preserve">| hukommelsestab  || 157 || [[11_Centralnervesystemet#Svimmelhed_(vertigo)|11.1.2]] || </v>
      </c>
    </row>
    <row r="323" spans="1:12" x14ac:dyDescent="0.2">
      <c r="A323" s="14">
        <v>321</v>
      </c>
      <c r="B323" t="s">
        <v>1881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  <c r="G323" s="8" t="str">
        <f>VLOOKUP(F323,Sektioner_fuld!J$2:P$220,7,FALSE)</f>
        <v>7_Mave-tarm-systemet#Halsbrand_(pyrosis)</v>
      </c>
      <c r="H323" s="8" t="str">
        <f t="shared" ref="H323:H386" si="15">_xlfn.CONCAT("[[",G323,"|",F323,"]]")</f>
        <v>[[7_Mave-tarm-systemet#Halsbrand_(pyrosis)|7.1.3]]</v>
      </c>
      <c r="J323" t="str">
        <f t="shared" ref="J323:J386" si="16">IF(I323="","",_xlfn.CONCAT("&lt;html5media&gt;File:", I323, ".mp3", "&lt;/html5media&gt;"))</f>
        <v/>
      </c>
      <c r="L323" t="str">
        <f t="shared" ref="L323:L386" si="17">_xlfn.CONCAT("| ", B323, " || ", E323, " || ", H323, " || ", J323)</f>
        <v xml:space="preserve">| hungersmerter  || 100 || [[7_Mave-tarm-systemet#Halsbrand_(pyrosis)|7.1.3]] || </v>
      </c>
    </row>
    <row r="324" spans="1:12" x14ac:dyDescent="0.2">
      <c r="A324" s="14">
        <v>322</v>
      </c>
      <c r="B324" t="s">
        <v>1882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  <c r="G324" s="8" t="str">
        <f>VLOOKUP(F324,Sektioner_fuld!J$2:P$220,7,FALSE)</f>
        <v>6_Lunger_og_luftveje#Hvæsen_og_piben</v>
      </c>
      <c r="H324" s="8" t="str">
        <f t="shared" si="15"/>
        <v>[[6_Lunger_og_luftveje#Hvæsen_og_piben|6.1.2]]</v>
      </c>
      <c r="J324" t="str">
        <f t="shared" si="16"/>
        <v/>
      </c>
      <c r="L324" t="str">
        <f t="shared" si="17"/>
        <v xml:space="preserve">| hvæsen  || 85 || [[6_Lunger_og_luftveje#Hvæsen_og_piben|6.1.2]] || </v>
      </c>
    </row>
    <row r="325" spans="1:12" x14ac:dyDescent="0.2">
      <c r="A325" s="14">
        <v>323</v>
      </c>
      <c r="B325" t="s">
        <v>1883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  <c r="G325" s="8" t="str">
        <f>VLOOKUP(F325,Sektioner_fuld!J$2:P$220,7,FALSE)</f>
        <v>10_Bevægeapparatet#Knæet_(genu)</v>
      </c>
      <c r="H325" s="8" t="str">
        <f t="shared" si="15"/>
        <v>[[10_Bevægeapparatet#Knæet_(genu)|10.2.12]]</v>
      </c>
      <c r="J325" t="str">
        <f t="shared" si="16"/>
        <v/>
      </c>
      <c r="L325" t="str">
        <f t="shared" si="17"/>
        <v xml:space="preserve">| hydartron  || 152 || [[10_Bevægeapparatet#Knæet_(genu)|10.2.12]] || </v>
      </c>
    </row>
    <row r="326" spans="1:12" x14ac:dyDescent="0.2">
      <c r="A326" s="14">
        <v>324</v>
      </c>
      <c r="B326" t="s">
        <v>1884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  <c r="G326" s="8" t="str">
        <f>VLOOKUP(F326,Sektioner_fuld!J$2:P$220,7,FALSE)</f>
        <v>3_Indlæggelsesnotatet#Almene_fund</v>
      </c>
      <c r="H326" s="8" t="str">
        <f t="shared" si="15"/>
        <v>[[3_Indlæggelsesnotatet#Almene_fund|3.2.1]]</v>
      </c>
      <c r="J326" t="str">
        <f t="shared" si="16"/>
        <v/>
      </c>
      <c r="L326" t="str">
        <f t="shared" si="17"/>
        <v xml:space="preserve">| hydreringsgrad  || 44 || [[3_Indlæggelsesnotatet#Almene_fund|3.2.1]] || </v>
      </c>
    </row>
    <row r="327" spans="1:12" x14ac:dyDescent="0.2">
      <c r="A327" s="14">
        <v>325</v>
      </c>
      <c r="B327" t="s">
        <v>1884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  <c r="G327" s="8" t="str">
        <f>VLOOKUP(F327,Sektioner_fuld!J$2:P$220,7,FALSE)</f>
        <v>4_Almene_symptomer_og_fund#Perifer_cirkulation</v>
      </c>
      <c r="H327" s="8" t="str">
        <f t="shared" si="15"/>
        <v>[[4_Almene_symptomer_og_fund#Perifer_cirkulation|4.2.4]]</v>
      </c>
      <c r="J327" t="str">
        <f t="shared" si="16"/>
        <v/>
      </c>
      <c r="L327" t="str">
        <f t="shared" si="17"/>
        <v xml:space="preserve">| hydreringsgrad  || 64 || [[4_Almene_symptomer_og_fund#Perifer_cirkulation|4.2.4]] || </v>
      </c>
    </row>
    <row r="328" spans="1:12" x14ac:dyDescent="0.2">
      <c r="A328" s="14">
        <v>326</v>
      </c>
      <c r="B328" t="s">
        <v>1885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  <c r="G328" s="8" t="str">
        <f>VLOOKUP(F328,Sektioner_fuld!J$2:P$220,7,FALSE)</f>
        <v>8_Nyrer,_urinveje_og_mandlige_kønsorganer#Vand_i_kroppen_(ødemer)</v>
      </c>
      <c r="H328" s="8" t="str">
        <f t="shared" si="15"/>
        <v>[[8_Nyrer,_urinveje_og_mandlige_kønsorganer#Vand_i_kroppen_(ødemer)|8.1.8]]</v>
      </c>
      <c r="J328" t="str">
        <f t="shared" si="16"/>
        <v/>
      </c>
      <c r="L328" t="str">
        <f t="shared" si="17"/>
        <v xml:space="preserve">| hydrocele  || 124 || [[8_Nyrer,_urinveje_og_mandlige_kønsorganer#Vand_i_kroppen_(ødemer)|8.1.8]] || </v>
      </c>
    </row>
    <row r="329" spans="1:12" x14ac:dyDescent="0.2">
      <c r="A329" s="14">
        <v>327</v>
      </c>
      <c r="B329" t="s">
        <v>1886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  <c r="G329" s="8" t="str">
        <f>VLOOKUP(F329,Sektioner_fuld!J$2:P$220,7,FALSE)</f>
        <v>15_Sanseorganer#</v>
      </c>
      <c r="H329" s="8" t="str">
        <f t="shared" si="15"/>
        <v>[[15_Sanseorganer#|15]]</v>
      </c>
      <c r="J329" t="str">
        <f t="shared" si="16"/>
        <v/>
      </c>
      <c r="L329" t="str">
        <f t="shared" si="17"/>
        <v xml:space="preserve">| hypacusis  || 201 || [[15_Sanseorganer#|15]] || </v>
      </c>
    </row>
    <row r="330" spans="1:12" x14ac:dyDescent="0.2">
      <c r="A330" s="14">
        <v>328</v>
      </c>
      <c r="B330" t="s">
        <v>1887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  <c r="G330" s="8" t="str">
        <f>VLOOKUP(F330,Sektioner_fuld!J$2:P$220,7,FALSE)</f>
        <v>9_Kvindelige_kønsorganer#Blødningsforstyrrelser</v>
      </c>
      <c r="H330" s="8" t="str">
        <f t="shared" si="15"/>
        <v>[[9_Kvindelige_kønsorganer#Blødningsforstyrrelser|9.1.1]]</v>
      </c>
      <c r="J330" t="str">
        <f t="shared" si="16"/>
        <v/>
      </c>
      <c r="L330" t="str">
        <f t="shared" si="17"/>
        <v xml:space="preserve">| hypermenoré  || 128 || [[9_Kvindelige_kønsorganer#Blødningsforstyrrelser|9.1.1]] || </v>
      </c>
    </row>
    <row r="331" spans="1:12" x14ac:dyDescent="0.2">
      <c r="A331" s="14">
        <v>329</v>
      </c>
      <c r="B331" t="s">
        <v>1888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  <c r="G331" s="8" t="str">
        <f>VLOOKUP(F331,Sektioner_fuld!J$2:P$220,7,FALSE)</f>
        <v>11_Centralnervesystemet#Motorik</v>
      </c>
      <c r="H331" s="8" t="str">
        <f t="shared" si="15"/>
        <v>[[11_Centralnervesystemet#Motorik|11.2.6]]</v>
      </c>
      <c r="J331" t="str">
        <f t="shared" si="16"/>
        <v/>
      </c>
      <c r="L331" t="str">
        <f t="shared" si="17"/>
        <v xml:space="preserve">| hyperrefleksi  || 173 || [[11_Centralnervesystemet#Motorik|11.2.6]] || </v>
      </c>
    </row>
    <row r="332" spans="1:12" x14ac:dyDescent="0.2">
      <c r="A332" s="14">
        <v>330</v>
      </c>
      <c r="B332" t="s">
        <v>1889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  <c r="G332" s="8" t="str">
        <f>VLOOKUP(F332,Sektioner_fuld!J$2:P$220,7,FALSE)</f>
        <v>5_Hjertet#Træthed_og_funktionsnedsættelse</v>
      </c>
      <c r="H332" s="8" t="str">
        <f t="shared" si="15"/>
        <v>[[5_Hjertet#Træthed_og_funktionsnedsættelse|5.1.1]]</v>
      </c>
      <c r="J332" t="str">
        <f t="shared" si="16"/>
        <v/>
      </c>
      <c r="L332" t="str">
        <f t="shared" si="17"/>
        <v xml:space="preserve">| hypertensiv hjertesygdom  || 71 || [[5_Hjertet#Træthed_og_funktionsnedsættelse|5.1.1]] || </v>
      </c>
    </row>
    <row r="333" spans="1:12" x14ac:dyDescent="0.2">
      <c r="A333" s="14">
        <v>331</v>
      </c>
      <c r="B333" t="s">
        <v>1890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  <c r="G333" s="8" t="str">
        <f>VLOOKUP(F333,Sektioner_fuld!J$2:P$220,7,FALSE)</f>
        <v>11_Centralnervesystemet#Motorik</v>
      </c>
      <c r="H333" s="8" t="str">
        <f t="shared" si="15"/>
        <v>[[11_Centralnervesystemet#Motorik|11.2.6]]</v>
      </c>
      <c r="J333" t="str">
        <f t="shared" si="16"/>
        <v/>
      </c>
      <c r="L333" t="str">
        <f t="shared" si="17"/>
        <v xml:space="preserve">| hypertoni  || 169 || [[11_Centralnervesystemet#Motorik|11.2.6]] || </v>
      </c>
    </row>
    <row r="334" spans="1:12" x14ac:dyDescent="0.2">
      <c r="A334" s="14">
        <v>332</v>
      </c>
      <c r="B334" t="s">
        <v>1891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  <c r="G334" s="8" t="str">
        <f>VLOOKUP(F334,Sektioner_fuld!J$2:P$220,7,FALSE)</f>
        <v>5_Hjertet#Træthed_og_funktionsnedsættelse</v>
      </c>
      <c r="H334" s="8" t="str">
        <f t="shared" si="15"/>
        <v>[[5_Hjertet#Træthed_og_funktionsnedsættelse|5.1.1]]</v>
      </c>
      <c r="J334" t="str">
        <f t="shared" si="16"/>
        <v/>
      </c>
      <c r="L334" t="str">
        <f t="shared" si="17"/>
        <v xml:space="preserve">| hypertrofisk kardiomyopati  || 71 || [[5_Hjertet#Træthed_og_funktionsnedsættelse|5.1.1]] || </v>
      </c>
    </row>
    <row r="335" spans="1:12" x14ac:dyDescent="0.2">
      <c r="A335" s="14">
        <v>333</v>
      </c>
      <c r="B335" t="s">
        <v>1892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  <c r="G335" s="8" t="str">
        <f>VLOOKUP(F335,Sektioner_fuld!J$2:P$220,7,FALSE)</f>
        <v>13_Kirtler#</v>
      </c>
      <c r="H335" s="8" t="str">
        <f t="shared" si="15"/>
        <v>[[13_Kirtler#|13]]</v>
      </c>
      <c r="J335" t="str">
        <f t="shared" si="16"/>
        <v/>
      </c>
      <c r="L335" t="str">
        <f t="shared" si="17"/>
        <v xml:space="preserve">| hypertyreose  || 187 || [[13_Kirtler#|13]] || </v>
      </c>
    </row>
    <row r="336" spans="1:12" x14ac:dyDescent="0.2">
      <c r="A336" s="14">
        <v>334</v>
      </c>
      <c r="B336" t="s">
        <v>1893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  <c r="G336" s="8" t="str">
        <f>VLOOKUP(F336,Sektioner_fuld!J$2:P$220,7,FALSE)</f>
        <v>6_Lunger_og_luftveje#Hvæsen_og_piben</v>
      </c>
      <c r="H336" s="8" t="str">
        <f t="shared" si="15"/>
        <v>[[6_Lunger_og_luftveje#Hvæsen_og_piben|6.1.2]]</v>
      </c>
      <c r="J336" t="str">
        <f t="shared" si="16"/>
        <v/>
      </c>
      <c r="L336" t="str">
        <f t="shared" si="17"/>
        <v xml:space="preserve">| hyperventilation  || 85 || [[6_Lunger_og_luftveje#Hvæsen_og_piben|6.1.2]] || </v>
      </c>
    </row>
    <row r="337" spans="1:12" x14ac:dyDescent="0.2">
      <c r="A337" s="14">
        <v>335</v>
      </c>
      <c r="B337" t="s">
        <v>1893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  <c r="G337" s="8" t="str">
        <f>VLOOKUP(F337,Sektioner_fuld!J$2:P$220,7,FALSE)</f>
        <v>6_Lunger_og_luftveje#Objektiv_undersøgelse</v>
      </c>
      <c r="H337" s="8" t="str">
        <f t="shared" si="15"/>
        <v>[[6_Lunger_og_luftveje#Objektiv_undersøgelse|6.2]]</v>
      </c>
      <c r="J337" t="str">
        <f t="shared" si="16"/>
        <v/>
      </c>
      <c r="L337" t="str">
        <f t="shared" si="17"/>
        <v xml:space="preserve">| hyperventilation  || 89 || [[6_Lunger_og_luftveje#Objektiv_undersøgelse|6.2]] || </v>
      </c>
    </row>
    <row r="338" spans="1:12" x14ac:dyDescent="0.2">
      <c r="A338" s="14">
        <v>336</v>
      </c>
      <c r="B338" t="s">
        <v>1894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  <c r="G338" s="8" t="str">
        <f>VLOOKUP(F338,Sektioner_fuld!J$2:P$220,7,FALSE)</f>
        <v>11_Centralnervesystemet#Sensibilitet</v>
      </c>
      <c r="H338" s="8" t="str">
        <f t="shared" si="15"/>
        <v>[[11_Centralnervesystemet#Sensibilitet|11.2.7]]</v>
      </c>
      <c r="J338" t="str">
        <f t="shared" si="16"/>
        <v/>
      </c>
      <c r="L338" t="str">
        <f t="shared" si="17"/>
        <v xml:space="preserve">| hyperæstesi  || 176 || [[11_Centralnervesystemet#Sensibilitet|11.2.7]] || </v>
      </c>
    </row>
    <row r="339" spans="1:12" x14ac:dyDescent="0.2">
      <c r="A339" s="14">
        <v>337</v>
      </c>
      <c r="B339" t="s">
        <v>1895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  <c r="G339" s="8" t="str">
        <f>VLOOKUP(F339,Sektioner_fuld!J$2:P$220,7,FALSE)</f>
        <v>9_Kvindelige_kønsorganer#Blødningsforstyrrelser</v>
      </c>
      <c r="H339" s="8" t="str">
        <f t="shared" si="15"/>
        <v>[[9_Kvindelige_kønsorganer#Blødningsforstyrrelser|9.1.1]]</v>
      </c>
      <c r="J339" t="str">
        <f t="shared" si="16"/>
        <v/>
      </c>
      <c r="L339" t="str">
        <f t="shared" si="17"/>
        <v xml:space="preserve">| hypomenoré  || 128 || [[9_Kvindelige_kønsorganer#Blødningsforstyrrelser|9.1.1]] || </v>
      </c>
    </row>
    <row r="340" spans="1:12" x14ac:dyDescent="0.2">
      <c r="A340" s="14">
        <v>338</v>
      </c>
      <c r="B340" t="s">
        <v>1896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  <c r="G340" s="8" t="str">
        <f>VLOOKUP(F340,Sektioner_fuld!J$2:P$220,7,FALSE)</f>
        <v>11_Centralnervesystemet#Motorik</v>
      </c>
      <c r="H340" s="8" t="str">
        <f t="shared" si="15"/>
        <v>[[11_Centralnervesystemet#Motorik|11.2.6]]</v>
      </c>
      <c r="J340" t="str">
        <f t="shared" si="16"/>
        <v/>
      </c>
      <c r="L340" t="str">
        <f t="shared" si="17"/>
        <v xml:space="preserve">| hypotoni  || 169 || [[11_Centralnervesystemet#Motorik|11.2.6]] || </v>
      </c>
    </row>
    <row r="341" spans="1:12" x14ac:dyDescent="0.2">
      <c r="A341" s="14">
        <v>339</v>
      </c>
      <c r="B341" t="s">
        <v>1897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  <c r="G341" s="8" t="str">
        <f>VLOOKUP(F341,Sektioner_fuld!J$2:P$220,7,FALSE)</f>
        <v>13_Kirtler#Hypotyreose</v>
      </c>
      <c r="H341" s="8" t="str">
        <f t="shared" si="15"/>
        <v>[[13_Kirtler#Hypotyreose|13.2.2]]</v>
      </c>
      <c r="J341" t="str">
        <f t="shared" si="16"/>
        <v/>
      </c>
      <c r="L341" t="str">
        <f t="shared" si="17"/>
        <v xml:space="preserve">| hypotyreose  || 188 || [[13_Kirtler#Hypotyreose|13.2.2]] || </v>
      </c>
    </row>
    <row r="342" spans="1:12" x14ac:dyDescent="0.2">
      <c r="A342" s="14">
        <v>340</v>
      </c>
      <c r="B342" t="s">
        <v>1898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  <c r="G342" s="8" t="str">
        <f>VLOOKUP(F342,Sektioner_fuld!J$2:P$220,7,FALSE)</f>
        <v>11_Centralnervesystemet#Sensibilitet</v>
      </c>
      <c r="H342" s="8" t="str">
        <f t="shared" si="15"/>
        <v>[[11_Centralnervesystemet#Sensibilitet|11.2.7]]</v>
      </c>
      <c r="J342" t="str">
        <f t="shared" si="16"/>
        <v/>
      </c>
      <c r="L342" t="str">
        <f t="shared" si="17"/>
        <v xml:space="preserve">| hypæstesi  || 176 || [[11_Centralnervesystemet#Sensibilitet|11.2.7]] || </v>
      </c>
    </row>
    <row r="343" spans="1:12" x14ac:dyDescent="0.2">
      <c r="A343" s="14">
        <v>341</v>
      </c>
      <c r="B343" t="s">
        <v>1899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  <c r="G343" s="8" t="str">
        <f>VLOOKUP(F343,Sektioner_fuld!J$2:P$220,7,FALSE)</f>
        <v>10_Bevægeapparatet#Knæet_(genu)</v>
      </c>
      <c r="H343" s="8" t="str">
        <f t="shared" si="15"/>
        <v>[[10_Bevægeapparatet#Knæet_(genu)|10.2.12]]</v>
      </c>
      <c r="J343" t="str">
        <f t="shared" si="16"/>
        <v/>
      </c>
      <c r="L343" t="str">
        <f t="shared" si="17"/>
        <v xml:space="preserve">| hæmartron  || 152 || [[10_Bevægeapparatet#Knæet_(genu)|10.2.12]] || </v>
      </c>
    </row>
    <row r="344" spans="1:12" x14ac:dyDescent="0.2">
      <c r="A344" s="14">
        <v>342</v>
      </c>
      <c r="B344" t="s">
        <v>1900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  <c r="G344" s="8" t="str">
        <f>VLOOKUP(F344,Sektioner_fuld!J$2:P$220,7,FALSE)</f>
        <v>6_Lunger_og_luftveje#Brystmerter</v>
      </c>
      <c r="H344" s="8" t="str">
        <f t="shared" si="15"/>
        <v>[[6_Lunger_og_luftveje#Brystmerter|6.1.5]]</v>
      </c>
      <c r="J344" t="str">
        <f t="shared" si="16"/>
        <v/>
      </c>
      <c r="L344" t="str">
        <f t="shared" si="17"/>
        <v xml:space="preserve">| hæmatemese  || 87 || [[6_Lunger_og_luftveje#Brystmerter|6.1.5]] || </v>
      </c>
    </row>
    <row r="345" spans="1:12" x14ac:dyDescent="0.2">
      <c r="A345" s="14">
        <v>343</v>
      </c>
      <c r="B345" t="s">
        <v>1900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  <c r="G345" s="8" t="str">
        <f>VLOOKUP(F345,Sektioner_fuld!J$2:P$220,7,FALSE)</f>
        <v>7_Mave-tarm-systemet#Kvalme_(nausea)_og_opkastning_(emesis)</v>
      </c>
      <c r="H345" s="8" t="str">
        <f t="shared" si="15"/>
        <v>[[7_Mave-tarm-systemet#Kvalme_(nausea)_og_opkastning_(emesis)|7.1.1]]</v>
      </c>
      <c r="J345" t="str">
        <f t="shared" si="16"/>
        <v/>
      </c>
      <c r="L345" t="str">
        <f t="shared" si="17"/>
        <v xml:space="preserve">| hæmatemese  || 98 || [[7_Mave-tarm-systemet#Kvalme_(nausea)_og_opkastning_(emesis)|7.1.1]] || </v>
      </c>
    </row>
    <row r="346" spans="1:12" x14ac:dyDescent="0.2">
      <c r="A346" s="14">
        <v>344</v>
      </c>
      <c r="B346" t="s">
        <v>1901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  <c r="G346" s="8" t="str">
        <f>VLOOKUP(F346,Sektioner_fuld!J$2:P$220,7,FALSE)</f>
        <v>7_Mave-tarm-systemet#Afføringsmønster</v>
      </c>
      <c r="H346" s="8" t="str">
        <f t="shared" si="15"/>
        <v>[[7_Mave-tarm-systemet#Afføringsmønster|7.1.5]]</v>
      </c>
      <c r="J346" t="str">
        <f t="shared" si="16"/>
        <v/>
      </c>
      <c r="L346" t="str">
        <f t="shared" si="17"/>
        <v xml:space="preserve">| hæmatokesi  || 102 || [[7_Mave-tarm-systemet#Afføringsmønster|7.1.5]] || </v>
      </c>
    </row>
    <row r="347" spans="1:12" x14ac:dyDescent="0.2">
      <c r="A347" s="14">
        <v>345</v>
      </c>
      <c r="B347" t="s">
        <v>1902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  <c r="G347" s="8" t="str">
        <f>VLOOKUP(F347,Sektioner_fuld!J$2:P$220,7,FALSE)</f>
        <v>8_Nyrer,_urinveje_og_mandlige_kønsorganer#</v>
      </c>
      <c r="H347" s="8" t="str">
        <f t="shared" si="15"/>
        <v>[[8_Nyrer,_urinveje_og_mandlige_kønsorganer#|8]]</v>
      </c>
      <c r="J347" t="str">
        <f t="shared" si="16"/>
        <v/>
      </c>
      <c r="L347" t="str">
        <f t="shared" si="17"/>
        <v xml:space="preserve">| hæmaturi  || 116 || [[8_Nyrer,_urinveje_og_mandlige_kønsorganer#|8]] || </v>
      </c>
    </row>
    <row r="348" spans="1:12" x14ac:dyDescent="0.2">
      <c r="A348" s="14">
        <v>346</v>
      </c>
      <c r="B348" t="s">
        <v>1902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  <c r="G348" s="8" t="str">
        <f>VLOOKUP(F348,Sektioner_fuld!J$2:P$220,7,FALSE)</f>
        <v>8_Nyrer,_urinveje_og_mandlige_kønsorganer#Ufrivillig_vandladning_(urininkontinens)</v>
      </c>
      <c r="H348" s="8" t="str">
        <f t="shared" si="15"/>
        <v>[[8_Nyrer,_urinveje_og_mandlige_kønsorganer#Ufrivillig_vandladning_(urininkontinens)|8.1.6]]</v>
      </c>
      <c r="J348" t="str">
        <f t="shared" si="16"/>
        <v/>
      </c>
      <c r="L348" t="str">
        <f t="shared" si="17"/>
        <v xml:space="preserve">| hæmaturi  || 120 || [[8_Nyrer,_urinveje_og_mandlige_kønsorganer#Ufrivillig_vandladning_(urininkontinens)|8.1.6]] || </v>
      </c>
    </row>
    <row r="349" spans="1:12" x14ac:dyDescent="0.2">
      <c r="A349" s="14">
        <v>347</v>
      </c>
      <c r="B349" t="s">
        <v>1903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  <c r="G349" s="8" t="str">
        <f>VLOOKUP(F349,Sektioner_fuld!J$2:P$220,7,FALSE)</f>
        <v>6_Lunger_og_luftveje#Brystmerter</v>
      </c>
      <c r="H349" s="8" t="str">
        <f t="shared" si="15"/>
        <v>[[6_Lunger_og_luftveje#Brystmerter|6.1.5]]</v>
      </c>
      <c r="J349" t="str">
        <f t="shared" si="16"/>
        <v/>
      </c>
      <c r="L349" t="str">
        <f t="shared" si="17"/>
        <v xml:space="preserve">| hæmoptyse  || 87 || [[6_Lunger_og_luftveje#Brystmerter|6.1.5]] || </v>
      </c>
    </row>
    <row r="350" spans="1:12" x14ac:dyDescent="0.2">
      <c r="A350" s="14">
        <v>348</v>
      </c>
      <c r="B350" t="s">
        <v>1904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  <c r="G350" s="8" t="str">
        <f>VLOOKUP(F350,Sektioner_fuld!J$2:P$220,7,FALSE)</f>
        <v>7_Mave-tarm-systemet#Endetarm_(rectum)</v>
      </c>
      <c r="H350" s="8" t="str">
        <f t="shared" si="15"/>
        <v>[[7_Mave-tarm-systemet#Endetarm_(rectum)|7.2.4]]</v>
      </c>
      <c r="J350" t="str">
        <f t="shared" si="16"/>
        <v/>
      </c>
      <c r="L350" t="str">
        <f t="shared" si="17"/>
        <v xml:space="preserve">| hæmorider  || 114 || [[7_Mave-tarm-systemet#Endetarm_(rectum)|7.2.4]] || </v>
      </c>
    </row>
    <row r="351" spans="1:12" x14ac:dyDescent="0.2">
      <c r="A351" s="14">
        <v>349</v>
      </c>
      <c r="B351" t="s">
        <v>1905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  <c r="G351" s="8" t="str">
        <f>VLOOKUP(F351,Sektioner_fuld!J$2:P$220,7,FALSE)</f>
        <v>10_Bevægeapparatet#Hævelse</v>
      </c>
      <c r="H351" s="8" t="str">
        <f t="shared" si="15"/>
        <v>[[10_Bevægeapparatet#Hævelse|10.1.3]]</v>
      </c>
      <c r="J351" t="str">
        <f t="shared" si="16"/>
        <v/>
      </c>
      <c r="L351" t="str">
        <f t="shared" si="17"/>
        <v xml:space="preserve">| hævelse  || 139 || [[10_Bevægeapparatet#Hævelse|10.1.3]] || </v>
      </c>
    </row>
    <row r="352" spans="1:12" x14ac:dyDescent="0.2">
      <c r="A352" s="14">
        <v>350</v>
      </c>
      <c r="B352" t="s">
        <v>1906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  <c r="G352" s="8" t="str">
        <f>VLOOKUP(F352,Sektioner_fuld!J$2:P$220,7,FALSE)</f>
        <v>15_Sanseorganer#</v>
      </c>
      <c r="H352" s="8" t="str">
        <f t="shared" si="15"/>
        <v>[[15_Sanseorganer#|15]]</v>
      </c>
      <c r="J352" t="str">
        <f t="shared" si="16"/>
        <v/>
      </c>
      <c r="L352" t="str">
        <f t="shared" si="17"/>
        <v xml:space="preserve">| høretab  || 201 || [[15_Sanseorganer#|15]] || </v>
      </c>
    </row>
    <row r="353" spans="1:12" x14ac:dyDescent="0.2">
      <c r="A353" s="14">
        <v>351</v>
      </c>
      <c r="B353" t="s">
        <v>1907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  <c r="G353" s="8" t="str">
        <f>VLOOKUP(F353,Sektioner_fuld!J$2:P$220,7,FALSE)</f>
        <v>10_Bevægeapparatet#Underarm_og_håndled_(antebrachium_et_carpus)</v>
      </c>
      <c r="H353" s="8" t="str">
        <f t="shared" si="15"/>
        <v>[[10_Bevægeapparatet#Underarm_og_håndled_(antebrachium_et_carpus)|10.2.9]]</v>
      </c>
      <c r="J353" t="str">
        <f t="shared" si="16"/>
        <v/>
      </c>
      <c r="L353" t="str">
        <f t="shared" si="17"/>
        <v xml:space="preserve">| hånden  || 148 || [[10_Bevægeapparatet#Underarm_og_håndled_(antebrachium_et_carpus)|10.2.9]] || </v>
      </c>
    </row>
    <row r="354" spans="1:12" x14ac:dyDescent="0.2">
      <c r="A354" s="14">
        <v>352</v>
      </c>
      <c r="F354" s="8" t="str">
        <f>IF(E354="","",VLOOKUP(E354,Side_til_Sektion!A$2:C$217,3,FALSE))</f>
        <v/>
      </c>
      <c r="G354" s="8" t="e">
        <f>VLOOKUP(F354,Sektioner_fuld!J$2:P$220,7,FALSE)</f>
        <v>#N/A</v>
      </c>
      <c r="H354" s="8" t="e">
        <f t="shared" si="15"/>
        <v>#N/A</v>
      </c>
      <c r="J354" t="str">
        <f t="shared" si="16"/>
        <v/>
      </c>
      <c r="L354" t="e">
        <f t="shared" si="17"/>
        <v>#N/A</v>
      </c>
    </row>
    <row r="355" spans="1:12" x14ac:dyDescent="0.2">
      <c r="A355" s="14">
        <v>353</v>
      </c>
      <c r="B355" t="s">
        <v>1908</v>
      </c>
      <c r="E355">
        <v>210</v>
      </c>
      <c r="F355" s="8" t="str">
        <f>IF(E355="","",VLOOKUP(E355,Side_til_Sektion!A$2:C$217,3,FALSE))</f>
        <v>16</v>
      </c>
      <c r="G355" s="8" t="str">
        <f>VLOOKUP(F355,Sektioner_fuld!J$2:P$220,7,FALSE)</f>
        <v>16_Stikordsregister#</v>
      </c>
      <c r="H355" s="8" t="str">
        <f t="shared" si="15"/>
        <v>[[16_Stikordsregister#|16]]</v>
      </c>
      <c r="I355" t="s">
        <v>1550</v>
      </c>
      <c r="J355" t="str">
        <f t="shared" si="16"/>
        <v>&lt;html5media&gt;File:STIK-I.mp3&lt;/html5media&gt;</v>
      </c>
      <c r="K355" s="8"/>
      <c r="L355" t="str">
        <f t="shared" si="17"/>
        <v>| Bogstav: I || 210 || [[16_Stikordsregister#|16]] || &lt;html5media&gt;File:STIK-I.mp3&lt;/html5media&gt;</v>
      </c>
    </row>
    <row r="356" spans="1:12" x14ac:dyDescent="0.2">
      <c r="A356" s="14">
        <v>354</v>
      </c>
      <c r="B356" t="s">
        <v>1909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  <c r="G356" s="8" t="str">
        <f>VLOOKUP(F356,Sektioner_fuld!J$2:P$220,7,FALSE)</f>
        <v>3_Indlæggelsesnotatet#Plan</v>
      </c>
      <c r="H356" s="8" t="str">
        <f t="shared" si="15"/>
        <v>[[3_Indlæggelsesnotatet#Plan|3.4]]</v>
      </c>
      <c r="J356" t="str">
        <f t="shared" si="16"/>
        <v/>
      </c>
      <c r="L356" t="str">
        <f t="shared" si="17"/>
        <v xml:space="preserve">| i.m.  || 55 || [[3_Indlæggelsesnotatet#Plan|3.4]] || </v>
      </c>
    </row>
    <row r="357" spans="1:12" x14ac:dyDescent="0.2">
      <c r="A357" s="14">
        <v>355</v>
      </c>
      <c r="B357" t="s">
        <v>1910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  <c r="G357" s="8" t="str">
        <f>VLOOKUP(F357,Sektioner_fuld!J$2:P$220,7,FALSE)</f>
        <v>3_Indlæggelsesnotatet#Plan</v>
      </c>
      <c r="H357" s="8" t="str">
        <f t="shared" si="15"/>
        <v>[[3_Indlæggelsesnotatet#Plan|3.4]]</v>
      </c>
      <c r="J357" t="str">
        <f t="shared" si="16"/>
        <v/>
      </c>
      <c r="L357" t="str">
        <f t="shared" si="17"/>
        <v xml:space="preserve">| i.v.  || 55 || [[3_Indlæggelsesnotatet#Plan|3.4]] || </v>
      </c>
    </row>
    <row r="358" spans="1:12" x14ac:dyDescent="0.2">
      <c r="A358" s="14">
        <v>356</v>
      </c>
      <c r="B358" t="s">
        <v>1911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  <c r="G358" s="8" t="str">
        <f>VLOOKUP(F358,Sektioner_fuld!J$2:P$220,7,FALSE)</f>
        <v>3_Indlæggelsesnotatet#Ydre_kranie_(calvaria)</v>
      </c>
      <c r="H358" s="8" t="str">
        <f t="shared" si="15"/>
        <v>[[3_Indlæggelsesnotatet#Ydre_kranie_(calvaria)|3.2.2]]</v>
      </c>
      <c r="J358" t="str">
        <f t="shared" si="16"/>
        <v/>
      </c>
      <c r="L358" t="str">
        <f t="shared" si="17"/>
        <v xml:space="preserve">| icterus  || 45 || [[3_Indlæggelsesnotatet#Ydre_kranie_(calvaria)|3.2.2]] || </v>
      </c>
    </row>
    <row r="359" spans="1:12" x14ac:dyDescent="0.2">
      <c r="A359" s="14">
        <v>357</v>
      </c>
      <c r="B359" t="s">
        <v>1911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  <c r="G359" s="8" t="str">
        <f>VLOOKUP(F359,Sektioner_fuld!J$2:P$220,7,FALSE)</f>
        <v>4_Almene_symptomer_og_fund#Farve</v>
      </c>
      <c r="H359" s="8" t="str">
        <f t="shared" si="15"/>
        <v>[[4_Almene_symptomer_og_fund#Farve|4.2.3]]</v>
      </c>
      <c r="J359" t="str">
        <f t="shared" si="16"/>
        <v/>
      </c>
      <c r="L359" t="str">
        <f t="shared" si="17"/>
        <v xml:space="preserve">| icterus  || 63 || [[4_Almene_symptomer_og_fund#Farve|4.2.3]] || </v>
      </c>
    </row>
    <row r="360" spans="1:12" x14ac:dyDescent="0.2">
      <c r="A360" s="14">
        <v>358</v>
      </c>
      <c r="B360" t="s">
        <v>1911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  <c r="G360" s="8" t="str">
        <f>VLOOKUP(F360,Sektioner_fuld!J$2:P$220,7,FALSE)</f>
        <v>7_Mave-tarm-systemet#Gulsot_(icterus)</v>
      </c>
      <c r="H360" s="8" t="str">
        <f t="shared" si="15"/>
        <v>[[7_Mave-tarm-systemet#Gulsot_(icterus)|7.1.6]]</v>
      </c>
      <c r="J360" t="str">
        <f t="shared" si="16"/>
        <v/>
      </c>
      <c r="L360" t="str">
        <f t="shared" si="17"/>
        <v xml:space="preserve">| icterus  || 103 || [[7_Mave-tarm-systemet#Gulsot_(icterus)|7.1.6]] || </v>
      </c>
    </row>
    <row r="361" spans="1:12" x14ac:dyDescent="0.2">
      <c r="A361" s="14">
        <v>359</v>
      </c>
      <c r="B361" t="s">
        <v>1912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  <c r="G361" s="8" t="str">
        <f>VLOOKUP(F361,Sektioner_fuld!J$2:P$220,7,FALSE)</f>
        <v>7_Mave-tarm-systemet#Kvalme_(nausea)_og_opkastning_(emesis)</v>
      </c>
      <c r="H361" s="8" t="str">
        <f t="shared" si="15"/>
        <v>[[7_Mave-tarm-systemet#Kvalme_(nausea)_og_opkastning_(emesis)|7.1.1]]</v>
      </c>
      <c r="J361" t="str">
        <f t="shared" si="16"/>
        <v/>
      </c>
      <c r="L361" t="str">
        <f t="shared" si="17"/>
        <v xml:space="preserve">| ileus  || 98 || [[7_Mave-tarm-systemet#Kvalme_(nausea)_og_opkastning_(emesis)|7.1.1]] || </v>
      </c>
    </row>
    <row r="362" spans="1:12" x14ac:dyDescent="0.2">
      <c r="A362" s="14">
        <v>360</v>
      </c>
      <c r="B362" t="s">
        <v>1913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  <c r="G362" s="8" t="str">
        <f>VLOOKUP(F362,Sektioner_fuld!J$2:P$220,7,FALSE)</f>
        <v>3_Indlæggelsesnotatet#Almene_fund</v>
      </c>
      <c r="H362" s="8" t="str">
        <f t="shared" si="15"/>
        <v>[[3_Indlæggelsesnotatet#Almene_fund|3.2.1]]</v>
      </c>
      <c r="J362" t="str">
        <f t="shared" si="16"/>
        <v/>
      </c>
      <c r="L362" t="str">
        <f t="shared" si="17"/>
        <v xml:space="preserve">| iltmætning  || 44 || [[3_Indlæggelsesnotatet#Almene_fund|3.2.1]] || </v>
      </c>
    </row>
    <row r="363" spans="1:12" x14ac:dyDescent="0.2">
      <c r="A363" s="14">
        <v>361</v>
      </c>
      <c r="B363" t="s">
        <v>1914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  <c r="G363" s="8" t="str">
        <f>VLOOKUP(F363,Sektioner_fuld!J$2:P$220,7,FALSE)</f>
        <v>12_Det_perifere_karsystem#Øvrige_symptomer</v>
      </c>
      <c r="H363" s="8" t="str">
        <f t="shared" si="15"/>
        <v>[[12_Det_perifere_karsystem#Øvrige_symptomer|12.1.4]]</v>
      </c>
      <c r="J363" t="str">
        <f t="shared" si="16"/>
        <v/>
      </c>
      <c r="L363" t="str">
        <f t="shared" si="17"/>
        <v xml:space="preserve">| impotens  || 182 || [[12_Det_perifere_karsystem#Øvrige_symptomer|12.1.4]] || </v>
      </c>
    </row>
    <row r="364" spans="1:12" x14ac:dyDescent="0.2">
      <c r="A364" s="14">
        <v>362</v>
      </c>
      <c r="B364" t="s">
        <v>1915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  <c r="G364" s="8" t="str">
        <f>VLOOKUP(F364,Sektioner_fuld!J$2:P$220,7,FALSE)</f>
        <v>2_Sygehusjournalen#</v>
      </c>
      <c r="H364" s="8" t="str">
        <f t="shared" si="15"/>
        <v>[[2_Sygehusjournalen#|2]]</v>
      </c>
      <c r="J364" t="str">
        <f t="shared" si="16"/>
        <v/>
      </c>
      <c r="L364" t="str">
        <f t="shared" si="17"/>
        <v xml:space="preserve">| indikation  || 25 || [[2_Sygehusjournalen#|2]] || </v>
      </c>
    </row>
    <row r="365" spans="1:12" x14ac:dyDescent="0.2">
      <c r="A365" s="14">
        <v>363</v>
      </c>
      <c r="B365" t="s">
        <v>1916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  <c r="G365" s="8" t="str">
        <f>VLOOKUP(F365,Sektioner_fuld!J$2:P$220,7,FALSE)</f>
        <v>10_Bevægeapparatet#Palpation</v>
      </c>
      <c r="H365" s="8" t="str">
        <f t="shared" si="15"/>
        <v>[[10_Bevægeapparatet#Palpation|10.2.3]]</v>
      </c>
      <c r="J365" t="str">
        <f t="shared" si="16"/>
        <v/>
      </c>
      <c r="L365" t="str">
        <f t="shared" si="17"/>
        <v xml:space="preserve">| indirekte ømhed  || 141 || [[10_Bevægeapparatet#Palpation|10.2.3]] || </v>
      </c>
    </row>
    <row r="366" spans="1:12" x14ac:dyDescent="0.2">
      <c r="A366" s="14">
        <v>364</v>
      </c>
      <c r="B366" t="s">
        <v>1917</v>
      </c>
      <c r="F366" s="8" t="str">
        <f>IF(E366="","",VLOOKUP(E366,Side_til_Sektion!A$2:C$217,3,FALSE))</f>
        <v/>
      </c>
      <c r="G366" s="8" t="e">
        <f>VLOOKUP(F366,Sektioner_fuld!J$2:P$220,7,FALSE)</f>
        <v>#N/A</v>
      </c>
      <c r="H366" s="8" t="e">
        <f t="shared" si="15"/>
        <v>#N/A</v>
      </c>
      <c r="J366" t="str">
        <f t="shared" si="16"/>
        <v/>
      </c>
      <c r="L366" t="e">
        <f t="shared" si="17"/>
        <v>#N/A</v>
      </c>
    </row>
    <row r="367" spans="1:12" x14ac:dyDescent="0.2">
      <c r="A367" s="14">
        <v>365</v>
      </c>
      <c r="B367" t="s">
        <v>1918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  <c r="G367" s="8" t="str">
        <f>VLOOKUP(F367,Sektioner_fuld!J$2:P$220,7,FALSE)</f>
        <v>10_Bevægeapparatet#Objektiv_undersøgelse</v>
      </c>
      <c r="H367" s="8" t="str">
        <f t="shared" si="15"/>
        <v>[[10_Bevægeapparatet#Objektiv_undersøgelse|10.2]]</v>
      </c>
      <c r="J367" t="str">
        <f t="shared" si="16"/>
        <v/>
      </c>
      <c r="L367" t="str">
        <f t="shared" si="17"/>
        <v xml:space="preserve">| infektion  || 140 || [[10_Bevægeapparatet#Objektiv_undersøgelse|10.2]] || </v>
      </c>
    </row>
    <row r="368" spans="1:12" x14ac:dyDescent="0.2">
      <c r="A368" s="14">
        <v>366</v>
      </c>
      <c r="B368" t="s">
        <v>1919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  <c r="G368" s="8" t="str">
        <f>VLOOKUP(F368,Sektioner_fuld!J$2:P$220,7,FALSE)</f>
        <v>10_Bevægeapparatet#Objektiv_undersøgelse</v>
      </c>
      <c r="H368" s="8" t="str">
        <f t="shared" si="15"/>
        <v>[[10_Bevægeapparatet#Objektiv_undersøgelse|10.2]]</v>
      </c>
      <c r="J368" t="str">
        <f t="shared" si="16"/>
        <v/>
      </c>
      <c r="L368" t="str">
        <f t="shared" si="17"/>
        <v xml:space="preserve">| inflammation  || 140 || [[10_Bevægeapparatet#Objektiv_undersøgelse|10.2]] || </v>
      </c>
    </row>
    <row r="369" spans="1:12" x14ac:dyDescent="0.2">
      <c r="A369" s="14">
        <v>367</v>
      </c>
      <c r="B369" t="s">
        <v>1920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  <c r="G369" s="8" t="str">
        <f>VLOOKUP(F369,Sektioner_fuld!J$2:P$220,7,FALSE)</f>
        <v>8_Nyrer,_urinveje_og_mandlige_kønsorganer#Vand_i_kroppen_(ødemer)</v>
      </c>
      <c r="H369" s="8" t="str">
        <f t="shared" si="15"/>
        <v>[[8_Nyrer,_urinveje_og_mandlige_kønsorganer#Vand_i_kroppen_(ødemer)|8.1.8]]</v>
      </c>
      <c r="J369" t="str">
        <f t="shared" si="16"/>
        <v/>
      </c>
      <c r="L369" t="str">
        <f t="shared" si="17"/>
        <v xml:space="preserve">| ingvinoskrotalt hernie  || 124 || [[8_Nyrer,_urinveje_og_mandlige_kønsorganer#Vand_i_kroppen_(ødemer)|8.1.8]] || </v>
      </c>
    </row>
    <row r="370" spans="1:12" x14ac:dyDescent="0.2">
      <c r="A370" s="14">
        <v>368</v>
      </c>
      <c r="B370" t="s">
        <v>1921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  <c r="G370" s="8" t="str">
        <f>VLOOKUP(F370,Sektioner_fuld!J$2:P$220,7,FALSE)</f>
        <v>3_Indlæggelsesnotatet#Plan</v>
      </c>
      <c r="H370" s="8" t="str">
        <f t="shared" si="15"/>
        <v>[[3_Indlæggelsesnotatet#Plan|3.4]]</v>
      </c>
      <c r="J370" t="str">
        <f t="shared" si="16"/>
        <v/>
      </c>
      <c r="L370" t="str">
        <f t="shared" si="17"/>
        <v xml:space="preserve">| inj.  || 55 || [[3_Indlæggelsesnotatet#Plan|3.4]] || </v>
      </c>
    </row>
    <row r="371" spans="1:12" x14ac:dyDescent="0.2">
      <c r="A371" s="14">
        <v>369</v>
      </c>
      <c r="B371" t="s">
        <v>1922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  <c r="G371" s="8" t="str">
        <f>VLOOKUP(F371,Sektioner_fuld!J$2:P$220,7,FALSE)</f>
        <v>8_Nyrer,_urinveje_og_mandlige_kønsorganer#</v>
      </c>
      <c r="H371" s="8" t="str">
        <f t="shared" si="15"/>
        <v>[[8_Nyrer,_urinveje_og_mandlige_kønsorganer#|8]]</v>
      </c>
      <c r="J371" t="str">
        <f t="shared" si="16"/>
        <v/>
      </c>
      <c r="L371" t="str">
        <f t="shared" si="17"/>
        <v xml:space="preserve">| inkontinens  || 116 || [[8_Nyrer,_urinveje_og_mandlige_kønsorganer#|8]] || </v>
      </c>
    </row>
    <row r="372" spans="1:12" x14ac:dyDescent="0.2">
      <c r="A372" s="14">
        <v>370</v>
      </c>
      <c r="B372" t="s">
        <v>1922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  <c r="G372" s="8" t="str">
        <f>VLOOKUP(F372,Sektioner_fuld!J$2:P$220,7,FALSE)</f>
        <v>8_Nyrer,_urinveje_og_mandlige_kønsorganer#Ufrivillig_vandladning_(urininkontinens)</v>
      </c>
      <c r="H372" s="8" t="str">
        <f t="shared" si="15"/>
        <v>[[8_Nyrer,_urinveje_og_mandlige_kønsorganer#Ufrivillig_vandladning_(urininkontinens)|8.1.6]]</v>
      </c>
      <c r="J372" t="str">
        <f t="shared" si="16"/>
        <v/>
      </c>
      <c r="L372" t="str">
        <f t="shared" si="17"/>
        <v xml:space="preserve">| inkontinens  || 120 || [[8_Nyrer,_urinveje_og_mandlige_kønsorganer#Ufrivillig_vandladning_(urininkontinens)|8.1.6]] || </v>
      </c>
    </row>
    <row r="373" spans="1:12" x14ac:dyDescent="0.2">
      <c r="A373" s="14">
        <v>371</v>
      </c>
      <c r="B373" t="s">
        <v>1923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  <c r="G373" s="8" t="str">
        <f>VLOOKUP(F373,Sektioner_fuld!J$2:P$220,7,FALSE)</f>
        <v>3_Indlæggelsesnotatet#Almene_fund</v>
      </c>
      <c r="H373" s="8" t="str">
        <f t="shared" si="15"/>
        <v>[[3_Indlæggelsesnotatet#Almene_fund|3.2.1]]</v>
      </c>
      <c r="J373" t="str">
        <f t="shared" si="16"/>
        <v/>
      </c>
      <c r="L373" t="str">
        <f t="shared" si="17"/>
        <v xml:space="preserve">| inspektion  || 44 || [[3_Indlæggelsesnotatet#Almene_fund|3.2.1]] || </v>
      </c>
    </row>
    <row r="374" spans="1:12" x14ac:dyDescent="0.2">
      <c r="A374" s="14">
        <v>372</v>
      </c>
      <c r="B374" t="s">
        <v>1924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  <c r="G374" s="8" t="str">
        <f>VLOOKUP(F374,Sektioner_fuld!J$2:P$220,7,FALSE)</f>
        <v>8_Nyrer,_urinveje_og_mandlige_kønsorganer#Ufrivillig_vandladning_(urininkontinens)</v>
      </c>
      <c r="H374" s="8" t="str">
        <f t="shared" si="15"/>
        <v>[[8_Nyrer,_urinveje_og_mandlige_kønsorganer#Ufrivillig_vandladning_(urininkontinens)|8.1.6]]</v>
      </c>
      <c r="J374" t="str">
        <f t="shared" si="16"/>
        <v/>
      </c>
      <c r="L374" t="str">
        <f t="shared" si="17"/>
        <v xml:space="preserve">| ischuria paradoxa  || 120 || [[8_Nyrer,_urinveje_og_mandlige_kønsorganer#Ufrivillig_vandladning_(urininkontinens)|8.1.6]] || </v>
      </c>
    </row>
    <row r="375" spans="1:12" x14ac:dyDescent="0.2">
      <c r="A375" s="14">
        <v>373</v>
      </c>
      <c r="B375" t="s">
        <v>1925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  <c r="G375" s="8" t="str">
        <f>VLOOKUP(F375,Sektioner_fuld!J$2:P$220,7,FALSE)</f>
        <v>5_Hjertet#Træthed_og_funktionsnedsættelse</v>
      </c>
      <c r="H375" s="8" t="str">
        <f t="shared" si="15"/>
        <v>[[5_Hjertet#Træthed_og_funktionsnedsættelse|5.1.1]]</v>
      </c>
      <c r="J375" t="str">
        <f t="shared" si="16"/>
        <v/>
      </c>
      <c r="L375" t="str">
        <f t="shared" si="17"/>
        <v xml:space="preserve">| iskæmisk hjertesygdom  || 69 || [[5_Hjertet#Træthed_og_funktionsnedsættelse|5.1.1]] || </v>
      </c>
    </row>
    <row r="376" spans="1:12" x14ac:dyDescent="0.2">
      <c r="A376" s="14">
        <v>374</v>
      </c>
      <c r="B376" t="s">
        <v>1925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  <c r="G376" s="8" t="str">
        <f>VLOOKUP(F376,Sektioner_fuld!J$2:P$220,7,FALSE)</f>
        <v>6_Lunger_og_luftveje#Objektiv_undersøgelse</v>
      </c>
      <c r="H376" s="8" t="str">
        <f t="shared" si="15"/>
        <v>[[6_Lunger_og_luftveje#Objektiv_undersøgelse|6.2]]</v>
      </c>
      <c r="J376" t="str">
        <f t="shared" si="16"/>
        <v/>
      </c>
      <c r="L376" t="str">
        <f t="shared" si="17"/>
        <v xml:space="preserve">| iskæmisk hjertesygdom  || 89 || [[6_Lunger_og_luftveje#Objektiv_undersøgelse|6.2]] || </v>
      </c>
    </row>
    <row r="377" spans="1:12" x14ac:dyDescent="0.2">
      <c r="A377" s="14">
        <v>375</v>
      </c>
      <c r="F377" s="8" t="str">
        <f>IF(E377="","",VLOOKUP(E377,Side_til_Sektion!A$2:C$217,3,FALSE))</f>
        <v/>
      </c>
      <c r="G377" s="8" t="e">
        <f>VLOOKUP(F377,Sektioner_fuld!J$2:P$220,7,FALSE)</f>
        <v>#N/A</v>
      </c>
      <c r="H377" s="8" t="e">
        <f t="shared" si="15"/>
        <v>#N/A</v>
      </c>
      <c r="J377" t="str">
        <f t="shared" si="16"/>
        <v/>
      </c>
      <c r="L377" t="e">
        <f t="shared" si="17"/>
        <v>#N/A</v>
      </c>
    </row>
    <row r="378" spans="1:12" x14ac:dyDescent="0.2">
      <c r="A378" s="14">
        <v>376</v>
      </c>
      <c r="B378" t="s">
        <v>1926</v>
      </c>
      <c r="E378">
        <v>211</v>
      </c>
      <c r="F378" s="8" t="str">
        <f>IF(E378="","",VLOOKUP(E378,Side_til_Sektion!A$2:C$217,3,FALSE))</f>
        <v>16</v>
      </c>
      <c r="G378" s="8" t="str">
        <f>VLOOKUP(F378,Sektioner_fuld!J$2:P$220,7,FALSE)</f>
        <v>16_Stikordsregister#</v>
      </c>
      <c r="H378" s="8" t="str">
        <f t="shared" si="15"/>
        <v>[[16_Stikordsregister#|16]]</v>
      </c>
      <c r="I378" t="s">
        <v>1554</v>
      </c>
      <c r="J378" t="str">
        <f t="shared" si="16"/>
        <v>&lt;html5media&gt;File:STIK-J.mp3&lt;/html5media&gt;</v>
      </c>
      <c r="L378" t="str">
        <f t="shared" si="17"/>
        <v>| Bogstav: J || 211 || [[16_Stikordsregister#|16]] || &lt;html5media&gt;File:STIK-J.mp3&lt;/html5media&gt;</v>
      </c>
    </row>
    <row r="379" spans="1:12" x14ac:dyDescent="0.2">
      <c r="A379" s="14">
        <v>377</v>
      </c>
      <c r="B379" t="s">
        <v>1927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  <c r="G379" s="8" t="str">
        <f>VLOOKUP(F379,Sektioner_fuld!J$2:P$220,7,FALSE)</f>
        <v>2_Sygehusjournalen#</v>
      </c>
      <c r="H379" s="8" t="str">
        <f t="shared" si="15"/>
        <v>[[2_Sygehusjournalen#|2]]</v>
      </c>
      <c r="J379" t="str">
        <f t="shared" si="16"/>
        <v/>
      </c>
      <c r="L379" t="str">
        <f t="shared" si="17"/>
        <v xml:space="preserve">| journal  || 25 || [[2_Sygehusjournalen#|2]] || </v>
      </c>
    </row>
    <row r="380" spans="1:12" x14ac:dyDescent="0.2">
      <c r="A380" s="14">
        <v>378</v>
      </c>
      <c r="B380" t="s">
        <v>1928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G380" s="8" t="str">
        <f>VLOOKUP(F380,Sektioner_fuld!J$2:P$220,7,FALSE)</f>
        <v>2_Sygehusjournalen#Journaltekstens_disposition</v>
      </c>
      <c r="H380" s="8" t="str">
        <f t="shared" si="15"/>
        <v>[[2_Sygehusjournalen#Journaltekstens_disposition|2.3]]</v>
      </c>
      <c r="J380" t="str">
        <f t="shared" si="16"/>
        <v/>
      </c>
      <c r="K380" s="8"/>
      <c r="L380" t="str">
        <f t="shared" si="17"/>
        <v xml:space="preserve">| journal disposition  || 27 || [[2_Sygehusjournalen#Journaltekstens_disposition|2.3]] || </v>
      </c>
    </row>
    <row r="381" spans="1:12" x14ac:dyDescent="0.2">
      <c r="A381" s="14">
        <v>379</v>
      </c>
      <c r="B381" t="s">
        <v>1928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G381" s="8" t="str">
        <f>VLOOKUP(F381,Sektioner_fuld!J$2:P$220,7,FALSE)</f>
        <v>3_Indlæggelsesnotatet#</v>
      </c>
      <c r="H381" s="8" t="str">
        <f t="shared" si="15"/>
        <v>[[3_Indlæggelsesnotatet#|3]]</v>
      </c>
      <c r="J381" t="str">
        <f t="shared" si="16"/>
        <v/>
      </c>
      <c r="K381" s="8"/>
      <c r="L381" t="str">
        <f t="shared" si="17"/>
        <v xml:space="preserve">| journal disposition  || 31 || [[3_Indlæggelsesnotatet#|3]] || </v>
      </c>
    </row>
    <row r="382" spans="1:12" x14ac:dyDescent="0.2">
      <c r="A382" s="14">
        <v>380</v>
      </c>
      <c r="B382" t="s">
        <v>1929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  <c r="G382" s="8" t="str">
        <f>VLOOKUP(F382,Sektioner_fuld!J$2:P$220,7,FALSE)</f>
        <v>2_Sygehusjournalen#</v>
      </c>
      <c r="H382" s="8" t="str">
        <f t="shared" si="15"/>
        <v>[[2_Sygehusjournalen#|2]]</v>
      </c>
      <c r="J382" t="str">
        <f t="shared" si="16"/>
        <v/>
      </c>
      <c r="L382" t="str">
        <f t="shared" si="17"/>
        <v xml:space="preserve">| journal formål  || 25 || [[2_Sygehusjournalen#|2]] || </v>
      </c>
    </row>
    <row r="383" spans="1:12" x14ac:dyDescent="0.2">
      <c r="A383" s="14">
        <v>381</v>
      </c>
      <c r="B383" t="s">
        <v>1930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  <c r="G383" s="8" t="str">
        <f>VLOOKUP(F383,Sektioner_fuld!J$2:P$220,7,FALSE)</f>
        <v>2_Sygehusjournalen#</v>
      </c>
      <c r="H383" s="8" t="str">
        <f t="shared" si="15"/>
        <v>[[2_Sygehusjournalen#|2]]</v>
      </c>
      <c r="J383" t="str">
        <f t="shared" si="16"/>
        <v/>
      </c>
      <c r="L383" t="str">
        <f t="shared" si="17"/>
        <v xml:space="preserve">| journal indhold  || 25 || [[2_Sygehusjournalen#|2]] || </v>
      </c>
    </row>
    <row r="384" spans="1:12" x14ac:dyDescent="0.2">
      <c r="A384" s="14">
        <v>382</v>
      </c>
      <c r="B384" t="s">
        <v>1931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  <c r="G384" s="8" t="str">
        <f>VLOOKUP(F384,Sektioner_fuld!J$2:P$220,7,FALSE)</f>
        <v>2_Sygehusjournalen#</v>
      </c>
      <c r="H384" s="8" t="str">
        <f t="shared" si="15"/>
        <v>[[2_Sygehusjournalen#|2]]</v>
      </c>
      <c r="J384" t="str">
        <f t="shared" si="16"/>
        <v/>
      </c>
      <c r="L384" t="str">
        <f t="shared" si="17"/>
        <v xml:space="preserve">| journal opbygning  || 25 || [[2_Sygehusjournalen#|2]] || </v>
      </c>
    </row>
    <row r="385" spans="1:12" x14ac:dyDescent="0.2">
      <c r="A385" s="14">
        <v>383</v>
      </c>
      <c r="B385" t="s">
        <v>1931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  <c r="G385" s="8" t="str">
        <f>VLOOKUP(F385,Sektioner_fuld!J$2:P$220,7,FALSE)</f>
        <v>3_Indlæggelsesnotatet#</v>
      </c>
      <c r="H385" s="8" t="str">
        <f t="shared" si="15"/>
        <v>[[3_Indlæggelsesnotatet#|3]]</v>
      </c>
      <c r="J385" t="str">
        <f t="shared" si="16"/>
        <v/>
      </c>
      <c r="L385" t="str">
        <f t="shared" si="17"/>
        <v xml:space="preserve">| journal opbygning  || 31 || [[3_Indlæggelsesnotatet#|3]] || </v>
      </c>
    </row>
    <row r="386" spans="1:12" x14ac:dyDescent="0.2">
      <c r="A386" s="14">
        <v>384</v>
      </c>
      <c r="B386" t="s">
        <v>1932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  <c r="G386" s="8" t="str">
        <f>VLOOKUP(F386,Sektioner_fuld!J$2:P$220,7,FALSE)</f>
        <v>3_Indlæggelsesnotatet#</v>
      </c>
      <c r="H386" s="8" t="str">
        <f t="shared" si="15"/>
        <v>[[3_Indlæggelsesnotatet#|3]]</v>
      </c>
      <c r="J386" t="str">
        <f t="shared" si="16"/>
        <v/>
      </c>
      <c r="L386" t="str">
        <f t="shared" si="17"/>
        <v xml:space="preserve">| journalhovedet  || 31 || [[3_Indlæggelsesnotatet#|3]] || </v>
      </c>
    </row>
    <row r="387" spans="1:12" x14ac:dyDescent="0.2">
      <c r="A387" s="14">
        <v>385</v>
      </c>
      <c r="B387" t="s">
        <v>1933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  <c r="G387" s="8" t="str">
        <f>VLOOKUP(F387,Sektioner_fuld!J$2:P$220,7,FALSE)</f>
        <v>2_Sygehusjournalen#</v>
      </c>
      <c r="H387" s="8" t="str">
        <f t="shared" ref="H387:H450" si="18">_xlfn.CONCAT("[[",G387,"|",F387,"]]")</f>
        <v>[[2_Sygehusjournalen#|2]]</v>
      </c>
      <c r="J387" t="str">
        <f t="shared" ref="J387:J450" si="19">IF(I387="","",_xlfn.CONCAT("&lt;html5media&gt;File:", I387, ".mp3", "&lt;/html5media&gt;"))</f>
        <v/>
      </c>
      <c r="L387" t="str">
        <f t="shared" ref="L387:L450" si="20">_xlfn.CONCAT("| ", B387, " || ", E387, " || ", H387, " || ", J387)</f>
        <v xml:space="preserve">| journalpligt  || 25 || [[2_Sygehusjournalen#|2]] || </v>
      </c>
    </row>
    <row r="388" spans="1:12" x14ac:dyDescent="0.2">
      <c r="A388" s="14">
        <v>386</v>
      </c>
      <c r="F388" s="8" t="str">
        <f>IF(E388="","",VLOOKUP(E388,Side_til_Sektion!A$2:C$217,3,FALSE))</f>
        <v/>
      </c>
      <c r="G388" s="8" t="e">
        <f>VLOOKUP(F388,Sektioner_fuld!J$2:P$220,7,FALSE)</f>
        <v>#N/A</v>
      </c>
      <c r="H388" s="8" t="e">
        <f t="shared" si="18"/>
        <v>#N/A</v>
      </c>
      <c r="J388" t="str">
        <f t="shared" si="19"/>
        <v/>
      </c>
      <c r="L388" t="e">
        <f t="shared" si="20"/>
        <v>#N/A</v>
      </c>
    </row>
    <row r="389" spans="1:12" x14ac:dyDescent="0.2">
      <c r="A389" s="14">
        <v>387</v>
      </c>
      <c r="B389" t="s">
        <v>1934</v>
      </c>
      <c r="E389">
        <v>211</v>
      </c>
      <c r="F389" s="8" t="str">
        <f>IF(E389="","",VLOOKUP(E389,Side_til_Sektion!A$2:C$217,3,FALSE))</f>
        <v>16</v>
      </c>
      <c r="G389" s="8" t="str">
        <f>VLOOKUP(F389,Sektioner_fuld!J$2:P$220,7,FALSE)</f>
        <v>16_Stikordsregister#</v>
      </c>
      <c r="H389" s="8" t="str">
        <f t="shared" si="18"/>
        <v>[[16_Stikordsregister#|16]]</v>
      </c>
      <c r="I389" t="s">
        <v>1558</v>
      </c>
      <c r="J389" t="str">
        <f t="shared" si="19"/>
        <v>&lt;html5media&gt;File:STIK-K.mp3&lt;/html5media&gt;</v>
      </c>
      <c r="L389" t="str">
        <f t="shared" si="20"/>
        <v>| Bogstav: K || 211 || [[16_Stikordsregister#|16]] || &lt;html5media&gt;File:STIK-K.mp3&lt;/html5media&gt;</v>
      </c>
    </row>
    <row r="390" spans="1:12" x14ac:dyDescent="0.2">
      <c r="A390" s="14">
        <v>388</v>
      </c>
      <c r="B390" t="s">
        <v>1935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  <c r="G390" s="8" t="str">
        <f>VLOOKUP(F390,Sektioner_fuld!J$2:P$220,7,FALSE)</f>
        <v>4_Almene_symptomer_og_fund#Almentilstand</v>
      </c>
      <c r="H390" s="8" t="str">
        <f t="shared" si="18"/>
        <v>[[4_Almene_symptomer_og_fund#Almentilstand|4.2.1]]</v>
      </c>
      <c r="J390" t="str">
        <f t="shared" si="19"/>
        <v/>
      </c>
      <c r="L390" t="str">
        <f t="shared" si="20"/>
        <v xml:space="preserve">| kakeksi  || 62 || [[4_Almene_symptomer_og_fund#Almentilstand|4.2.1]] || </v>
      </c>
    </row>
    <row r="391" spans="1:12" x14ac:dyDescent="0.2">
      <c r="A391" s="14">
        <v>389</v>
      </c>
      <c r="B391" t="s">
        <v>1936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  <c r="G391" s="8" t="str">
        <f>VLOOKUP(F391,Sektioner_fuld!J$2:P$220,7,FALSE)</f>
        <v>4_Almene_symptomer_og_fund#Vægttab</v>
      </c>
      <c r="H391" s="8" t="str">
        <f t="shared" si="18"/>
        <v>[[4_Almene_symptomer_og_fund#Vægttab|4.1.4]]</v>
      </c>
      <c r="J391" t="str">
        <f t="shared" si="19"/>
        <v/>
      </c>
      <c r="L391" t="str">
        <f t="shared" si="20"/>
        <v xml:space="preserve">| kankrofobi  || 60 || [[4_Almene_symptomer_og_fund#Vægttab|4.1.4]] || </v>
      </c>
    </row>
    <row r="392" spans="1:12" x14ac:dyDescent="0.2">
      <c r="A392" s="14">
        <v>390</v>
      </c>
      <c r="B392" t="s">
        <v>1937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  <c r="G392" s="8" t="str">
        <f>VLOOKUP(F392,Sektioner_fuld!J$2:P$220,7,FALSE)</f>
        <v>12_Det_perifere_karsystem#Inspektion</v>
      </c>
      <c r="H392" s="8" t="str">
        <f t="shared" si="18"/>
        <v>[[12_Det_perifere_karsystem#Inspektion|12.2.1]]</v>
      </c>
      <c r="J392" t="str">
        <f t="shared" si="19"/>
        <v/>
      </c>
      <c r="L392" t="str">
        <f t="shared" si="20"/>
        <v xml:space="preserve">| kapillærresponset  || 184 || [[12_Det_perifere_karsystem#Inspektion|12.2.1]] || </v>
      </c>
    </row>
    <row r="393" spans="1:12" x14ac:dyDescent="0.2">
      <c r="A393" s="14">
        <v>391</v>
      </c>
      <c r="B393" t="s">
        <v>1938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  <c r="G393" s="8" t="str">
        <f>VLOOKUP(F393,Sektioner_fuld!J$2:P$220,7,FALSE)</f>
        <v>3_Indlæggelsesnotatet#Øvrige_organsystemer</v>
      </c>
      <c r="H393" s="8" t="str">
        <f t="shared" si="18"/>
        <v>[[3_Indlæggelsesnotatet#Øvrige_organsystemer|3.1.8]]</v>
      </c>
      <c r="J393" t="str">
        <f t="shared" si="19"/>
        <v/>
      </c>
      <c r="L393" t="str">
        <f t="shared" si="20"/>
        <v xml:space="preserve">| kardio-pulmonalt  || 40 || [[3_Indlæggelsesnotatet#Øvrige_organsystemer|3.1.8]] || </v>
      </c>
    </row>
    <row r="394" spans="1:12" x14ac:dyDescent="0.2">
      <c r="A394" s="14">
        <v>392</v>
      </c>
      <c r="B394" t="s">
        <v>1939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  <c r="G394" s="8" t="str">
        <f>VLOOKUP(F394,Sektioner_fuld!J$2:P$220,7,FALSE)</f>
        <v>3_Indlæggelsesnotatet#Ydre_kranie_(calvaria)</v>
      </c>
      <c r="H394" s="8" t="str">
        <f t="shared" si="18"/>
        <v>[[3_Indlæggelsesnotatet#Ydre_kranie_(calvaria)|3.2.2]]</v>
      </c>
      <c r="J394" t="str">
        <f t="shared" si="19"/>
        <v/>
      </c>
      <c r="L394" t="str">
        <f t="shared" si="20"/>
        <v xml:space="preserve">| katarakt  || 45 || [[3_Indlæggelsesnotatet#Ydre_kranie_(calvaria)|3.2.2]] || </v>
      </c>
    </row>
    <row r="395" spans="1:12" x14ac:dyDescent="0.2">
      <c r="A395" s="14">
        <v>393</v>
      </c>
      <c r="B395" t="s">
        <v>1940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  <c r="G395" s="8" t="str">
        <f>VLOOKUP(F395,Sektioner_fuld!J$2:P$220,7,FALSE)</f>
        <v>11_Centralnervesystemet#Hoved,_hals_og_rygsøjle_(cranium,_collum_et_columna_vertebralis)</v>
      </c>
      <c r="H395" s="8" t="str">
        <f t="shared" si="18"/>
        <v>[[11_Centralnervesystemet#Hoved,_hals_og_rygsøjle_(cranium,_collum_et_columna_vertebralis)|11.2.4]]</v>
      </c>
      <c r="J395" t="str">
        <f t="shared" si="19"/>
        <v/>
      </c>
      <c r="L395" t="str">
        <f t="shared" si="20"/>
        <v xml:space="preserve">| Kernigs tegn  || 165 || [[11_Centralnervesystemet#Hoved,_hals_og_rygsøjle_(cranium,_collum_et_columna_vertebralis)|11.2.4]] || </v>
      </c>
    </row>
    <row r="396" spans="1:12" x14ac:dyDescent="0.2">
      <c r="A396" s="14">
        <v>394</v>
      </c>
      <c r="B396" t="s">
        <v>1941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  <c r="G396" s="8" t="str">
        <f>VLOOKUP(F396,Sektioner_fuld!J$2:P$220,7,FALSE)</f>
        <v>5_Hjertet#Auskultation_(stethoscopia_cordis,_st.c.,_hjertestetoskopi)</v>
      </c>
      <c r="H396" s="8" t="str">
        <f t="shared" si="18"/>
        <v>[[5_Hjertet#Auskultation_(stethoscopia_cordis,_st.c.,_hjertestetoskopi)|5.2.2]]</v>
      </c>
      <c r="J396" t="str">
        <f t="shared" si="19"/>
        <v/>
      </c>
      <c r="L396" t="str">
        <f t="shared" si="20"/>
        <v xml:space="preserve">| klik  || 78 || [[5_Hjertet#Auskultation_(stethoscopia_cordis,_st.c.,_hjertestetoskopi)|5.2.2]] || </v>
      </c>
    </row>
    <row r="397" spans="1:12" x14ac:dyDescent="0.2">
      <c r="A397" s="14">
        <v>395</v>
      </c>
      <c r="B397" t="s">
        <v>1942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  <c r="G397" s="8" t="str">
        <f>VLOOKUP(F397,Sektioner_fuld!J$2:P$220,7,FALSE)</f>
        <v>14_Hud#</v>
      </c>
      <c r="H397" s="8" t="str">
        <f t="shared" si="18"/>
        <v>[[14_Hud#|14]]</v>
      </c>
      <c r="J397" t="str">
        <f t="shared" si="19"/>
        <v/>
      </c>
      <c r="L397" t="str">
        <f t="shared" si="20"/>
        <v xml:space="preserve">| kløe  || 194 || [[14_Hud#|14]] || </v>
      </c>
    </row>
    <row r="398" spans="1:12" x14ac:dyDescent="0.2">
      <c r="A398" s="14">
        <v>396</v>
      </c>
      <c r="B398" t="s">
        <v>1943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  <c r="G398" s="8" t="str">
        <f>VLOOKUP(F398,Sektioner_fuld!J$2:P$220,7,FALSE)</f>
        <v>10_Bevægeapparatet#Ankel_og_fod_(pes)</v>
      </c>
      <c r="H398" s="8" t="str">
        <f t="shared" si="18"/>
        <v>[[10_Bevægeapparatet#Ankel_og_fod_(pes)|10.2.13]]</v>
      </c>
      <c r="J398" t="str">
        <f t="shared" si="19"/>
        <v/>
      </c>
      <c r="L398" t="str">
        <f t="shared" si="20"/>
        <v xml:space="preserve">| knyster  || 153 || [[10_Bevægeapparatet#Ankel_og_fod_(pes)|10.2.13]] || </v>
      </c>
    </row>
    <row r="399" spans="1:12" x14ac:dyDescent="0.2">
      <c r="A399" s="14">
        <v>397</v>
      </c>
      <c r="B399" t="s">
        <v>1944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  <c r="G399" s="8" t="str">
        <f>VLOOKUP(F399,Sektioner_fuld!J$2:P$220,7,FALSE)</f>
        <v>10_Bevægeapparatet#Knæet_(genu)</v>
      </c>
      <c r="H399" s="8" t="str">
        <f t="shared" si="18"/>
        <v>[[10_Bevægeapparatet#Knæet_(genu)|10.2.12]]</v>
      </c>
      <c r="J399" t="str">
        <f t="shared" si="19"/>
        <v/>
      </c>
      <c r="L399" t="str">
        <f t="shared" si="20"/>
        <v xml:space="preserve">| knæet  || 152 || [[10_Bevægeapparatet#Knæet_(genu)|10.2.12]] || </v>
      </c>
    </row>
    <row r="400" spans="1:12" x14ac:dyDescent="0.2">
      <c r="A400" s="14">
        <v>398</v>
      </c>
      <c r="B400" t="s">
        <v>1945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  <c r="G400" s="8" t="str">
        <f>VLOOKUP(F400,Sektioner_fuld!J$2:P$220,7,FALSE)</f>
        <v>4_Almene_symptomer_og_fund#Vægttab</v>
      </c>
      <c r="H400" s="8" t="str">
        <f t="shared" si="18"/>
        <v>[[4_Almene_symptomer_og_fund#Vægttab|4.1.4]]</v>
      </c>
      <c r="J400" t="str">
        <f t="shared" si="19"/>
        <v/>
      </c>
      <c r="L400" t="str">
        <f t="shared" si="20"/>
        <v xml:space="preserve">| KOL  || 60 || [[4_Almene_symptomer_og_fund#Vægttab|4.1.4]] || </v>
      </c>
    </row>
    <row r="401" spans="1:12" x14ac:dyDescent="0.2">
      <c r="A401" s="14">
        <v>399</v>
      </c>
      <c r="B401" t="s">
        <v>1946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  <c r="G401" s="8" t="str">
        <f>VLOOKUP(F401,Sektioner_fuld!J$2:P$220,7,FALSE)</f>
        <v>8_Nyrer,_urinveje_og_mandlige_kønsorganer#Vand_i_kroppen_(ødemer)</v>
      </c>
      <c r="H401" s="8" t="str">
        <f t="shared" si="18"/>
        <v>[[8_Nyrer,_urinveje_og_mandlige_kønsorganer#Vand_i_kroppen_(ødemer)|8.1.8]]</v>
      </c>
      <c r="J401" t="str">
        <f t="shared" si="19"/>
        <v/>
      </c>
      <c r="L401" t="str">
        <f t="shared" si="20"/>
        <v xml:space="preserve">| kondylomer  || 123 || [[8_Nyrer,_urinveje_og_mandlige_kønsorganer#Vand_i_kroppen_(ødemer)|8.1.8]] || </v>
      </c>
    </row>
    <row r="402" spans="1:12" x14ac:dyDescent="0.2">
      <c r="A402" s="14">
        <v>400</v>
      </c>
      <c r="B402" t="s">
        <v>1946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  <c r="G402" s="8" t="str">
        <f>VLOOKUP(F402,Sektioner_fuld!J$2:P$220,7,FALSE)</f>
        <v>9_Kvindelige_kønsorganer#Objektivt</v>
      </c>
      <c r="H402" s="8" t="str">
        <f t="shared" si="18"/>
        <v>[[9_Kvindelige_kønsorganer#Objektivt|9.2]]</v>
      </c>
      <c r="J402" t="str">
        <f t="shared" si="19"/>
        <v/>
      </c>
      <c r="L402" t="str">
        <f t="shared" si="20"/>
        <v xml:space="preserve">| kondylomer  || 132 || [[9_Kvindelige_kønsorganer#Objektivt|9.2]] || </v>
      </c>
    </row>
    <row r="403" spans="1:12" x14ac:dyDescent="0.2">
      <c r="A403" s="14">
        <v>401</v>
      </c>
      <c r="B403" t="s">
        <v>1947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  <c r="G403" s="8" t="str">
        <f>VLOOKUP(F403,Sektioner_fuld!J$2:P$220,7,FALSE)</f>
        <v>2_Sygehusjournalen#Journaltekstens_disposition</v>
      </c>
      <c r="H403" s="8" t="str">
        <f t="shared" si="18"/>
        <v>[[2_Sygehusjournalen#Journaltekstens_disposition|2.3]]</v>
      </c>
      <c r="J403" t="str">
        <f t="shared" si="19"/>
        <v/>
      </c>
      <c r="L403" t="str">
        <f t="shared" si="20"/>
        <v xml:space="preserve">| konferencebeslutninger  || 27 || [[2_Sygehusjournalen#Journaltekstens_disposition|2.3]] || </v>
      </c>
    </row>
    <row r="404" spans="1:12" x14ac:dyDescent="0.2">
      <c r="A404" s="14">
        <v>402</v>
      </c>
      <c r="B404" t="s">
        <v>1948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  <c r="G404" s="8" t="str">
        <f>VLOOKUP(F404,Sektioner_fuld!J$2:P$220,7,FALSE)</f>
        <v>3_Indlæggelsesnotatet#Hud</v>
      </c>
      <c r="H404" s="8" t="str">
        <f t="shared" si="18"/>
        <v>[[3_Indlæggelsesnotatet#Hud|3.2.21]]</v>
      </c>
      <c r="J404" t="str">
        <f t="shared" si="19"/>
        <v/>
      </c>
      <c r="L404" t="str">
        <f t="shared" si="20"/>
        <v xml:space="preserve">| konklusion  || 53 || [[3_Indlæggelsesnotatet#Hud|3.2.21]] || </v>
      </c>
    </row>
    <row r="405" spans="1:12" x14ac:dyDescent="0.2">
      <c r="A405" s="14">
        <v>403</v>
      </c>
      <c r="B405" t="s">
        <v>1949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  <c r="G405" s="8" t="str">
        <f>VLOOKUP(F405,Sektioner_fuld!J$2:P$220,7,FALSE)</f>
        <v>2_Sygehusjournalen#</v>
      </c>
      <c r="H405" s="8" t="str">
        <f t="shared" si="18"/>
        <v>[[2_Sygehusjournalen#|2]]</v>
      </c>
      <c r="J405" t="str">
        <f t="shared" si="19"/>
        <v/>
      </c>
      <c r="L405" t="str">
        <f t="shared" si="20"/>
        <v xml:space="preserve">| kontinuationer  || 26 || [[2_Sygehusjournalen#|2]] || </v>
      </c>
    </row>
    <row r="406" spans="1:12" x14ac:dyDescent="0.2">
      <c r="A406" s="14">
        <v>404</v>
      </c>
      <c r="B406" t="s">
        <v>1950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  <c r="G406" s="8" t="str">
        <f>VLOOKUP(F406,Sektioner_fuld!J$2:P$220,7,FALSE)</f>
        <v>2_Sygehusjournalen#</v>
      </c>
      <c r="H406" s="8" t="str">
        <f t="shared" si="18"/>
        <v>[[2_Sygehusjournalen#|2]]</v>
      </c>
      <c r="J406" t="str">
        <f t="shared" si="19"/>
        <v/>
      </c>
      <c r="L406" t="str">
        <f t="shared" si="20"/>
        <v xml:space="preserve">| korrespondancer  || 26 || [[2_Sygehusjournalen#|2]] || </v>
      </c>
    </row>
    <row r="407" spans="1:12" x14ac:dyDescent="0.2">
      <c r="A407" s="14">
        <v>405</v>
      </c>
      <c r="B407" t="s">
        <v>1951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  <c r="G407" s="8" t="str">
        <f>VLOOKUP(F407,Sektioner_fuld!J$2:P$220,7,FALSE)</f>
        <v>11_Centralnervesystemet#Motorik</v>
      </c>
      <c r="H407" s="8" t="str">
        <f t="shared" si="18"/>
        <v>[[11_Centralnervesystemet#Motorik|11.2.6]]</v>
      </c>
      <c r="J407" t="str">
        <f t="shared" si="19"/>
        <v/>
      </c>
      <c r="L407" t="str">
        <f t="shared" si="20"/>
        <v xml:space="preserve">| kraft  || 170 || [[11_Centralnervesystemet#Motorik|11.2.6]] || </v>
      </c>
    </row>
    <row r="408" spans="1:12" x14ac:dyDescent="0.2">
      <c r="A408" s="14">
        <v>406</v>
      </c>
      <c r="B408" t="s">
        <v>1952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  <c r="G408" s="8" t="str">
        <f>VLOOKUP(F408,Sektioner_fuld!J$2:P$220,7,FALSE)</f>
        <v>11_Centralnervesystemet#Kraftnedsættelse</v>
      </c>
      <c r="H408" s="8" t="str">
        <f t="shared" si="18"/>
        <v>[[11_Centralnervesystemet#Kraftnedsættelse|11.1.8]]</v>
      </c>
      <c r="J408" t="str">
        <f t="shared" si="19"/>
        <v/>
      </c>
      <c r="L408" t="str">
        <f t="shared" si="20"/>
        <v xml:space="preserve">| kraftnedsættelse  || 161 || [[11_Centralnervesystemet#Kraftnedsættelse|11.1.8]] || </v>
      </c>
    </row>
    <row r="409" spans="1:12" x14ac:dyDescent="0.2">
      <c r="A409" s="14">
        <v>407</v>
      </c>
      <c r="B409" t="s">
        <v>1953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  <c r="G409" s="8" t="str">
        <f>VLOOKUP(F409,Sektioner_fuld!J$2:P$220,7,FALSE)</f>
        <v>11_Centralnervesystemet#Kramper_(convulsioner)</v>
      </c>
      <c r="H409" s="8" t="str">
        <f t="shared" si="18"/>
        <v>[[11_Centralnervesystemet#Kramper_(convulsioner)|11.1.4]]</v>
      </c>
      <c r="J409" t="str">
        <f t="shared" si="19"/>
        <v/>
      </c>
      <c r="L409" t="str">
        <f t="shared" si="20"/>
        <v xml:space="preserve">| kramper  || 158 || [[11_Centralnervesystemet#Kramper_(convulsioner)|11.1.4]] || </v>
      </c>
    </row>
    <row r="410" spans="1:12" x14ac:dyDescent="0.2">
      <c r="A410" s="14">
        <v>408</v>
      </c>
      <c r="B410" t="s">
        <v>1954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  <c r="G410" s="8" t="str">
        <f>VLOOKUP(F410,Sektioner_fuld!J$2:P$220,7,FALSE)</f>
        <v>4_Almene_symptomer_og_fund#Almentilstand</v>
      </c>
      <c r="H410" s="8" t="str">
        <f t="shared" si="18"/>
        <v>[[4_Almene_symptomer_og_fund#Almentilstand|4.2.1]]</v>
      </c>
      <c r="J410" t="str">
        <f t="shared" si="19"/>
        <v/>
      </c>
      <c r="L410" t="str">
        <f t="shared" si="20"/>
        <v xml:space="preserve">| kronisk medtagelse  || 62 || [[4_Almene_symptomer_og_fund#Almentilstand|4.2.1]] || </v>
      </c>
    </row>
    <row r="411" spans="1:12" x14ac:dyDescent="0.2">
      <c r="A411" s="14">
        <v>409</v>
      </c>
      <c r="B411" t="s">
        <v>1955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  <c r="G411" s="8" t="str">
        <f>VLOOKUP(F411,Sektioner_fuld!J$2:P$220,7,FALSE)</f>
        <v>6_Lunger_og_luftveje#Hvæsen_og_piben</v>
      </c>
      <c r="H411" s="8" t="str">
        <f t="shared" si="18"/>
        <v>[[6_Lunger_og_luftveje#Hvæsen_og_piben|6.1.2]]</v>
      </c>
      <c r="J411" t="str">
        <f t="shared" si="19"/>
        <v/>
      </c>
      <c r="L411" t="str">
        <f t="shared" si="20"/>
        <v xml:space="preserve">| kronisk obstruktiv lungelidelse  || 85 || [[6_Lunger_og_luftveje#Hvæsen_og_piben|6.1.2]] || </v>
      </c>
    </row>
    <row r="412" spans="1:12" x14ac:dyDescent="0.2">
      <c r="A412" s="14">
        <v>410</v>
      </c>
      <c r="B412" t="s">
        <v>1956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  <c r="G412" s="8" t="str">
        <f>VLOOKUP(F412,Sektioner_fuld!J$2:P$220,7,FALSE)</f>
        <v>6_Lunger_og_luftveje#Objektiv_undersøgelse</v>
      </c>
      <c r="H412" s="8" t="str">
        <f t="shared" si="18"/>
        <v>[[6_Lunger_og_luftveje#Objektiv_undersøgelse|6.2]]</v>
      </c>
      <c r="J412" t="str">
        <f t="shared" si="19"/>
        <v/>
      </c>
      <c r="L412" t="str">
        <f t="shared" si="20"/>
        <v xml:space="preserve">| Kussmauls respiration  || 89 || [[6_Lunger_og_luftveje#Objektiv_undersøgelse|6.2]] || </v>
      </c>
    </row>
    <row r="413" spans="1:12" x14ac:dyDescent="0.2">
      <c r="A413" s="14">
        <v>411</v>
      </c>
      <c r="B413" t="s">
        <v>1957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  <c r="G413" s="8" t="str">
        <f>VLOOKUP(F413,Sektioner_fuld!J$2:P$220,7,FALSE)</f>
        <v>11_Centralnervesystemet#Sensibilitet</v>
      </c>
      <c r="H413" s="8" t="str">
        <f t="shared" si="18"/>
        <v>[[11_Centralnervesystemet#Sensibilitet|11.2.7]]</v>
      </c>
      <c r="J413" t="str">
        <f t="shared" si="19"/>
        <v/>
      </c>
      <c r="L413" t="str">
        <f t="shared" si="20"/>
        <v xml:space="preserve">| kutan berøringssans  || 176 || [[11_Centralnervesystemet#Sensibilitet|11.2.7]] || </v>
      </c>
    </row>
    <row r="414" spans="1:12" x14ac:dyDescent="0.2">
      <c r="A414" s="14">
        <v>412</v>
      </c>
      <c r="B414" t="s">
        <v>1958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  <c r="G414" s="8" t="str">
        <f>VLOOKUP(F414,Sektioner_fuld!J$2:P$220,7,FALSE)</f>
        <v>14_Hud#Inspektion_og_palpation</v>
      </c>
      <c r="H414" s="8" t="str">
        <f t="shared" si="18"/>
        <v>[[14_Hud#Inspektion_og_palpation|14.2.1]]</v>
      </c>
      <c r="J414" t="str">
        <f t="shared" si="19"/>
        <v/>
      </c>
      <c r="L414" t="str">
        <f t="shared" si="20"/>
        <v xml:space="preserve">| kvadel  || 197 || [[14_Hud#Inspektion_og_palpation|14.2.1]] || </v>
      </c>
    </row>
    <row r="415" spans="1:12" x14ac:dyDescent="0.2">
      <c r="A415" s="14">
        <v>413</v>
      </c>
      <c r="B415" t="s">
        <v>1959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  <c r="G415" s="8" t="str">
        <f>VLOOKUP(F415,Sektioner_fuld!J$2:P$220,7,FALSE)</f>
        <v>4_Almene_symptomer_og_fund#Appetitløshed</v>
      </c>
      <c r="H415" s="8" t="str">
        <f t="shared" si="18"/>
        <v>[[4_Almene_symptomer_og_fund#Appetitløshed|4.1.3]]</v>
      </c>
      <c r="J415" t="str">
        <f t="shared" si="19"/>
        <v/>
      </c>
      <c r="L415" t="str">
        <f t="shared" si="20"/>
        <v xml:space="preserve">| kvalme  || 59 || [[4_Almene_symptomer_og_fund#Appetitløshed|4.1.3]] || </v>
      </c>
    </row>
    <row r="416" spans="1:12" x14ac:dyDescent="0.2">
      <c r="A416" s="14">
        <v>414</v>
      </c>
      <c r="B416" t="s">
        <v>1959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  <c r="G416" s="8" t="str">
        <f>VLOOKUP(F416,Sektioner_fuld!J$2:P$220,7,FALSE)</f>
        <v>7_Mave-tarm-systemet#Kvalme_(nausea)_og_opkastning_(emesis)</v>
      </c>
      <c r="H416" s="8" t="str">
        <f t="shared" si="18"/>
        <v>[[7_Mave-tarm-systemet#Kvalme_(nausea)_og_opkastning_(emesis)|7.1.1]]</v>
      </c>
      <c r="J416" t="str">
        <f t="shared" si="19"/>
        <v/>
      </c>
      <c r="L416" t="str">
        <f t="shared" si="20"/>
        <v xml:space="preserve">| kvalme  || 98 || [[7_Mave-tarm-systemet#Kvalme_(nausea)_og_opkastning_(emesis)|7.1.1]] || </v>
      </c>
    </row>
    <row r="417" spans="1:12" x14ac:dyDescent="0.2">
      <c r="A417" s="14">
        <v>415</v>
      </c>
      <c r="B417" t="s">
        <v>1960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  <c r="G417" s="8" t="str">
        <f>VLOOKUP(F417,Sektioner_fuld!J$2:P$220,7,FALSE)</f>
        <v>9_Kvindelige_kønsorganer#</v>
      </c>
      <c r="H417" s="8" t="str">
        <f t="shared" si="18"/>
        <v>[[9_Kvindelige_kønsorganer#|9]]</v>
      </c>
      <c r="J417" t="str">
        <f t="shared" si="19"/>
        <v/>
      </c>
      <c r="L417" t="str">
        <f t="shared" si="20"/>
        <v xml:space="preserve">| kvindelige kønsorganer  || 127 || [[9_Kvindelige_kønsorganer#|9]] || </v>
      </c>
    </row>
    <row r="418" spans="1:12" x14ac:dyDescent="0.2">
      <c r="A418" s="14">
        <v>416</v>
      </c>
      <c r="B418" t="s">
        <v>1961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  <c r="G418" s="8" t="str">
        <f>VLOOKUP(F418,Sektioner_fuld!J$2:P$220,7,FALSE)</f>
        <v>9_Kvindelige_kønsorganer#Objektivt</v>
      </c>
      <c r="H418" s="8" t="str">
        <f t="shared" si="18"/>
        <v>[[9_Kvindelige_kønsorganer#Objektivt|9.2]]</v>
      </c>
      <c r="J418" t="str">
        <f t="shared" si="19"/>
        <v/>
      </c>
      <c r="L418" t="str">
        <f t="shared" si="20"/>
        <v xml:space="preserve">| kønsvorter  || 132 || [[9_Kvindelige_kønsorganer#Objektivt|9.2]] || </v>
      </c>
    </row>
    <row r="419" spans="1:12" x14ac:dyDescent="0.2">
      <c r="A419" s="14">
        <v>417</v>
      </c>
      <c r="F419" s="8" t="str">
        <f>IF(E419="","",VLOOKUP(E419,Side_til_Sektion!A$2:C$217,3,FALSE))</f>
        <v/>
      </c>
      <c r="G419" s="8" t="e">
        <f>VLOOKUP(F419,Sektioner_fuld!J$2:P$220,7,FALSE)</f>
        <v>#N/A</v>
      </c>
      <c r="H419" s="8" t="e">
        <f t="shared" si="18"/>
        <v>#N/A</v>
      </c>
      <c r="J419" t="str">
        <f t="shared" si="19"/>
        <v/>
      </c>
      <c r="L419" t="e">
        <f t="shared" si="20"/>
        <v>#N/A</v>
      </c>
    </row>
    <row r="420" spans="1:12" x14ac:dyDescent="0.2">
      <c r="A420" s="14">
        <v>418</v>
      </c>
      <c r="B420" t="s">
        <v>1962</v>
      </c>
      <c r="E420">
        <v>211</v>
      </c>
      <c r="F420" s="8" t="str">
        <f>IF(E420="","",VLOOKUP(E420,Side_til_Sektion!A$2:C$217,3,FALSE))</f>
        <v>16</v>
      </c>
      <c r="G420" s="8" t="str">
        <f>VLOOKUP(F420,Sektioner_fuld!J$2:P$220,7,FALSE)</f>
        <v>16_Stikordsregister#</v>
      </c>
      <c r="H420" s="8" t="str">
        <f t="shared" si="18"/>
        <v>[[16_Stikordsregister#|16]]</v>
      </c>
      <c r="I420" t="s">
        <v>1562</v>
      </c>
      <c r="J420" t="str">
        <f t="shared" si="19"/>
        <v>&lt;html5media&gt;File:STIK-L.mp3&lt;/html5media&gt;</v>
      </c>
      <c r="L420" t="str">
        <f t="shared" si="20"/>
        <v>| Bogstav: L || 211 || [[16_Stikordsregister#|16]] || &lt;html5media&gt;File:STIK-L.mp3&lt;/html5media&gt;</v>
      </c>
    </row>
    <row r="421" spans="1:12" x14ac:dyDescent="0.2">
      <c r="A421" s="14">
        <v>419</v>
      </c>
      <c r="B421" t="s">
        <v>1963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G421" s="8" t="str">
        <f>VLOOKUP(F421,Sektioner_fuld!J$2:P$220,7,FALSE)</f>
        <v>2_Sygehusjournalen#</v>
      </c>
      <c r="H421" s="8" t="str">
        <f t="shared" si="18"/>
        <v>[[2_Sygehusjournalen#|2]]</v>
      </c>
      <c r="J421" t="str">
        <f t="shared" si="19"/>
        <v/>
      </c>
      <c r="K421" s="8"/>
      <c r="L421" t="str">
        <f t="shared" si="20"/>
        <v xml:space="preserve">| laboratorieark  || 26 || [[2_Sygehusjournalen#|2]] || </v>
      </c>
    </row>
    <row r="422" spans="1:12" x14ac:dyDescent="0.2">
      <c r="A422" s="14">
        <v>420</v>
      </c>
      <c r="B422" t="s">
        <v>1964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  <c r="G422" s="8" t="str">
        <f>VLOOKUP(F422,Sektioner_fuld!J$2:P$220,7,FALSE)</f>
        <v>13_Kirtler#</v>
      </c>
      <c r="H422" s="8" t="str">
        <f t="shared" si="18"/>
        <v>[[13_Kirtler#|13.4]]</v>
      </c>
      <c r="J422" t="str">
        <f t="shared" si="19"/>
        <v/>
      </c>
      <c r="L422" t="str">
        <f t="shared" si="20"/>
        <v xml:space="preserve">| laktation  || 190 || [[13_Kirtler#|13.4]] || </v>
      </c>
    </row>
    <row r="423" spans="1:12" x14ac:dyDescent="0.2">
      <c r="A423" s="14">
        <v>421</v>
      </c>
      <c r="B423" t="s">
        <v>1965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  <c r="G423" s="8" t="str">
        <f>VLOOKUP(F423,Sektioner_fuld!J$2:P$220,7,FALSE)</f>
        <v>11_Centralnervesystemet#Kraftnedsættelse</v>
      </c>
      <c r="H423" s="8" t="str">
        <f t="shared" si="18"/>
        <v>[[11_Centralnervesystemet#Kraftnedsættelse|11.1.8]]</v>
      </c>
      <c r="J423" t="str">
        <f t="shared" si="19"/>
        <v/>
      </c>
      <c r="L423" t="str">
        <f t="shared" si="20"/>
        <v xml:space="preserve">| lammelse  || 161 || [[11_Centralnervesystemet#Kraftnedsættelse|11.1.8]] || </v>
      </c>
    </row>
    <row r="424" spans="1:12" x14ac:dyDescent="0.2">
      <c r="A424" s="14">
        <v>422</v>
      </c>
      <c r="B424" t="s">
        <v>1966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  <c r="G424" s="8" t="str">
        <f>VLOOKUP(F424,Sektioner_fuld!J$2:P$220,7,FALSE)</f>
        <v>6_Lunger_og_luftveje#Hvæsen_og_piben</v>
      </c>
      <c r="H424" s="8" t="str">
        <f t="shared" si="18"/>
        <v>[[6_Lunger_og_luftveje#Hvæsen_og_piben|6.1.2]]</v>
      </c>
      <c r="J424" t="str">
        <f t="shared" si="19"/>
        <v/>
      </c>
      <c r="L424" t="str">
        <f t="shared" si="20"/>
        <v xml:space="preserve">| laryngitis  || 85 || [[6_Lunger_og_luftveje#Hvæsen_og_piben|6.1.2]] || </v>
      </c>
    </row>
    <row r="425" spans="1:12" x14ac:dyDescent="0.2">
      <c r="A425" s="14">
        <v>423</v>
      </c>
      <c r="B425" t="s">
        <v>1967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  <c r="G425" s="8" t="str">
        <f>VLOOKUP(F425,Sektioner_fuld!J$2:P$220,7,FALSE)</f>
        <v>10_Bevægeapparatet#Regional_undersøgelse</v>
      </c>
      <c r="H425" s="8" t="str">
        <f t="shared" si="18"/>
        <v>[[10_Bevægeapparatet#Regional_undersøgelse|10.2.5]]</v>
      </c>
      <c r="J425" t="str">
        <f t="shared" si="19"/>
        <v/>
      </c>
      <c r="L425" t="str">
        <f t="shared" si="20"/>
        <v xml:space="preserve">| Lasègues prøve  || 144 || [[10_Bevægeapparatet#Regional_undersøgelse|10.2.5]] || </v>
      </c>
    </row>
    <row r="426" spans="1:12" x14ac:dyDescent="0.2">
      <c r="A426" s="14">
        <v>424</v>
      </c>
      <c r="B426" t="s">
        <v>1968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  <c r="G426" s="8" t="str">
        <f>VLOOKUP(F426,Sektioner_fuld!J$2:P$220,7,FALSE)</f>
        <v>10_Bevægeapparatet#Hævelse</v>
      </c>
      <c r="H426" s="8" t="str">
        <f t="shared" si="18"/>
        <v>[[10_Bevægeapparatet#Hævelse|10.1.3]]</v>
      </c>
      <c r="J426" t="str">
        <f t="shared" si="19"/>
        <v/>
      </c>
      <c r="L426" t="str">
        <f t="shared" si="20"/>
        <v xml:space="preserve">| ledhævelse  || 139 || [[10_Bevægeapparatet#Hævelse|10.1.3]] || </v>
      </c>
    </row>
    <row r="427" spans="1:12" x14ac:dyDescent="0.2">
      <c r="A427" s="14">
        <v>425</v>
      </c>
      <c r="B427" t="s">
        <v>1969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  <c r="G427" s="8" t="str">
        <f>VLOOKUP(F427,Sektioner_fuld!J$2:P$220,7,FALSE)</f>
        <v>10_Bevægeapparatet#Skulder_(regio_glenohumerale)</v>
      </c>
      <c r="H427" s="8" t="str">
        <f t="shared" si="18"/>
        <v>[[10_Bevægeapparatet#Skulder_(regio_glenohumerale)|10.2.7]]</v>
      </c>
      <c r="J427" t="str">
        <f t="shared" si="19"/>
        <v/>
      </c>
      <c r="L427" t="str">
        <f t="shared" si="20"/>
        <v xml:space="preserve">| ledskred  || 145 || [[10_Bevægeapparatet#Skulder_(regio_glenohumerale)|10.2.7]] || </v>
      </c>
    </row>
    <row r="428" spans="1:12" x14ac:dyDescent="0.2">
      <c r="A428" s="14">
        <v>426</v>
      </c>
      <c r="B428" t="s">
        <v>1970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  <c r="G428" s="8" t="str">
        <f>VLOOKUP(F428,Sektioner_fuld!J$2:P$220,7,FALSE)</f>
        <v>10_Bevægeapparatet#Stivhed</v>
      </c>
      <c r="H428" s="8" t="str">
        <f t="shared" si="18"/>
        <v>[[10_Bevægeapparatet#Stivhed|10.1.2]]</v>
      </c>
      <c r="J428" t="str">
        <f t="shared" si="19"/>
        <v/>
      </c>
      <c r="L428" t="str">
        <f t="shared" si="20"/>
        <v xml:space="preserve">| ledstivhed  || 138 || [[10_Bevægeapparatet#Stivhed|10.1.2]] || </v>
      </c>
    </row>
    <row r="429" spans="1:12" x14ac:dyDescent="0.2">
      <c r="A429" s="14">
        <v>427</v>
      </c>
      <c r="B429" t="s">
        <v>1971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  <c r="G429" s="8" t="str">
        <f>VLOOKUP(F429,Sektioner_fuld!J$2:P$220,7,FALSE)</f>
        <v>8_Nyrer,_urinveje_og_mandlige_kønsorganer#Vand_i_kroppen_(ødemer)</v>
      </c>
      <c r="H429" s="8" t="str">
        <f t="shared" si="18"/>
        <v>[[8_Nyrer,_urinveje_og_mandlige_kønsorganer#Vand_i_kroppen_(ødemer)|8.1.8]]</v>
      </c>
      <c r="J429" t="str">
        <f t="shared" si="19"/>
        <v/>
      </c>
      <c r="L429" t="str">
        <f t="shared" si="20"/>
        <v xml:space="preserve">| lemmet  || 122 || [[8_Nyrer,_urinveje_og_mandlige_kønsorganer#Vand_i_kroppen_(ødemer)|8.1.8]] || </v>
      </c>
    </row>
    <row r="430" spans="1:12" x14ac:dyDescent="0.2">
      <c r="A430" s="14">
        <v>428</v>
      </c>
      <c r="B430" t="s">
        <v>1972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  <c r="G430" s="8" t="str">
        <f>VLOOKUP(F430,Sektioner_fuld!J$2:P$220,7,FALSE)</f>
        <v>7_Mave-tarm-systemet#Abdomen</v>
      </c>
      <c r="H430" s="8" t="str">
        <f t="shared" si="18"/>
        <v>[[7_Mave-tarm-systemet#Abdomen|7.2.2]]</v>
      </c>
      <c r="J430" t="str">
        <f t="shared" si="19"/>
        <v/>
      </c>
      <c r="L430" t="str">
        <f t="shared" si="20"/>
        <v xml:space="preserve">| leverstigmata  || 109 || [[7_Mave-tarm-systemet#Abdomen|7.2.2]] || </v>
      </c>
    </row>
    <row r="431" spans="1:12" x14ac:dyDescent="0.2">
      <c r="A431" s="14">
        <v>429</v>
      </c>
      <c r="B431" t="s">
        <v>1973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  <c r="G431" s="8" t="str">
        <f>VLOOKUP(F431,Sektioner_fuld!J$2:P$220,7,FALSE)</f>
        <v>3_Indlæggelsesnotatet#Plan</v>
      </c>
      <c r="H431" s="8" t="str">
        <f t="shared" si="18"/>
        <v>[[3_Indlæggelsesnotatet#Plan|3.4]]</v>
      </c>
      <c r="J431" t="str">
        <f t="shared" si="19"/>
        <v/>
      </c>
      <c r="L431" t="str">
        <f t="shared" si="20"/>
        <v xml:space="preserve">| lille obs  || 54 || [[3_Indlæggelsesnotatet#Plan|3.4]] || </v>
      </c>
    </row>
    <row r="432" spans="1:12" x14ac:dyDescent="0.2">
      <c r="A432" s="14">
        <v>430</v>
      </c>
      <c r="B432" t="s">
        <v>1974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  <c r="G432" s="8" t="str">
        <f>VLOOKUP(F432,Sektioner_fuld!J$2:P$220,7,FALSE)</f>
        <v>11_Centralnervesystemet#Svimmelhed_(vertigo)</v>
      </c>
      <c r="H432" s="8" t="str">
        <f t="shared" si="18"/>
        <v>[[11_Centralnervesystemet#Svimmelhed_(vertigo)|11.1.2]]</v>
      </c>
      <c r="J432" t="str">
        <f t="shared" si="19"/>
        <v/>
      </c>
      <c r="L432" t="str">
        <f t="shared" si="20"/>
        <v xml:space="preserve">| lipotymi  || 156 || [[11_Centralnervesystemet#Svimmelhed_(vertigo)|11.1.2]] || </v>
      </c>
    </row>
    <row r="433" spans="1:12" x14ac:dyDescent="0.2">
      <c r="A433" s="14">
        <v>431</v>
      </c>
      <c r="B433" t="s">
        <v>1975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  <c r="G433" s="8" t="str">
        <f>VLOOKUP(F433,Sektioner_fuld!J$2:P$220,7,FALSE)</f>
        <v>12_Det_perifere_karsystem#Inspektion</v>
      </c>
      <c r="H433" s="8" t="str">
        <f t="shared" si="18"/>
        <v>[[12_Det_perifere_karsystem#Inspektion|12.2.1]]</v>
      </c>
      <c r="J433" t="str">
        <f t="shared" si="19"/>
        <v/>
      </c>
      <c r="L433" t="str">
        <f t="shared" si="20"/>
        <v xml:space="preserve">| lividitet  || 183 || [[12_Det_perifere_karsystem#Inspektion|12.2.1]] || </v>
      </c>
    </row>
    <row r="434" spans="1:12" x14ac:dyDescent="0.2">
      <c r="A434" s="14">
        <v>432</v>
      </c>
      <c r="B434" t="s">
        <v>1976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  <c r="G434" s="8" t="str">
        <f>VLOOKUP(F434,Sektioner_fuld!J$2:P$220,7,FALSE)</f>
        <v>1_Mødet_mellem_læge_og_patient#Samtaleteknik</v>
      </c>
      <c r="H434" s="8" t="str">
        <f t="shared" si="18"/>
        <v>[[1_Mødet_mellem_læge_og_patient#Samtaleteknik|1.3]]</v>
      </c>
      <c r="J434" t="str">
        <f t="shared" si="19"/>
        <v/>
      </c>
      <c r="L434" t="str">
        <f t="shared" si="20"/>
        <v xml:space="preserve">| lukkede spørgsmål  || 20 || [[1_Mødet_mellem_læge_og_patient#Samtaleteknik|1.3]] || </v>
      </c>
    </row>
    <row r="435" spans="1:12" x14ac:dyDescent="0.2">
      <c r="A435" s="14">
        <v>433</v>
      </c>
      <c r="B435" t="s">
        <v>1977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  <c r="G435" s="8" t="str">
        <f>VLOOKUP(F435,Sektioner_fuld!J$2:P$220,7,FALSE)</f>
        <v>10_Bevægeapparatet#Skulder_(regio_glenohumerale)</v>
      </c>
      <c r="H435" s="8" t="str">
        <f t="shared" si="18"/>
        <v>[[10_Bevægeapparatet#Skulder_(regio_glenohumerale)|10.2.7]]</v>
      </c>
      <c r="J435" t="str">
        <f t="shared" si="19"/>
        <v/>
      </c>
      <c r="L435" t="str">
        <f t="shared" si="20"/>
        <v xml:space="preserve">| luksationer  || 145 || [[10_Bevægeapparatet#Skulder_(regio_glenohumerale)|10.2.7]] || </v>
      </c>
    </row>
    <row r="436" spans="1:12" x14ac:dyDescent="0.2">
      <c r="A436" s="14">
        <v>434</v>
      </c>
      <c r="B436" t="s">
        <v>1978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  <c r="G436" s="8" t="str">
        <f>VLOOKUP(F436,Sektioner_fuld!J$2:P$220,7,FALSE)</f>
        <v>5_Hjertet#Hjertebanken_(palpitationer)</v>
      </c>
      <c r="H436" s="8" t="str">
        <f t="shared" si="18"/>
        <v>[[5_Hjertet#Hjertebanken_(palpitationer)|5.1.4]]</v>
      </c>
      <c r="J436" t="str">
        <f t="shared" si="19"/>
        <v/>
      </c>
      <c r="L436" t="str">
        <f t="shared" si="20"/>
        <v xml:space="preserve">| lungebetændelse  || 72 || [[5_Hjertet#Hjertebanken_(palpitationer)|5.1.4]] || </v>
      </c>
    </row>
    <row r="437" spans="1:12" x14ac:dyDescent="0.2">
      <c r="A437" s="14">
        <v>435</v>
      </c>
      <c r="B437" t="s">
        <v>1978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  <c r="G437" s="8" t="str">
        <f>VLOOKUP(F437,Sektioner_fuld!J$2:P$220,7,FALSE)</f>
        <v>6_Lunger_og_luftveje#Brystmerter</v>
      </c>
      <c r="H437" s="8" t="str">
        <f t="shared" si="18"/>
        <v>[[6_Lunger_og_luftveje#Brystmerter|6.1.5]]</v>
      </c>
      <c r="J437" t="str">
        <f t="shared" si="19"/>
        <v/>
      </c>
      <c r="L437" t="str">
        <f t="shared" si="20"/>
        <v xml:space="preserve">| lungebetændelse  || 87 || [[6_Lunger_og_luftveje#Brystmerter|6.1.5]] || </v>
      </c>
    </row>
    <row r="438" spans="1:12" x14ac:dyDescent="0.2">
      <c r="A438" s="14">
        <v>436</v>
      </c>
      <c r="B438" t="s">
        <v>1979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  <c r="G438" s="8" t="str">
        <f>VLOOKUP(F438,Sektioner_fuld!J$2:P$220,7,FALSE)</f>
        <v>6_Lunger_og_luftveje#Brystmerter</v>
      </c>
      <c r="H438" s="8" t="str">
        <f t="shared" si="18"/>
        <v>[[6_Lunger_og_luftveje#Brystmerter|6.1.5]]</v>
      </c>
      <c r="J438" t="str">
        <f t="shared" si="19"/>
        <v/>
      </c>
      <c r="L438" t="str">
        <f t="shared" si="20"/>
        <v xml:space="preserve">| lungeemboli  || 87 || [[6_Lunger_og_luftveje#Brystmerter|6.1.5]] || </v>
      </c>
    </row>
    <row r="439" spans="1:12" x14ac:dyDescent="0.2">
      <c r="A439" s="14">
        <v>437</v>
      </c>
      <c r="B439" t="s">
        <v>1980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  <c r="G439" s="8" t="str">
        <f>VLOOKUP(F439,Sektioner_fuld!J$2:P$220,7,FALSE)</f>
        <v>6_Lunger_og_luftveje#Palpation</v>
      </c>
      <c r="H439" s="8" t="str">
        <f t="shared" si="18"/>
        <v>[[6_Lunger_og_luftveje#Palpation|6.2.2]]</v>
      </c>
      <c r="J439" t="str">
        <f t="shared" si="19"/>
        <v/>
      </c>
      <c r="L439" t="str">
        <f t="shared" si="20"/>
        <v xml:space="preserve">| lungegrænser  || 93 || [[6_Lunger_og_luftveje#Palpation|6.2.2]] || </v>
      </c>
    </row>
    <row r="440" spans="1:12" x14ac:dyDescent="0.2">
      <c r="A440" s="14">
        <v>438</v>
      </c>
      <c r="B440" t="s">
        <v>1981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  <c r="G440" s="8" t="str">
        <f>VLOOKUP(F440,Sektioner_fuld!J$2:P$220,7,FALSE)</f>
        <v>5_Hjertet#Hjertebanken_(palpitationer)</v>
      </c>
      <c r="H440" s="8" t="str">
        <f t="shared" si="18"/>
        <v>[[5_Hjertet#Hjertebanken_(palpitationer)|5.1.4]]</v>
      </c>
      <c r="J440" t="str">
        <f t="shared" si="19"/>
        <v/>
      </c>
      <c r="L440" t="str">
        <f t="shared" si="20"/>
        <v xml:space="preserve">| lungehindebetændelse  || 72 || [[5_Hjertet#Hjertebanken_(palpitationer)|5.1.4]] || </v>
      </c>
    </row>
    <row r="441" spans="1:12" x14ac:dyDescent="0.2">
      <c r="A441" s="14">
        <v>439</v>
      </c>
      <c r="B441" t="s">
        <v>1982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  <c r="G441" s="8" t="str">
        <f>VLOOKUP(F441,Sektioner_fuld!J$2:P$220,7,FALSE)</f>
        <v>3_Indlæggelsesnotatet#Thorax</v>
      </c>
      <c r="H441" s="8" t="str">
        <f t="shared" si="18"/>
        <v>[[3_Indlæggelsesnotatet#Thorax|3.2.9]]</v>
      </c>
      <c r="J441" t="str">
        <f t="shared" si="19"/>
        <v/>
      </c>
      <c r="L441" t="str">
        <f t="shared" si="20"/>
        <v xml:space="preserve">| lungestetoskopi  || 47 || [[3_Indlæggelsesnotatet#Thorax|3.2.9]] || </v>
      </c>
    </row>
    <row r="442" spans="1:12" x14ac:dyDescent="0.2">
      <c r="A442" s="14">
        <v>440</v>
      </c>
      <c r="B442" t="s">
        <v>1982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  <c r="G442" s="8" t="str">
        <f>VLOOKUP(F442,Sektioner_fuld!J$2:P$220,7,FALSE)</f>
        <v>6_Lunger_og_luftveje#Auskultation_(stethoscopia_pulmonum;_st.p.,_lungestetoskopi)</v>
      </c>
      <c r="H442" s="8" t="str">
        <f t="shared" si="18"/>
        <v>[[6_Lunger_og_luftveje#Auskultation_(stethoscopia_pulmonum;_st.p.,_lungestetoskopi)|6.2.4]]</v>
      </c>
      <c r="J442" t="str">
        <f t="shared" si="19"/>
        <v/>
      </c>
      <c r="L442" t="str">
        <f t="shared" si="20"/>
        <v xml:space="preserve">| lungestetoskopi  || 94 || [[6_Lunger_og_luftveje#Auskultation_(stethoscopia_pulmonum;_st.p.,_lungestetoskopi)|6.2.4]] || </v>
      </c>
    </row>
    <row r="443" spans="1:12" x14ac:dyDescent="0.2">
      <c r="A443" s="14">
        <v>441</v>
      </c>
      <c r="B443" t="s">
        <v>1983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  <c r="G443" s="8" t="str">
        <f>VLOOKUP(F443,Sektioner_fuld!J$2:P$220,7,FALSE)</f>
        <v>5_Hjertet#Vand_i_benene_(ødemer)</v>
      </c>
      <c r="H443" s="8" t="str">
        <f t="shared" si="18"/>
        <v>[[5_Hjertet#Vand_i_benene_(ødemer)|5.1.5]]</v>
      </c>
      <c r="J443" t="str">
        <f t="shared" si="19"/>
        <v/>
      </c>
      <c r="L443" t="str">
        <f t="shared" si="20"/>
        <v xml:space="preserve">| lungeødem  || 73 || [[5_Hjertet#Vand_i_benene_(ødemer)|5.1.5]] || </v>
      </c>
    </row>
    <row r="444" spans="1:12" x14ac:dyDescent="0.2">
      <c r="A444" s="14">
        <v>442</v>
      </c>
      <c r="B444" t="s">
        <v>1984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  <c r="G444" s="8" t="str">
        <f>VLOOKUP(F444,Sektioner_fuld!J$2:P$220,7,FALSE)</f>
        <v>3_Indlæggelsesnotatet#Ører</v>
      </c>
      <c r="H444" s="8" t="str">
        <f t="shared" si="18"/>
        <v>[[3_Indlæggelsesnotatet#Ører|3.2.5]]</v>
      </c>
      <c r="J444" t="str">
        <f t="shared" si="19"/>
        <v/>
      </c>
      <c r="L444" t="str">
        <f t="shared" si="20"/>
        <v xml:space="preserve">| lymfadenopati  || 46 || [[3_Indlæggelsesnotatet#Ører|3.2.5]] || </v>
      </c>
    </row>
    <row r="445" spans="1:12" x14ac:dyDescent="0.2">
      <c r="A445" s="14">
        <v>443</v>
      </c>
      <c r="B445" t="s">
        <v>1984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  <c r="G445" s="8" t="str">
        <f>VLOOKUP(F445,Sektioner_fuld!J$2:P$220,7,FALSE)</f>
        <v>4_Almene_symptomer_og_fund#Farve</v>
      </c>
      <c r="H445" s="8" t="str">
        <f t="shared" si="18"/>
        <v>[[4_Almene_symptomer_og_fund#Farve|4.2.3]]</v>
      </c>
      <c r="J445" t="str">
        <f t="shared" si="19"/>
        <v/>
      </c>
      <c r="L445" t="str">
        <f t="shared" si="20"/>
        <v xml:space="preserve">| lymfadenopati  || 65 || [[4_Almene_symptomer_og_fund#Farve|4.2.3]] || </v>
      </c>
    </row>
    <row r="446" spans="1:12" x14ac:dyDescent="0.2">
      <c r="A446" s="14">
        <v>444</v>
      </c>
      <c r="B446" t="s">
        <v>1985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  <c r="G446" s="8" t="str">
        <f>VLOOKUP(F446,Sektioner_fuld!J$2:P$220,7,FALSE)</f>
        <v>3_Indlæggelsesnotatet#Ører</v>
      </c>
      <c r="H446" s="8" t="str">
        <f t="shared" si="18"/>
        <v>[[3_Indlæggelsesnotatet#Ører|3.2.5]]</v>
      </c>
      <c r="J446" t="str">
        <f t="shared" si="19"/>
        <v/>
      </c>
      <c r="L446" t="str">
        <f t="shared" si="20"/>
        <v xml:space="preserve">| lymfeknuder  || 46 || [[3_Indlæggelsesnotatet#Ører|3.2.5]] || </v>
      </c>
    </row>
    <row r="447" spans="1:12" x14ac:dyDescent="0.2">
      <c r="A447" s="14">
        <v>445</v>
      </c>
      <c r="B447" t="s">
        <v>1985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  <c r="G447" s="8" t="str">
        <f>VLOOKUP(F447,Sektioner_fuld!J$2:P$220,7,FALSE)</f>
        <v>4_Almene_symptomer_og_fund#Farve</v>
      </c>
      <c r="H447" s="8" t="str">
        <f t="shared" si="18"/>
        <v>[[4_Almene_symptomer_og_fund#Farve|4.2.3]]</v>
      </c>
      <c r="J447" t="str">
        <f t="shared" si="19"/>
        <v/>
      </c>
      <c r="L447" t="str">
        <f t="shared" si="20"/>
        <v xml:space="preserve">| lymfeknuder  || 65 || [[4_Almene_symptomer_og_fund#Farve|4.2.3]] || </v>
      </c>
    </row>
    <row r="448" spans="1:12" x14ac:dyDescent="0.2">
      <c r="A448" s="14">
        <v>446</v>
      </c>
      <c r="B448" t="s">
        <v>1986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  <c r="G448" s="8" t="str">
        <f>VLOOKUP(F448,Sektioner_fuld!J$2:P$220,7,FALSE)</f>
        <v>3_Indlæggelsesnotatet#Lysker_(regiones_inguinales)</v>
      </c>
      <c r="H448" s="8" t="str">
        <f t="shared" si="18"/>
        <v>[[3_Indlæggelsesnotatet#Lysker_(regiones_inguinales)|3.2.14]]</v>
      </c>
      <c r="J448" t="str">
        <f t="shared" si="19"/>
        <v/>
      </c>
      <c r="L448" t="str">
        <f t="shared" si="20"/>
        <v xml:space="preserve">| lysker  || 49 || [[3_Indlæggelsesnotatet#Lysker_(regiones_inguinales)|3.2.14]] || </v>
      </c>
    </row>
    <row r="449" spans="1:12" x14ac:dyDescent="0.2">
      <c r="A449" s="14">
        <v>447</v>
      </c>
      <c r="B449" t="s">
        <v>1987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  <c r="G449" s="8" t="str">
        <f>VLOOKUP(F449,Sektioner_fuld!J$2:P$220,7,FALSE)</f>
        <v>3_Indlæggelsesnotatet#Ydre_kranie_(calvaria)</v>
      </c>
      <c r="H449" s="8" t="str">
        <f t="shared" si="18"/>
        <v>[[3_Indlæggelsesnotatet#Ydre_kranie_(calvaria)|3.2.2]]</v>
      </c>
      <c r="J449" t="str">
        <f t="shared" si="19"/>
        <v/>
      </c>
      <c r="L449" t="str">
        <f t="shared" si="20"/>
        <v xml:space="preserve">| lysreaktion  || 45 || [[3_Indlæggelsesnotatet#Ydre_kranie_(calvaria)|3.2.2]] || </v>
      </c>
    </row>
    <row r="450" spans="1:12" x14ac:dyDescent="0.2">
      <c r="A450" s="14">
        <v>448</v>
      </c>
      <c r="B450" t="s">
        <v>1988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  <c r="G450" s="8" t="str">
        <f>VLOOKUP(F450,Sektioner_fuld!J$2:P$220,7,FALSE)</f>
        <v>2_Sygehusjournalen#</v>
      </c>
      <c r="H450" s="8" t="str">
        <f t="shared" si="18"/>
        <v>[[2_Sygehusjournalen#|2]]</v>
      </c>
      <c r="J450" t="str">
        <f t="shared" si="19"/>
        <v/>
      </c>
      <c r="L450" t="str">
        <f t="shared" si="20"/>
        <v xml:space="preserve">| lægeloven  || 25 || [[2_Sygehusjournalen#|2]] || </v>
      </c>
    </row>
    <row r="451" spans="1:12" x14ac:dyDescent="0.2">
      <c r="A451" s="14">
        <v>449</v>
      </c>
      <c r="F451" s="8" t="str">
        <f>IF(E451="","",VLOOKUP(E451,Side_til_Sektion!A$2:C$217,3,FALSE))</f>
        <v/>
      </c>
      <c r="G451" s="8" t="e">
        <f>VLOOKUP(F451,Sektioner_fuld!J$2:P$220,7,FALSE)</f>
        <v>#N/A</v>
      </c>
      <c r="H451" s="8" t="e">
        <f t="shared" ref="H451:H514" si="21">_xlfn.CONCAT("[[",G451,"|",F451,"]]")</f>
        <v>#N/A</v>
      </c>
      <c r="J451" t="str">
        <f t="shared" ref="J451:J514" si="22">IF(I451="","",_xlfn.CONCAT("&lt;html5media&gt;File:", I451, ".mp3", "&lt;/html5media&gt;"))</f>
        <v/>
      </c>
      <c r="L451" t="e">
        <f t="shared" ref="L451:L514" si="23">_xlfn.CONCAT("| ", B451, " || ", E451, " || ", H451, " || ", J451)</f>
        <v>#N/A</v>
      </c>
    </row>
    <row r="452" spans="1:12" x14ac:dyDescent="0.2">
      <c r="A452" s="14">
        <v>450</v>
      </c>
      <c r="B452" t="s">
        <v>1989</v>
      </c>
      <c r="E452">
        <v>211</v>
      </c>
      <c r="F452" s="8" t="str">
        <f>IF(E452="","",VLOOKUP(E452,Side_til_Sektion!A$2:C$217,3,FALSE))</f>
        <v>16</v>
      </c>
      <c r="G452" s="8" t="str">
        <f>VLOOKUP(F452,Sektioner_fuld!J$2:P$220,7,FALSE)</f>
        <v>16_Stikordsregister#</v>
      </c>
      <c r="H452" s="8" t="str">
        <f t="shared" si="21"/>
        <v>[[16_Stikordsregister#|16]]</v>
      </c>
      <c r="I452" t="s">
        <v>1566</v>
      </c>
      <c r="J452" t="str">
        <f t="shared" si="22"/>
        <v>&lt;html5media&gt;File:STIK-M.mp3&lt;/html5media&gt;</v>
      </c>
      <c r="L452" t="str">
        <f t="shared" si="23"/>
        <v>| Bogstav: M || 211 || [[16_Stikordsregister#|16]] || &lt;html5media&gt;File:STIK-M.mp3&lt;/html5media&gt;</v>
      </c>
    </row>
    <row r="453" spans="1:12" x14ac:dyDescent="0.2">
      <c r="A453" s="14">
        <v>451</v>
      </c>
      <c r="B453" t="s">
        <v>1990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G453" s="8" t="str">
        <f>VLOOKUP(F453,Sektioner_fuld!J$2:P$220,7,FALSE)</f>
        <v>14_Hud#Inspektion_og_palpation</v>
      </c>
      <c r="H453" s="8" t="str">
        <f t="shared" si="21"/>
        <v>[[14_Hud#Inspektion_og_palpation|14.2.1]]</v>
      </c>
      <c r="J453" t="str">
        <f t="shared" si="22"/>
        <v/>
      </c>
      <c r="K453" s="8"/>
      <c r="L453" t="str">
        <f t="shared" si="23"/>
        <v xml:space="preserve">| macula  || 197 || [[14_Hud#Inspektion_og_palpation|14.2.1]] || </v>
      </c>
    </row>
    <row r="454" spans="1:12" x14ac:dyDescent="0.2">
      <c r="A454" s="14">
        <v>452</v>
      </c>
      <c r="B454" t="s">
        <v>1991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  <c r="G454" s="8" t="str">
        <f>VLOOKUP(F454,Sektioner_fuld!J$2:P$220,7,FALSE)</f>
        <v>4_Almene_symptomer_og_fund#Appetitløshed</v>
      </c>
      <c r="H454" s="8" t="str">
        <f t="shared" si="21"/>
        <v>[[4_Almene_symptomer_og_fund#Appetitløshed|4.1.3]]</v>
      </c>
      <c r="J454" t="str">
        <f t="shared" si="22"/>
        <v/>
      </c>
      <c r="L454" t="str">
        <f t="shared" si="23"/>
        <v xml:space="preserve">| madlede  || 59 || [[4_Almene_symptomer_og_fund#Appetitløshed|4.1.3]] || </v>
      </c>
    </row>
    <row r="455" spans="1:12" x14ac:dyDescent="0.2">
      <c r="A455" s="14">
        <v>453</v>
      </c>
      <c r="B455" t="s">
        <v>1992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  <c r="G455" s="8" t="str">
        <f>VLOOKUP(F455,Sektioner_fuld!J$2:P$220,7,FALSE)</f>
        <v>8_Nyrer,_urinveje_og_mandlige_kønsorganer#Ufrivillig_vandladning_(urininkontinens)</v>
      </c>
      <c r="H455" s="8" t="str">
        <f t="shared" si="21"/>
        <v>[[8_Nyrer,_urinveje_og_mandlige_kønsorganer#Ufrivillig_vandladning_(urininkontinens)|8.1.6]]</v>
      </c>
      <c r="J455" t="str">
        <f t="shared" si="22"/>
        <v/>
      </c>
      <c r="L455" t="str">
        <f t="shared" si="23"/>
        <v xml:space="preserve">| makroskopisk hæmaturi  || 120 || [[8_Nyrer,_urinveje_og_mandlige_kønsorganer#Ufrivillig_vandladning_(urininkontinens)|8.1.6]] || </v>
      </c>
    </row>
    <row r="456" spans="1:12" x14ac:dyDescent="0.2">
      <c r="A456" s="14">
        <v>454</v>
      </c>
      <c r="B456" t="s">
        <v>1993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  <c r="G456" s="8" t="str">
        <f>VLOOKUP(F456,Sektioner_fuld!J$2:P$220,7,FALSE)</f>
        <v>7_Mave-tarm-systemet#Abdomen</v>
      </c>
      <c r="H456" s="8" t="str">
        <f t="shared" si="21"/>
        <v>[[7_Mave-tarm-systemet#Abdomen|7.2.2]]</v>
      </c>
      <c r="J456" t="str">
        <f t="shared" si="22"/>
        <v/>
      </c>
      <c r="L456" t="str">
        <f t="shared" si="23"/>
        <v xml:space="preserve">| malokklusion  || 105 || [[7_Mave-tarm-systemet#Abdomen|7.2.2]] || </v>
      </c>
    </row>
    <row r="457" spans="1:12" x14ac:dyDescent="0.2">
      <c r="A457" s="14">
        <v>455</v>
      </c>
      <c r="B457" t="s">
        <v>1994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  <c r="G457" s="8" t="str">
        <f>VLOOKUP(F457,Sektioner_fuld!J$2:P$220,7,FALSE)</f>
        <v>13_Kirtler#</v>
      </c>
      <c r="H457" s="8" t="str">
        <f t="shared" si="21"/>
        <v>[[13_Kirtler#|13.4]]</v>
      </c>
      <c r="J457" t="str">
        <f t="shared" si="22"/>
        <v/>
      </c>
      <c r="L457" t="str">
        <f t="shared" si="23"/>
        <v xml:space="preserve">| mammae  || 190 || [[13_Kirtler#|13.4]] || </v>
      </c>
    </row>
    <row r="458" spans="1:12" x14ac:dyDescent="0.2">
      <c r="A458" s="14">
        <v>456</v>
      </c>
      <c r="B458" t="s">
        <v>1995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  <c r="G458" s="8" t="str">
        <f>VLOOKUP(F458,Sektioner_fuld!J$2:P$220,7,FALSE)</f>
        <v>3_Indlæggelsesnotatet#Mandlige_kønsorganer_(genitalia_masculina)</v>
      </c>
      <c r="H458" s="8" t="str">
        <f t="shared" si="21"/>
        <v>[[3_Indlæggelsesnotatet#Mandlige_kønsorganer_(genitalia_masculina)|3.2.15]]</v>
      </c>
      <c r="J458" t="str">
        <f t="shared" si="22"/>
        <v/>
      </c>
      <c r="L458" t="str">
        <f t="shared" si="23"/>
        <v xml:space="preserve">| mandlige kønsorganer  || 50 || [[3_Indlæggelsesnotatet#Mandlige_kønsorganer_(genitalia_masculina)|3.2.15]] || </v>
      </c>
    </row>
    <row r="459" spans="1:12" x14ac:dyDescent="0.2">
      <c r="A459" s="14">
        <v>457</v>
      </c>
      <c r="B459" t="s">
        <v>1995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  <c r="G459" s="8" t="str">
        <f>VLOOKUP(F459,Sektioner_fuld!J$2:P$220,7,FALSE)</f>
        <v>8_Nyrer,_urinveje_og_mandlige_kønsorganer#</v>
      </c>
      <c r="H459" s="8" t="str">
        <f t="shared" si="21"/>
        <v>[[8_Nyrer,_urinveje_og_mandlige_kønsorganer#|8]]</v>
      </c>
      <c r="J459" t="str">
        <f t="shared" si="22"/>
        <v/>
      </c>
      <c r="L459" t="str">
        <f t="shared" si="23"/>
        <v xml:space="preserve">| mandlige kønsorganer  || 116 || [[8_Nyrer,_urinveje_og_mandlige_kønsorganer#|8]] || </v>
      </c>
    </row>
    <row r="460" spans="1:12" x14ac:dyDescent="0.2">
      <c r="A460" s="14">
        <v>458</v>
      </c>
      <c r="B460" t="s">
        <v>1996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  <c r="G460" s="8" t="str">
        <f>VLOOKUP(F460,Sektioner_fuld!J$2:P$220,7,FALSE)</f>
        <v>10_Bevægeapparatet#Underarm_og_håndled_(antebrachium_et_carpus)</v>
      </c>
      <c r="H460" s="8" t="str">
        <f t="shared" si="21"/>
        <v>[[10_Bevægeapparatet#Underarm_og_håndled_(antebrachium_et_carpus)|10.2.9]]</v>
      </c>
      <c r="J460" t="str">
        <f t="shared" si="22"/>
        <v/>
      </c>
      <c r="L460" t="str">
        <f t="shared" si="23"/>
        <v xml:space="preserve">| manus  || 148 || [[10_Bevægeapparatet#Underarm_og_håndled_(antebrachium_et_carpus)|10.2.9]] || </v>
      </c>
    </row>
    <row r="461" spans="1:12" x14ac:dyDescent="0.2">
      <c r="A461" s="14">
        <v>459</v>
      </c>
      <c r="B461" t="s">
        <v>1997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  <c r="G461" s="8" t="str">
        <f>VLOOKUP(F461,Sektioner_fuld!J$2:P$220,7,FALSE)</f>
        <v>7_Mave-tarm-systemet#Endetarm_(rectum)</v>
      </c>
      <c r="H461" s="8" t="str">
        <f t="shared" si="21"/>
        <v>[[7_Mave-tarm-systemet#Endetarm_(rectum)|7.2.4]]</v>
      </c>
      <c r="J461" t="str">
        <f t="shared" si="22"/>
        <v/>
      </c>
      <c r="L461" t="str">
        <f t="shared" si="23"/>
        <v xml:space="preserve">| marisker  || 114 || [[7_Mave-tarm-systemet#Endetarm_(rectum)|7.2.4]] || </v>
      </c>
    </row>
    <row r="462" spans="1:12" x14ac:dyDescent="0.2">
      <c r="A462" s="14">
        <v>460</v>
      </c>
      <c r="B462" t="s">
        <v>1998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  <c r="G462" s="8" t="str">
        <f>VLOOKUP(F462,Sektioner_fuld!J$2:P$220,7,FALSE)</f>
        <v>13_Kirtler#</v>
      </c>
      <c r="H462" s="8" t="str">
        <f t="shared" si="21"/>
        <v>[[13_Kirtler#|13.4]]</v>
      </c>
      <c r="J462" t="str">
        <f t="shared" si="22"/>
        <v/>
      </c>
      <c r="L462" t="str">
        <f t="shared" si="23"/>
        <v xml:space="preserve">| mastalgi  || 190 || [[13_Kirtler#|13.4]] || </v>
      </c>
    </row>
    <row r="463" spans="1:12" x14ac:dyDescent="0.2">
      <c r="A463" s="14">
        <v>461</v>
      </c>
      <c r="B463" t="s">
        <v>1999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  <c r="G463" s="8" t="str">
        <f>VLOOKUP(F463,Sektioner_fuld!J$2:P$220,7,FALSE)</f>
        <v>7_Mave-tarm-systemet#Halsbrand_(pyrosis)</v>
      </c>
      <c r="H463" s="8" t="str">
        <f t="shared" si="21"/>
        <v>[[7_Mave-tarm-systemet#Halsbrand_(pyrosis)|7.1.3]]</v>
      </c>
      <c r="J463" t="str">
        <f t="shared" si="22"/>
        <v/>
      </c>
      <c r="L463" t="str">
        <f t="shared" si="23"/>
        <v xml:space="preserve">| mavesmerter  || 99 || [[7_Mave-tarm-systemet#Halsbrand_(pyrosis)|7.1.3]] || </v>
      </c>
    </row>
    <row r="464" spans="1:12" x14ac:dyDescent="0.2">
      <c r="A464" s="14">
        <v>462</v>
      </c>
      <c r="B464" t="s">
        <v>2000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  <c r="G464" s="8" t="str">
        <f>VLOOKUP(F464,Sektioner_fuld!J$2:P$220,7,FALSE)</f>
        <v>5_Hjertet#Hjertebanken_(palpitationer)</v>
      </c>
      <c r="H464" s="8" t="str">
        <f t="shared" si="21"/>
        <v>[[5_Hjertet#Hjertebanken_(palpitationer)|5.1.4]]</v>
      </c>
      <c r="J464" t="str">
        <f t="shared" si="22"/>
        <v/>
      </c>
      <c r="L464" t="str">
        <f t="shared" si="23"/>
        <v xml:space="preserve">| mavesår  || 72 || [[5_Hjertet#Hjertebanken_(palpitationer)|5.1.4]] || </v>
      </c>
    </row>
    <row r="465" spans="1:12" x14ac:dyDescent="0.2">
      <c r="A465" s="14">
        <v>463</v>
      </c>
      <c r="B465" t="s">
        <v>2000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  <c r="G465" s="8" t="str">
        <f>VLOOKUP(F465,Sektioner_fuld!J$2:P$220,7,FALSE)</f>
        <v>7_Mave-tarm-systemet#Halsbrand_(pyrosis)</v>
      </c>
      <c r="H465" s="8" t="str">
        <f t="shared" si="21"/>
        <v>[[7_Mave-tarm-systemet#Halsbrand_(pyrosis)|7.1.3]]</v>
      </c>
      <c r="J465" t="str">
        <f t="shared" si="22"/>
        <v/>
      </c>
      <c r="L465" t="str">
        <f t="shared" si="23"/>
        <v xml:space="preserve">| mavesår  || 100 || [[7_Mave-tarm-systemet#Halsbrand_(pyrosis)|7.1.3]] || </v>
      </c>
    </row>
    <row r="466" spans="1:12" x14ac:dyDescent="0.2">
      <c r="A466" s="14">
        <v>464</v>
      </c>
      <c r="B466" t="s">
        <v>2000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  <c r="G466" s="8" t="str">
        <f>VLOOKUP(F466,Sektioner_fuld!J$2:P$220,7,FALSE)</f>
        <v>7_Mave-tarm-systemet#Abdomen</v>
      </c>
      <c r="H466" s="8" t="str">
        <f t="shared" si="21"/>
        <v>[[7_Mave-tarm-systemet#Abdomen|7.2.2]]</v>
      </c>
      <c r="J466" t="str">
        <f t="shared" si="22"/>
        <v/>
      </c>
      <c r="L466" t="str">
        <f t="shared" si="23"/>
        <v xml:space="preserve">| mavesår  || 106 || [[7_Mave-tarm-systemet#Abdomen|7.2.2]] || </v>
      </c>
    </row>
    <row r="467" spans="1:12" x14ac:dyDescent="0.2">
      <c r="A467" s="14">
        <v>465</v>
      </c>
      <c r="B467" t="s">
        <v>2001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  <c r="G467" s="8" t="str">
        <f>VLOOKUP(F467,Sektioner_fuld!J$2:P$220,7,FALSE)</f>
        <v>13_Kirtler#</v>
      </c>
      <c r="H467" s="8" t="str">
        <f t="shared" si="21"/>
        <v>[[13_Kirtler#|13]]</v>
      </c>
      <c r="J467" t="str">
        <f t="shared" si="22"/>
        <v/>
      </c>
      <c r="L467" t="str">
        <f t="shared" si="23"/>
        <v xml:space="preserve">| mb. Basedow  || 187 || [[13_Kirtler#|13]] || </v>
      </c>
    </row>
    <row r="468" spans="1:12" x14ac:dyDescent="0.2">
      <c r="A468" s="14">
        <v>466</v>
      </c>
      <c r="B468" t="s">
        <v>2002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  <c r="G468" s="8" t="str">
        <f>VLOOKUP(F468,Sektioner_fuld!J$2:P$220,7,FALSE)</f>
        <v>3_Indlæggelsesnotatet#Medicin</v>
      </c>
      <c r="H468" s="8" t="str">
        <f t="shared" si="21"/>
        <v>[[3_Indlæggelsesnotatet#Medicin|3.1.9]]</v>
      </c>
      <c r="J468" t="str">
        <f t="shared" si="22"/>
        <v/>
      </c>
      <c r="L468" t="str">
        <f t="shared" si="23"/>
        <v xml:space="preserve">| medicin  || 41 || [[3_Indlæggelsesnotatet#Medicin|3.1.9]] || </v>
      </c>
    </row>
    <row r="469" spans="1:12" x14ac:dyDescent="0.2">
      <c r="A469" s="14">
        <v>467</v>
      </c>
      <c r="B469" t="s">
        <v>2003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  <c r="G469" s="8" t="str">
        <f>VLOOKUP(F469,Sektioner_fuld!J$2:P$220,7,FALSE)</f>
        <v>7_Mave-tarm-systemet#Afføringsmønster</v>
      </c>
      <c r="H469" s="8" t="str">
        <f t="shared" si="21"/>
        <v>[[7_Mave-tarm-systemet#Afføringsmønster|7.1.5]]</v>
      </c>
      <c r="J469" t="str">
        <f t="shared" si="22"/>
        <v/>
      </c>
      <c r="L469" t="str">
        <f t="shared" si="23"/>
        <v xml:space="preserve">| melaena  || 102 || [[7_Mave-tarm-systemet#Afføringsmønster|7.1.5]] || </v>
      </c>
    </row>
    <row r="470" spans="1:12" x14ac:dyDescent="0.2">
      <c r="A470" s="14">
        <v>468</v>
      </c>
      <c r="B470" t="s">
        <v>2004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  <c r="G470" s="8" t="str">
        <f>VLOOKUP(F470,Sektioner_fuld!J$2:P$220,7,FALSE)</f>
        <v>9_Kvindelige_kønsorganer#Blødningsforstyrrelser</v>
      </c>
      <c r="H470" s="8" t="str">
        <f t="shared" si="21"/>
        <v>[[9_Kvindelige_kønsorganer#Blødningsforstyrrelser|9.1.1]]</v>
      </c>
      <c r="J470" t="str">
        <f t="shared" si="22"/>
        <v/>
      </c>
      <c r="L470" t="str">
        <f t="shared" si="23"/>
        <v xml:space="preserve">| menarche  || 128 || [[9_Kvindelige_kønsorganer#Blødningsforstyrrelser|9.1.1]] || </v>
      </c>
    </row>
    <row r="471" spans="1:12" x14ac:dyDescent="0.2">
      <c r="A471" s="14">
        <v>469</v>
      </c>
      <c r="B471" t="s">
        <v>2005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  <c r="G471" s="8" t="str">
        <f>VLOOKUP(F471,Sektioner_fuld!J$2:P$220,7,FALSE)</f>
        <v>11_Centralnervesystemet#Svimmelhed_(vertigo)</v>
      </c>
      <c r="H471" s="8" t="str">
        <f t="shared" si="21"/>
        <v>[[11_Centralnervesystemet#Svimmelhed_(vertigo)|11.1.2]]</v>
      </c>
      <c r="J471" t="str">
        <f t="shared" si="22"/>
        <v/>
      </c>
      <c r="L471" t="str">
        <f t="shared" si="23"/>
        <v xml:space="preserve">| meningitis  || 156 || [[11_Centralnervesystemet#Svimmelhed_(vertigo)|11.1.2]] || </v>
      </c>
    </row>
    <row r="472" spans="1:12" x14ac:dyDescent="0.2">
      <c r="A472" s="14">
        <v>470</v>
      </c>
      <c r="B472" t="s">
        <v>2005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  <c r="G472" s="8" t="str">
        <f>VLOOKUP(F472,Sektioner_fuld!J$2:P$220,7,FALSE)</f>
        <v>11_Centralnervesystemet#Hoved,_hals_og_rygsøjle_(cranium,_collum_et_columna_vertebralis)</v>
      </c>
      <c r="H472" s="8" t="str">
        <f t="shared" si="21"/>
        <v>[[11_Centralnervesystemet#Hoved,_hals_og_rygsøjle_(cranium,_collum_et_columna_vertebralis)|11.2.4]]</v>
      </c>
      <c r="J472" t="str">
        <f t="shared" si="22"/>
        <v/>
      </c>
      <c r="L472" t="str">
        <f t="shared" si="23"/>
        <v xml:space="preserve">| meningitis  || 165 || [[11_Centralnervesystemet#Hoved,_hals_og_rygsøjle_(cranium,_collum_et_columna_vertebralis)|11.2.4]] || </v>
      </c>
    </row>
    <row r="473" spans="1:12" x14ac:dyDescent="0.2">
      <c r="A473" s="14">
        <v>471</v>
      </c>
      <c r="B473" t="s">
        <v>2006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  <c r="G473" s="8" t="str">
        <f>VLOOKUP(F473,Sektioner_fuld!J$2:P$220,7,FALSE)</f>
        <v>9_Kvindelige_kønsorganer#Blødningsforstyrrelser</v>
      </c>
      <c r="H473" s="8" t="str">
        <f t="shared" si="21"/>
        <v>[[9_Kvindelige_kønsorganer#Blødningsforstyrrelser|9.1.1]]</v>
      </c>
      <c r="J473" t="str">
        <f t="shared" si="22"/>
        <v/>
      </c>
      <c r="L473" t="str">
        <f t="shared" si="23"/>
        <v xml:space="preserve">| menopause  || 128 || [[9_Kvindelige_kønsorganer#Blødningsforstyrrelser|9.1.1]] || </v>
      </c>
    </row>
    <row r="474" spans="1:12" x14ac:dyDescent="0.2">
      <c r="A474" s="14">
        <v>472</v>
      </c>
      <c r="B474" t="s">
        <v>2007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  <c r="G474" s="8" t="str">
        <f>VLOOKUP(F474,Sektioner_fuld!J$2:P$220,7,FALSE)</f>
        <v>9_Kvindelige_kønsorganer#Blødningsforstyrrelser</v>
      </c>
      <c r="H474" s="8" t="str">
        <f t="shared" si="21"/>
        <v>[[9_Kvindelige_kønsorganer#Blødningsforstyrrelser|9.1.1]]</v>
      </c>
      <c r="J474" t="str">
        <f t="shared" si="22"/>
        <v/>
      </c>
      <c r="L474" t="str">
        <f t="shared" si="23"/>
        <v xml:space="preserve">| menoragi  || 128 || [[9_Kvindelige_kønsorganer#Blødningsforstyrrelser|9.1.1]] || </v>
      </c>
    </row>
    <row r="475" spans="1:12" x14ac:dyDescent="0.2">
      <c r="A475" s="14">
        <v>473</v>
      </c>
      <c r="B475" t="s">
        <v>2008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  <c r="G475" s="8" t="str">
        <f>VLOOKUP(F475,Sektioner_fuld!J$2:P$220,7,FALSE)</f>
        <v>9_Kvindelige_kønsorganer#Blødningsforstyrrelser</v>
      </c>
      <c r="H475" s="8" t="str">
        <f t="shared" si="21"/>
        <v>[[9_Kvindelige_kønsorganer#Blødningsforstyrrelser|9.1.1]]</v>
      </c>
      <c r="J475" t="str">
        <f t="shared" si="22"/>
        <v/>
      </c>
      <c r="L475" t="str">
        <f t="shared" si="23"/>
        <v xml:space="preserve">| menostasi  || 128 || [[9_Kvindelige_kønsorganer#Blødningsforstyrrelser|9.1.1]] || </v>
      </c>
    </row>
    <row r="476" spans="1:12" x14ac:dyDescent="0.2">
      <c r="A476" s="14">
        <v>474</v>
      </c>
      <c r="B476" t="s">
        <v>2009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  <c r="G476" s="8" t="str">
        <f>VLOOKUP(F476,Sektioner_fuld!J$2:P$220,7,FALSE)</f>
        <v>4_Almene_symptomer_og_fund#Farve</v>
      </c>
      <c r="H476" s="8" t="str">
        <f t="shared" si="21"/>
        <v>[[4_Almene_symptomer_og_fund#Farve|4.2.3]]</v>
      </c>
      <c r="J476" t="str">
        <f t="shared" si="22"/>
        <v/>
      </c>
      <c r="L476" t="str">
        <f t="shared" si="23"/>
        <v xml:space="preserve">| metastaser  || 66 || [[4_Almene_symptomer_og_fund#Farve|4.2.3]] || </v>
      </c>
    </row>
    <row r="477" spans="1:12" x14ac:dyDescent="0.2">
      <c r="A477" s="14">
        <v>475</v>
      </c>
      <c r="B477" t="s">
        <v>2010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  <c r="G477" s="8" t="str">
        <f>VLOOKUP(F477,Sektioner_fuld!J$2:P$220,7,FALSE)</f>
        <v>9_Kvindelige_kønsorganer#Blødningsforstyrrelser</v>
      </c>
      <c r="H477" s="8" t="str">
        <f t="shared" si="21"/>
        <v>[[9_Kvindelige_kønsorganer#Blødningsforstyrrelser|9.1.1]]</v>
      </c>
      <c r="J477" t="str">
        <f t="shared" si="22"/>
        <v/>
      </c>
      <c r="L477" t="str">
        <f t="shared" si="23"/>
        <v xml:space="preserve">| metroragi  || 128 || [[9_Kvindelige_kønsorganer#Blødningsforstyrrelser|9.1.1]] || </v>
      </c>
    </row>
    <row r="478" spans="1:12" x14ac:dyDescent="0.2">
      <c r="A478" s="14">
        <v>476</v>
      </c>
      <c r="B478" t="s">
        <v>2011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  <c r="G478" s="8" t="str">
        <f>VLOOKUP(F478,Sektioner_fuld!J$2:P$220,7,FALSE)</f>
        <v>2_Sygehusjournalen#</v>
      </c>
      <c r="H478" s="8" t="str">
        <f t="shared" si="21"/>
        <v>[[2_Sygehusjournalen#|2]]</v>
      </c>
      <c r="J478" t="str">
        <f t="shared" si="22"/>
        <v/>
      </c>
      <c r="L478" t="str">
        <f t="shared" si="23"/>
        <v xml:space="preserve">| mikrobiologi  || 26 || [[2_Sygehusjournalen#|2]] || </v>
      </c>
    </row>
    <row r="479" spans="1:12" x14ac:dyDescent="0.2">
      <c r="A479" s="14">
        <v>477</v>
      </c>
      <c r="B479" t="s">
        <v>2012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  <c r="G479" s="8" t="str">
        <f>VLOOKUP(F479,Sektioner_fuld!J$2:P$220,7,FALSE)</f>
        <v>8_Nyrer,_urinveje_og_mandlige_kønsorganer#Ufrivillig_vandladning_(urininkontinens)</v>
      </c>
      <c r="H479" s="8" t="str">
        <f t="shared" si="21"/>
        <v>[[8_Nyrer,_urinveje_og_mandlige_kønsorganer#Ufrivillig_vandladning_(urininkontinens)|8.1.6]]</v>
      </c>
      <c r="J479" t="str">
        <f t="shared" si="22"/>
        <v/>
      </c>
      <c r="L479" t="str">
        <f t="shared" si="23"/>
        <v xml:space="preserve">| mikroskopisk hæmaturi  || 120 || [[8_Nyrer,_urinveje_og_mandlige_kønsorganer#Ufrivillig_vandladning_(urininkontinens)|8.1.6]] || </v>
      </c>
    </row>
    <row r="480" spans="1:12" x14ac:dyDescent="0.2">
      <c r="A480" s="14">
        <v>478</v>
      </c>
      <c r="B480" t="s">
        <v>2013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  <c r="G480" s="8" t="str">
        <f>VLOOKUP(F480,Sektioner_fuld!J$2:P$220,7,FALSE)</f>
        <v>15_Sanseorganer#Øjne</v>
      </c>
      <c r="H480" s="8" t="str">
        <f t="shared" si="21"/>
        <v>[[15_Sanseorganer#Øjne|15.2.2]]</v>
      </c>
      <c r="J480" t="str">
        <f t="shared" si="22"/>
        <v/>
      </c>
      <c r="L480" t="str">
        <f t="shared" si="23"/>
        <v xml:space="preserve">| miosis  || 205 || [[15_Sanseorganer#Øjne|15.2.2]] || </v>
      </c>
    </row>
    <row r="481" spans="1:12" x14ac:dyDescent="0.2">
      <c r="A481" s="14">
        <v>479</v>
      </c>
      <c r="B481" t="s">
        <v>2014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  <c r="G481" s="8" t="str">
        <f>VLOOKUP(F481,Sektioner_fuld!J$2:P$220,7,FALSE)</f>
        <v>3_Indlæggelsesnotatet#Tobak,_alkohol_og_øvrigt_misbrug</v>
      </c>
      <c r="H481" s="8" t="str">
        <f t="shared" si="21"/>
        <v>[[3_Indlæggelsesnotatet#Tobak,_alkohol_og_øvrigt_misbrug|3.1.10]]</v>
      </c>
      <c r="J481" t="str">
        <f t="shared" si="22"/>
        <v/>
      </c>
      <c r="L481" t="str">
        <f t="shared" si="23"/>
        <v xml:space="preserve">| misbrug  || 42 || [[3_Indlæggelsesnotatet#Tobak,_alkohol_og_øvrigt_misbrug|3.1.10]] || </v>
      </c>
    </row>
    <row r="482" spans="1:12" x14ac:dyDescent="0.2">
      <c r="A482" s="14">
        <v>480</v>
      </c>
      <c r="B482" t="s">
        <v>2015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  <c r="G482" s="8" t="str">
        <f>VLOOKUP(F482,Sektioner_fuld!J$2:P$220,7,FALSE)</f>
        <v>4_Almene_symptomer_og_fund#Almentilstand</v>
      </c>
      <c r="H482" s="8" t="str">
        <f t="shared" si="21"/>
        <v>[[4_Almene_symptomer_og_fund#Almentilstand|4.2.1]]</v>
      </c>
      <c r="J482" t="str">
        <f t="shared" si="22"/>
        <v/>
      </c>
      <c r="L482" t="str">
        <f t="shared" si="23"/>
        <v xml:space="preserve">| miseries-præget  || 62 || [[4_Almene_symptomer_og_fund#Almentilstand|4.2.1]] || </v>
      </c>
    </row>
    <row r="483" spans="1:12" x14ac:dyDescent="0.2">
      <c r="A483" s="14">
        <v>481</v>
      </c>
      <c r="B483" t="s">
        <v>2016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  <c r="G483" s="8" t="str">
        <f>VLOOKUP(F483,Sektioner_fuld!J$2:P$220,7,FALSE)</f>
        <v>4_Almene_symptomer_og_fund#Farve</v>
      </c>
      <c r="H483" s="8" t="str">
        <f t="shared" si="21"/>
        <v>[[4_Almene_symptomer_og_fund#Farve|4.2.3]]</v>
      </c>
      <c r="J483" t="str">
        <f t="shared" si="22"/>
        <v/>
      </c>
      <c r="L483" t="str">
        <f t="shared" si="23"/>
        <v xml:space="preserve">| misfarvning  || 63 || [[4_Almene_symptomer_og_fund#Farve|4.2.3]] || </v>
      </c>
    </row>
    <row r="484" spans="1:12" x14ac:dyDescent="0.2">
      <c r="A484" s="14">
        <v>482</v>
      </c>
      <c r="B484" t="s">
        <v>2017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  <c r="G484" s="8" t="str">
        <f>VLOOKUP(F484,Sektioner_fuld!J$2:P$220,7,FALSE)</f>
        <v>5_Hjertet#Auskultation_(stethoscopia_cordis,_st.c.,_hjertestetoskopi)</v>
      </c>
      <c r="H484" s="8" t="str">
        <f t="shared" si="21"/>
        <v>[[5_Hjertet#Auskultation_(stethoscopia_cordis,_st.c.,_hjertestetoskopi)|5.2.2]]</v>
      </c>
      <c r="J484" t="str">
        <f t="shared" si="22"/>
        <v/>
      </c>
      <c r="L484" t="str">
        <f t="shared" si="23"/>
        <v xml:space="preserve">| mislyde  || 78 || [[5_Hjertet#Auskultation_(stethoscopia_cordis,_st.c.,_hjertestetoskopi)|5.2.2]] || </v>
      </c>
    </row>
    <row r="485" spans="1:12" x14ac:dyDescent="0.2">
      <c r="A485" s="14">
        <v>483</v>
      </c>
      <c r="B485" t="s">
        <v>2018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  <c r="G485" s="8" t="str">
        <f>VLOOKUP(F485,Sektioner_fuld!J$2:P$220,7,FALSE)</f>
        <v>5_Hjertet#Auskultation_(stethoscopia_cordis,_st.c.,_hjertestetoskopi)</v>
      </c>
      <c r="H485" s="8" t="str">
        <f t="shared" si="21"/>
        <v>[[5_Hjertet#Auskultation_(stethoscopia_cordis,_st.c.,_hjertestetoskopi)|5.2.2]]</v>
      </c>
      <c r="J485" t="str">
        <f t="shared" si="22"/>
        <v/>
      </c>
      <c r="L485" t="str">
        <f t="shared" si="23"/>
        <v xml:space="preserve">| mitralinsufficiens  || 81 || [[5_Hjertet#Auskultation_(stethoscopia_cordis,_st.c.,_hjertestetoskopi)|5.2.2]] || </v>
      </c>
    </row>
    <row r="486" spans="1:12" x14ac:dyDescent="0.2">
      <c r="A486" s="14">
        <v>484</v>
      </c>
      <c r="B486" t="s">
        <v>2019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  <c r="G486" s="8" t="str">
        <f>VLOOKUP(F486,Sektioner_fuld!J$2:P$220,7,FALSE)</f>
        <v>5_Hjertet#Auskultation_(stethoscopia_cordis,_st.c.,_hjertestetoskopi)</v>
      </c>
      <c r="H486" s="8" t="str">
        <f t="shared" si="21"/>
        <v>[[5_Hjertet#Auskultation_(stethoscopia_cordis,_st.c.,_hjertestetoskopi)|5.2.2]]</v>
      </c>
      <c r="J486" t="str">
        <f t="shared" si="22"/>
        <v/>
      </c>
      <c r="L486" t="str">
        <f t="shared" si="23"/>
        <v xml:space="preserve">| mitralklik  || 78 || [[5_Hjertet#Auskultation_(stethoscopia_cordis,_st.c.,_hjertestetoskopi)|5.2.2]] || </v>
      </c>
    </row>
    <row r="487" spans="1:12" x14ac:dyDescent="0.2">
      <c r="A487" s="14">
        <v>485</v>
      </c>
      <c r="B487" t="s">
        <v>2020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  <c r="G487" s="8" t="str">
        <f>VLOOKUP(F487,Sektioner_fuld!J$2:P$220,7,FALSE)</f>
        <v>5_Hjertet#Auskultation_(stethoscopia_cordis,_st.c.,_hjertestetoskopi)</v>
      </c>
      <c r="H487" s="8" t="str">
        <f t="shared" si="21"/>
        <v>[[5_Hjertet#Auskultation_(stethoscopia_cordis,_st.c.,_hjertestetoskopi)|5.2.2]]</v>
      </c>
      <c r="J487" t="str">
        <f t="shared" si="22"/>
        <v/>
      </c>
      <c r="L487" t="str">
        <f t="shared" si="23"/>
        <v xml:space="preserve">| mitralstenose  || 82 || [[5_Hjertet#Auskultation_(stethoscopia_cordis,_st.c.,_hjertestetoskopi)|5.2.2]] || </v>
      </c>
    </row>
    <row r="488" spans="1:12" x14ac:dyDescent="0.2">
      <c r="A488" s="14">
        <v>486</v>
      </c>
      <c r="B488" t="s">
        <v>2021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  <c r="G488" s="8" t="str">
        <f>VLOOKUP(F488,Sektioner_fuld!J$2:P$220,7,FALSE)</f>
        <v>7_Mave-tarm-systemet#Mund_og_svælg_(cavum_oris_et_fauces)</v>
      </c>
      <c r="H488" s="8" t="str">
        <f t="shared" si="21"/>
        <v>[[7_Mave-tarm-systemet#Mund_og_svælg_(cavum_oris_et_fauces)|7.2.1]]</v>
      </c>
      <c r="J488" t="str">
        <f t="shared" si="22"/>
        <v/>
      </c>
      <c r="L488" t="str">
        <f t="shared" si="23"/>
        <v xml:space="preserve">| mononukleose  || 104 || [[7_Mave-tarm-systemet#Mund_og_svælg_(cavum_oris_et_fauces)|7.2.1]] || </v>
      </c>
    </row>
    <row r="489" spans="1:12" x14ac:dyDescent="0.2">
      <c r="A489" s="14">
        <v>487</v>
      </c>
      <c r="B489" t="s">
        <v>2021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  <c r="G489" s="8" t="str">
        <f>VLOOKUP(F489,Sektioner_fuld!J$2:P$220,7,FALSE)</f>
        <v>7_Mave-tarm-systemet#Abdomen</v>
      </c>
      <c r="H489" s="8" t="str">
        <f t="shared" si="21"/>
        <v>[[7_Mave-tarm-systemet#Abdomen|7.2.2]]</v>
      </c>
      <c r="J489" t="str">
        <f t="shared" si="22"/>
        <v/>
      </c>
      <c r="L489" t="str">
        <f t="shared" si="23"/>
        <v xml:space="preserve">| mononukleose  || 110 || [[7_Mave-tarm-systemet#Abdomen|7.2.2]] || </v>
      </c>
    </row>
    <row r="490" spans="1:12" x14ac:dyDescent="0.2">
      <c r="A490" s="14">
        <v>488</v>
      </c>
      <c r="B490" t="s">
        <v>2022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  <c r="G490" s="8" t="str">
        <f>VLOOKUP(F490,Sektioner_fuld!J$2:P$220,7,FALSE)</f>
        <v>3_Indlæggelsesnotatet#Neurologisk</v>
      </c>
      <c r="H490" s="8" t="str">
        <f t="shared" si="21"/>
        <v>[[3_Indlæggelsesnotatet#Neurologisk|3.2.20]]</v>
      </c>
      <c r="J490" t="str">
        <f t="shared" si="22"/>
        <v/>
      </c>
      <c r="L490" t="str">
        <f t="shared" si="23"/>
        <v xml:space="preserve">| motorisk  || 52 || [[3_Indlæggelsesnotatet#Neurologisk|3.2.20]] || </v>
      </c>
    </row>
    <row r="491" spans="1:12" x14ac:dyDescent="0.2">
      <c r="A491" s="14">
        <v>489</v>
      </c>
      <c r="B491" t="s">
        <v>2023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  <c r="G491" s="8" t="str">
        <f>VLOOKUP(F491,Sektioner_fuld!J$2:P$220,7,FALSE)</f>
        <v>7_Mave-tarm-systemet#Mund_og_svælg_(cavum_oris_et_fauces)</v>
      </c>
      <c r="H491" s="8" t="str">
        <f t="shared" si="21"/>
        <v>[[7_Mave-tarm-systemet#Mund_og_svælg_(cavum_oris_et_fauces)|7.2.1]]</v>
      </c>
      <c r="J491" t="str">
        <f t="shared" si="22"/>
        <v/>
      </c>
      <c r="L491" t="str">
        <f t="shared" si="23"/>
        <v xml:space="preserve">| mund 46,  || 104 || [[7_Mave-tarm-systemet#Mund_og_svælg_(cavum_oris_et_fauces)|7.2.1]] || </v>
      </c>
    </row>
    <row r="492" spans="1:12" x14ac:dyDescent="0.2">
      <c r="A492" s="14">
        <v>490</v>
      </c>
      <c r="B492" t="s">
        <v>2024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  <c r="G492" s="8" t="str">
        <f>VLOOKUP(F492,Sektioner_fuld!J$2:P$220,7,FALSE)</f>
        <v>7_Mave-tarm-systemet#Abdomen</v>
      </c>
      <c r="H492" s="8" t="str">
        <f t="shared" si="21"/>
        <v>[[7_Mave-tarm-systemet#Abdomen|7.2.2]]</v>
      </c>
      <c r="J492" t="str">
        <f t="shared" si="22"/>
        <v/>
      </c>
      <c r="L492" t="str">
        <f t="shared" si="23"/>
        <v xml:space="preserve">| Murphys tegn  || 110 || [[7_Mave-tarm-systemet#Abdomen|7.2.2]] || </v>
      </c>
    </row>
    <row r="493" spans="1:12" x14ac:dyDescent="0.2">
      <c r="A493" s="14">
        <v>491</v>
      </c>
      <c r="B493" t="s">
        <v>2025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  <c r="G493" s="8" t="str">
        <f>VLOOKUP(F493,Sektioner_fuld!J$2:P$220,7,FALSE)</f>
        <v>7_Mave-tarm-systemet#Abdomen</v>
      </c>
      <c r="H493" s="8" t="str">
        <f t="shared" si="21"/>
        <v>[[7_Mave-tarm-systemet#Abdomen|7.2.2]]</v>
      </c>
      <c r="J493" t="str">
        <f t="shared" si="22"/>
        <v/>
      </c>
      <c r="L493" t="str">
        <f t="shared" si="23"/>
        <v xml:space="preserve">| muskelværn  || 108 || [[7_Mave-tarm-systemet#Abdomen|7.2.2]] || </v>
      </c>
    </row>
    <row r="494" spans="1:12" x14ac:dyDescent="0.2">
      <c r="A494" s="14">
        <v>492</v>
      </c>
      <c r="B494" t="s">
        <v>2026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  <c r="G494" s="8" t="str">
        <f>VLOOKUP(F494,Sektioner_fuld!J$2:P$220,7,FALSE)</f>
        <v>15_Sanseorganer#Øjne</v>
      </c>
      <c r="H494" s="8" t="str">
        <f t="shared" si="21"/>
        <v>[[15_Sanseorganer#Øjne|15.2.2]]</v>
      </c>
      <c r="J494" t="str">
        <f t="shared" si="22"/>
        <v/>
      </c>
      <c r="L494" t="str">
        <f t="shared" si="23"/>
        <v xml:space="preserve">| mydriasis  || 205 || [[15_Sanseorganer#Øjne|15.2.2]] || </v>
      </c>
    </row>
    <row r="495" spans="1:12" x14ac:dyDescent="0.2">
      <c r="A495" s="14">
        <v>493</v>
      </c>
      <c r="B495" t="s">
        <v>2027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  <c r="G495" s="8" t="str">
        <f>VLOOKUP(F495,Sektioner_fuld!J$2:P$220,7,FALSE)</f>
        <v>13_Kirtler#Hypotyreose</v>
      </c>
      <c r="H495" s="8" t="str">
        <f t="shared" si="21"/>
        <v>[[13_Kirtler#Hypotyreose|13.2.2]]</v>
      </c>
      <c r="J495" t="str">
        <f t="shared" si="22"/>
        <v/>
      </c>
      <c r="L495" t="str">
        <f t="shared" si="23"/>
        <v xml:space="preserve">| myksødem  || 188 || [[13_Kirtler#Hypotyreose|13.2.2]] || </v>
      </c>
    </row>
    <row r="496" spans="1:12" x14ac:dyDescent="0.2">
      <c r="A496" s="14">
        <v>494</v>
      </c>
      <c r="B496" t="s">
        <v>2028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  <c r="G496" s="8" t="str">
        <f>VLOOKUP(F496,Sektioner_fuld!J$2:P$220,7,FALSE)</f>
        <v>13_Kirtler#</v>
      </c>
      <c r="H496" s="8" t="str">
        <f t="shared" si="21"/>
        <v>[[13_Kirtler#|13.4]]</v>
      </c>
      <c r="J496" t="str">
        <f t="shared" si="22"/>
        <v/>
      </c>
      <c r="L496" t="str">
        <f t="shared" si="23"/>
        <v xml:space="preserve">| mælkeflåd  || 190 || [[13_Kirtler#|13.4]] || </v>
      </c>
    </row>
    <row r="497" spans="1:12" x14ac:dyDescent="0.2">
      <c r="A497" s="14">
        <v>495</v>
      </c>
      <c r="F497" s="8" t="str">
        <f>IF(E497="","",VLOOKUP(E497,Side_til_Sektion!A$2:C$217,3,FALSE))</f>
        <v/>
      </c>
      <c r="G497" s="8" t="e">
        <f>VLOOKUP(F497,Sektioner_fuld!J$2:P$220,7,FALSE)</f>
        <v>#N/A</v>
      </c>
      <c r="H497" s="8" t="e">
        <f t="shared" si="21"/>
        <v>#N/A</v>
      </c>
      <c r="J497" t="str">
        <f t="shared" si="22"/>
        <v/>
      </c>
      <c r="L497" t="e">
        <f t="shared" si="23"/>
        <v>#N/A</v>
      </c>
    </row>
    <row r="498" spans="1:12" x14ac:dyDescent="0.2">
      <c r="A498" s="14">
        <v>496</v>
      </c>
      <c r="B498" t="s">
        <v>2029</v>
      </c>
      <c r="E498">
        <v>212</v>
      </c>
      <c r="F498" s="8" t="str">
        <f>IF(E498="","",VLOOKUP(E498,Side_til_Sektion!A$2:C$217,3,FALSE))</f>
        <v>16</v>
      </c>
      <c r="G498" s="8" t="str">
        <f>VLOOKUP(F498,Sektioner_fuld!J$2:P$220,7,FALSE)</f>
        <v>16_Stikordsregister#</v>
      </c>
      <c r="H498" s="8" t="str">
        <f t="shared" si="21"/>
        <v>[[16_Stikordsregister#|16]]</v>
      </c>
      <c r="I498" t="s">
        <v>1570</v>
      </c>
      <c r="J498" t="str">
        <f t="shared" si="22"/>
        <v>&lt;html5media&gt;File:STIK-N.mp3&lt;/html5media&gt;</v>
      </c>
      <c r="K498" s="8"/>
      <c r="L498" t="str">
        <f t="shared" si="23"/>
        <v>| Bogstav: N || 212 || [[16_Stikordsregister#|16]] || &lt;html5media&gt;File:STIK-N.mp3&lt;/html5media&gt;</v>
      </c>
    </row>
    <row r="499" spans="1:12" x14ac:dyDescent="0.2">
      <c r="A499" s="14">
        <v>497</v>
      </c>
      <c r="B499" t="s">
        <v>2030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  <c r="G499" s="8" t="str">
        <f>VLOOKUP(F499,Sektioner_fuld!J$2:P$220,7,FALSE)</f>
        <v>11_Centralnervesystemet#Hjernenerverne</v>
      </c>
      <c r="H499" s="8" t="str">
        <f t="shared" si="21"/>
        <v>[[11_Centralnervesystemet#Hjernenerverne|11.2.5]]</v>
      </c>
      <c r="J499" t="str">
        <f t="shared" si="22"/>
        <v/>
      </c>
      <c r="L499" t="str">
        <f t="shared" si="23"/>
        <v xml:space="preserve">| N. abducens  || 167 || [[11_Centralnervesystemet#Hjernenerverne|11.2.5]] || </v>
      </c>
    </row>
    <row r="500" spans="1:12" x14ac:dyDescent="0.2">
      <c r="A500" s="14">
        <v>498</v>
      </c>
      <c r="B500" t="s">
        <v>2031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  <c r="G500" s="8" t="str">
        <f>VLOOKUP(F500,Sektioner_fuld!J$2:P$220,7,FALSE)</f>
        <v>11_Centralnervesystemet#Hjernenerverne</v>
      </c>
      <c r="H500" s="8" t="str">
        <f t="shared" si="21"/>
        <v>[[11_Centralnervesystemet#Hjernenerverne|11.2.5]]</v>
      </c>
      <c r="J500" t="str">
        <f t="shared" si="22"/>
        <v/>
      </c>
      <c r="L500" t="str">
        <f t="shared" si="23"/>
        <v xml:space="preserve">| N. accessorius  || 168 || [[11_Centralnervesystemet#Hjernenerverne|11.2.5]] || </v>
      </c>
    </row>
    <row r="501" spans="1:12" x14ac:dyDescent="0.2">
      <c r="A501" s="14">
        <v>499</v>
      </c>
      <c r="B501" t="s">
        <v>2032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  <c r="G501" s="8" t="str">
        <f>VLOOKUP(F501,Sektioner_fuld!J$2:P$220,7,FALSE)</f>
        <v>11_Centralnervesystemet#Hjernenerverne</v>
      </c>
      <c r="H501" s="8" t="str">
        <f t="shared" si="21"/>
        <v>[[11_Centralnervesystemet#Hjernenerverne|11.2.5]]</v>
      </c>
      <c r="J501" t="str">
        <f t="shared" si="22"/>
        <v/>
      </c>
      <c r="L501" t="str">
        <f t="shared" si="23"/>
        <v xml:space="preserve">| N. facialis  || 168 || [[11_Centralnervesystemet#Hjernenerverne|11.2.5]] || </v>
      </c>
    </row>
    <row r="502" spans="1:12" x14ac:dyDescent="0.2">
      <c r="A502" s="14">
        <v>500</v>
      </c>
      <c r="B502" t="s">
        <v>2033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  <c r="G502" s="8" t="str">
        <f>VLOOKUP(F502,Sektioner_fuld!J$2:P$220,7,FALSE)</f>
        <v>11_Centralnervesystemet#Hjernenerverne</v>
      </c>
      <c r="H502" s="8" t="str">
        <f t="shared" si="21"/>
        <v>[[11_Centralnervesystemet#Hjernenerverne|11.2.5]]</v>
      </c>
      <c r="J502" t="str">
        <f t="shared" si="22"/>
        <v/>
      </c>
      <c r="L502" t="str">
        <f t="shared" si="23"/>
        <v xml:space="preserve">| N. glossopharyngeus  || 168 || [[11_Centralnervesystemet#Hjernenerverne|11.2.5]] || </v>
      </c>
    </row>
    <row r="503" spans="1:12" x14ac:dyDescent="0.2">
      <c r="A503" s="14">
        <v>501</v>
      </c>
      <c r="B503" t="s">
        <v>2034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  <c r="G503" s="8" t="str">
        <f>VLOOKUP(F503,Sektioner_fuld!J$2:P$220,7,FALSE)</f>
        <v>11_Centralnervesystemet#Hjernenerverne</v>
      </c>
      <c r="H503" s="8" t="str">
        <f t="shared" si="21"/>
        <v>[[11_Centralnervesystemet#Hjernenerverne|11.2.5]]</v>
      </c>
      <c r="J503" t="str">
        <f t="shared" si="22"/>
        <v/>
      </c>
      <c r="L503" t="str">
        <f t="shared" si="23"/>
        <v xml:space="preserve">| N. hypoglossus  || 168 || [[11_Centralnervesystemet#Hjernenerverne|11.2.5]] || </v>
      </c>
    </row>
    <row r="504" spans="1:12" x14ac:dyDescent="0.2">
      <c r="A504" s="14">
        <v>502</v>
      </c>
      <c r="B504" t="s">
        <v>2035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  <c r="G504" s="8" t="str">
        <f>VLOOKUP(F504,Sektioner_fuld!J$2:P$220,7,FALSE)</f>
        <v>10_Bevægeapparatet#Underarm_og_håndled_(antebrachium_et_carpus)</v>
      </c>
      <c r="H504" s="8" t="str">
        <f t="shared" si="21"/>
        <v>[[10_Bevægeapparatet#Underarm_og_håndled_(antebrachium_et_carpus)|10.2.9]]</v>
      </c>
      <c r="J504" t="str">
        <f t="shared" si="22"/>
        <v/>
      </c>
      <c r="L504" t="str">
        <f t="shared" si="23"/>
        <v xml:space="preserve">| N. medianus  || 150 || [[10_Bevægeapparatet#Underarm_og_håndled_(antebrachium_et_carpus)|10.2.9]] || </v>
      </c>
    </row>
    <row r="505" spans="1:12" x14ac:dyDescent="0.2">
      <c r="A505" s="14">
        <v>503</v>
      </c>
      <c r="B505" t="s">
        <v>2036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  <c r="G505" s="8" t="str">
        <f>VLOOKUP(F505,Sektioner_fuld!J$2:P$220,7,FALSE)</f>
        <v>11_Centralnervesystemet#Hjernenerverne</v>
      </c>
      <c r="H505" s="8" t="str">
        <f t="shared" si="21"/>
        <v>[[11_Centralnervesystemet#Hjernenerverne|11.2.5]]</v>
      </c>
      <c r="J505" t="str">
        <f t="shared" si="22"/>
        <v/>
      </c>
      <c r="L505" t="str">
        <f t="shared" si="23"/>
        <v xml:space="preserve">| N. oculomotorius  || 167 || [[11_Centralnervesystemet#Hjernenerverne|11.2.5]] || </v>
      </c>
    </row>
    <row r="506" spans="1:12" x14ac:dyDescent="0.2">
      <c r="A506" s="14">
        <v>504</v>
      </c>
      <c r="B506" t="s">
        <v>2037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  <c r="G506" s="8" t="str">
        <f>VLOOKUP(F506,Sektioner_fuld!J$2:P$220,7,FALSE)</f>
        <v>11_Centralnervesystemet#Hjernenerverne</v>
      </c>
      <c r="H506" s="8" t="str">
        <f t="shared" si="21"/>
        <v>[[11_Centralnervesystemet#Hjernenerverne|11.2.5]]</v>
      </c>
      <c r="J506" t="str">
        <f t="shared" si="22"/>
        <v/>
      </c>
      <c r="L506" t="str">
        <f t="shared" si="23"/>
        <v xml:space="preserve">| N. opticus  || 167 || [[11_Centralnervesystemet#Hjernenerverne|11.2.5]] || </v>
      </c>
    </row>
    <row r="507" spans="1:12" x14ac:dyDescent="0.2">
      <c r="A507" s="14">
        <v>505</v>
      </c>
      <c r="B507" t="s">
        <v>2038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  <c r="G507" s="8" t="str">
        <f>VLOOKUP(F507,Sektioner_fuld!J$2:P$220,7,FALSE)</f>
        <v>10_Bevægeapparatet#Underarm_og_håndled_(antebrachium_et_carpus)</v>
      </c>
      <c r="H507" s="8" t="str">
        <f t="shared" si="21"/>
        <v>[[10_Bevægeapparatet#Underarm_og_håndled_(antebrachium_et_carpus)|10.2.9]]</v>
      </c>
      <c r="J507" t="str">
        <f t="shared" si="22"/>
        <v/>
      </c>
      <c r="L507" t="str">
        <f t="shared" si="23"/>
        <v xml:space="preserve">| N. radialis  || 150 || [[10_Bevægeapparatet#Underarm_og_håndled_(antebrachium_et_carpus)|10.2.9]] || </v>
      </c>
    </row>
    <row r="508" spans="1:12" x14ac:dyDescent="0.2">
      <c r="A508" s="14">
        <v>506</v>
      </c>
      <c r="B508" t="s">
        <v>2039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  <c r="G508" s="8" t="str">
        <f>VLOOKUP(F508,Sektioner_fuld!J$2:P$220,7,FALSE)</f>
        <v>11_Centralnervesystemet#Hjernenerverne</v>
      </c>
      <c r="H508" s="8" t="str">
        <f t="shared" si="21"/>
        <v>[[11_Centralnervesystemet#Hjernenerverne|11.2.5]]</v>
      </c>
      <c r="J508" t="str">
        <f t="shared" si="22"/>
        <v/>
      </c>
      <c r="L508" t="str">
        <f t="shared" si="23"/>
        <v xml:space="preserve">| N. trigeminus  || 167 || [[11_Centralnervesystemet#Hjernenerverne|11.2.5]] || </v>
      </c>
    </row>
    <row r="509" spans="1:12" x14ac:dyDescent="0.2">
      <c r="A509" s="14">
        <v>507</v>
      </c>
      <c r="B509" t="s">
        <v>2040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  <c r="G509" s="8" t="str">
        <f>VLOOKUP(F509,Sektioner_fuld!J$2:P$220,7,FALSE)</f>
        <v>11_Centralnervesystemet#Hjernenerverne</v>
      </c>
      <c r="H509" s="8" t="str">
        <f t="shared" si="21"/>
        <v>[[11_Centralnervesystemet#Hjernenerverne|11.2.5]]</v>
      </c>
      <c r="J509" t="str">
        <f t="shared" si="22"/>
        <v/>
      </c>
      <c r="L509" t="str">
        <f t="shared" si="23"/>
        <v xml:space="preserve">| N. trochlearis  || 167 || [[11_Centralnervesystemet#Hjernenerverne|11.2.5]] || </v>
      </c>
    </row>
    <row r="510" spans="1:12" x14ac:dyDescent="0.2">
      <c r="A510" s="14">
        <v>508</v>
      </c>
      <c r="B510" t="s">
        <v>2041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  <c r="G510" s="8" t="str">
        <f>VLOOKUP(F510,Sektioner_fuld!J$2:P$220,7,FALSE)</f>
        <v>10_Bevægeapparatet#Underarm_og_håndled_(antebrachium_et_carpus)</v>
      </c>
      <c r="H510" s="8" t="str">
        <f t="shared" si="21"/>
        <v>[[10_Bevægeapparatet#Underarm_og_håndled_(antebrachium_et_carpus)|10.2.9]]</v>
      </c>
      <c r="J510" t="str">
        <f t="shared" si="22"/>
        <v/>
      </c>
      <c r="L510" t="str">
        <f t="shared" si="23"/>
        <v xml:space="preserve">| N. ulnaris  || 150 || [[10_Bevægeapparatet#Underarm_og_håndled_(antebrachium_et_carpus)|10.2.9]] || </v>
      </c>
    </row>
    <row r="511" spans="1:12" x14ac:dyDescent="0.2">
      <c r="A511" s="14">
        <v>509</v>
      </c>
      <c r="B511" t="s">
        <v>2042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  <c r="G511" s="8" t="str">
        <f>VLOOKUP(F511,Sektioner_fuld!J$2:P$220,7,FALSE)</f>
        <v>11_Centralnervesystemet#Hjernenerverne</v>
      </c>
      <c r="H511" s="8" t="str">
        <f t="shared" si="21"/>
        <v>[[11_Centralnervesystemet#Hjernenerverne|11.2.5]]</v>
      </c>
      <c r="J511" t="str">
        <f t="shared" si="22"/>
        <v/>
      </c>
      <c r="L511" t="str">
        <f t="shared" si="23"/>
        <v xml:space="preserve">| N. vagus  || 168 || [[11_Centralnervesystemet#Hjernenerverne|11.2.5]] || </v>
      </c>
    </row>
    <row r="512" spans="1:12" x14ac:dyDescent="0.2">
      <c r="A512" s="14">
        <v>510</v>
      </c>
      <c r="B512" t="s">
        <v>2043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  <c r="G512" s="8" t="str">
        <f>VLOOKUP(F512,Sektioner_fuld!J$2:P$220,7,FALSE)</f>
        <v>11_Centralnervesystemet#Hjernenerverne</v>
      </c>
      <c r="H512" s="8" t="str">
        <f t="shared" si="21"/>
        <v>[[11_Centralnervesystemet#Hjernenerverne|11.2.5]]</v>
      </c>
      <c r="J512" t="str">
        <f t="shared" si="22"/>
        <v/>
      </c>
      <c r="L512" t="str">
        <f t="shared" si="23"/>
        <v xml:space="preserve">| N. vestibulocochlearis  || 168 || [[11_Centralnervesystemet#Hjernenerverne|11.2.5]] || </v>
      </c>
    </row>
    <row r="513" spans="1:12" x14ac:dyDescent="0.2">
      <c r="A513" s="14">
        <v>511</v>
      </c>
      <c r="B513" t="s">
        <v>2044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  <c r="G513" s="8" t="str">
        <f>VLOOKUP(F513,Sektioner_fuld!J$2:P$220,7,FALSE)</f>
        <v>3_Indlæggelsesnotatet#Ører</v>
      </c>
      <c r="H513" s="8" t="str">
        <f t="shared" si="21"/>
        <v>[[3_Indlæggelsesnotatet#Ører|3.2.5]]</v>
      </c>
      <c r="J513" t="str">
        <f t="shared" si="22"/>
        <v/>
      </c>
      <c r="L513" t="str">
        <f t="shared" si="23"/>
        <v xml:space="preserve">| nakkestivhed  || 46 || [[3_Indlæggelsesnotatet#Ører|3.2.5]] || </v>
      </c>
    </row>
    <row r="514" spans="1:12" x14ac:dyDescent="0.2">
      <c r="A514" s="14">
        <v>512</v>
      </c>
      <c r="B514" t="s">
        <v>2044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  <c r="G514" s="8" t="str">
        <f>VLOOKUP(F514,Sektioner_fuld!J$2:P$220,7,FALSE)</f>
        <v>11_Centralnervesystemet#Hoved,_hals_og_rygsøjle_(cranium,_collum_et_columna_vertebralis)</v>
      </c>
      <c r="H514" s="8" t="str">
        <f t="shared" si="21"/>
        <v>[[11_Centralnervesystemet#Hoved,_hals_og_rygsøjle_(cranium,_collum_et_columna_vertebralis)|11.2.4]]</v>
      </c>
      <c r="J514" t="str">
        <f t="shared" si="22"/>
        <v/>
      </c>
      <c r="L514" t="str">
        <f t="shared" si="23"/>
        <v xml:space="preserve">| nakkestivhed  || 165 || [[11_Centralnervesystemet#Hoved,_hals_og_rygsøjle_(cranium,_collum_et_columna_vertebralis)|11.2.4]] || </v>
      </c>
    </row>
    <row r="515" spans="1:12" x14ac:dyDescent="0.2">
      <c r="A515" s="14">
        <v>513</v>
      </c>
      <c r="B515" t="s">
        <v>2045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  <c r="G515" s="8" t="str">
        <f>VLOOKUP(F515,Sektioner_fuld!J$2:P$220,7,FALSE)</f>
        <v>7_Mave-tarm-systemet#Endetarm_(rectum)</v>
      </c>
      <c r="H515" s="8" t="str">
        <f t="shared" ref="H515:H578" si="24">_xlfn.CONCAT("[[",G515,"|",F515,"]]")</f>
        <v>[[7_Mave-tarm-systemet#Endetarm_(rectum)|7.2.4]]</v>
      </c>
      <c r="J515" t="str">
        <f t="shared" ref="J515:J578" si="25">IF(I515="","",_xlfn.CONCAT("&lt;html5media&gt;File:", I515, ".mp3", "&lt;/html5media&gt;"))</f>
        <v/>
      </c>
      <c r="L515" t="str">
        <f t="shared" ref="L515:L578" si="26">_xlfn.CONCAT("| ", B515, " || ", E515, " || ", H515, " || ", J515)</f>
        <v xml:space="preserve">| nates  || 114 || [[7_Mave-tarm-systemet#Endetarm_(rectum)|7.2.4]] || </v>
      </c>
    </row>
    <row r="516" spans="1:12" x14ac:dyDescent="0.2">
      <c r="A516" s="14">
        <v>514</v>
      </c>
      <c r="B516" t="s">
        <v>2046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  <c r="G516" s="8" t="str">
        <f>VLOOKUP(F516,Sektioner_fuld!J$2:P$220,7,FALSE)</f>
        <v>7_Mave-tarm-systemet#Kvalme_(nausea)_og_opkastning_(emesis)</v>
      </c>
      <c r="H516" s="8" t="str">
        <f t="shared" si="24"/>
        <v>[[7_Mave-tarm-systemet#Kvalme_(nausea)_og_opkastning_(emesis)|7.1.1]]</v>
      </c>
      <c r="J516" t="str">
        <f t="shared" si="25"/>
        <v/>
      </c>
      <c r="L516" t="str">
        <f t="shared" si="26"/>
        <v xml:space="preserve">| nausea  || 98 || [[7_Mave-tarm-systemet#Kvalme_(nausea)_og_opkastning_(emesis)|7.1.1]] || </v>
      </c>
    </row>
    <row r="517" spans="1:12" x14ac:dyDescent="0.2">
      <c r="A517" s="14">
        <v>515</v>
      </c>
      <c r="B517" t="s">
        <v>2047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  <c r="G517" s="8" t="str">
        <f>VLOOKUP(F517,Sektioner_fuld!J$2:P$220,7,FALSE)</f>
        <v>15_Sanseorganer#Øresusen_(tinnitus)</v>
      </c>
      <c r="H517" s="8" t="str">
        <f t="shared" si="24"/>
        <v>[[15_Sanseorganer#Øresusen_(tinnitus)|15.1.2]]</v>
      </c>
      <c r="J517" t="str">
        <f t="shared" si="25"/>
        <v/>
      </c>
      <c r="L517" t="str">
        <f t="shared" si="26"/>
        <v xml:space="preserve">| nautisk vertigo  || 202 || [[15_Sanseorganer#Øresusen_(tinnitus)|15.1.2]] || </v>
      </c>
    </row>
    <row r="518" spans="1:12" x14ac:dyDescent="0.2">
      <c r="A518" s="14">
        <v>516</v>
      </c>
      <c r="B518" t="s">
        <v>2048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  <c r="G518" s="8" t="str">
        <f>VLOOKUP(F518,Sektioner_fuld!J$2:P$220,7,FALSE)</f>
        <v>12_Det_perifere_karsystem#Inspektion</v>
      </c>
      <c r="H518" s="8" t="str">
        <f t="shared" si="24"/>
        <v>[[12_Det_perifere_karsystem#Inspektion|12.2.1]]</v>
      </c>
      <c r="J518" t="str">
        <f t="shared" si="25"/>
        <v/>
      </c>
      <c r="L518" t="str">
        <f t="shared" si="26"/>
        <v xml:space="preserve">| nekrose  || 183 || [[12_Det_perifere_karsystem#Inspektion|12.2.1]] || </v>
      </c>
    </row>
    <row r="519" spans="1:12" x14ac:dyDescent="0.2">
      <c r="A519" s="14">
        <v>517</v>
      </c>
      <c r="B519" t="s">
        <v>2049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  <c r="G519" s="8" t="str">
        <f>VLOOKUP(F519,Sektioner_fuld!J$2:P$220,7,FALSE)</f>
        <v>4_Almene_symptomer_og_fund#Vægttab</v>
      </c>
      <c r="H519" s="8" t="str">
        <f t="shared" si="24"/>
        <v>[[4_Almene_symptomer_og_fund#Vægttab|4.1.4]]</v>
      </c>
      <c r="J519" t="str">
        <f t="shared" si="25"/>
        <v/>
      </c>
      <c r="L519" t="str">
        <f t="shared" si="26"/>
        <v xml:space="preserve">| nervøs spisevægring  || 60 || [[4_Almene_symptomer_og_fund#Vægttab|4.1.4]] || </v>
      </c>
    </row>
    <row r="520" spans="1:12" x14ac:dyDescent="0.2">
      <c r="A520" s="14">
        <v>518</v>
      </c>
      <c r="B520" t="s">
        <v>2050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  <c r="G520" s="8" t="str">
        <f>VLOOKUP(F520,Sektioner_fuld!J$2:P$220,7,FALSE)</f>
        <v>3_Indlæggelsesnotatet#Neurologisk</v>
      </c>
      <c r="H520" s="8" t="str">
        <f t="shared" si="24"/>
        <v>[[3_Indlæggelsesnotatet#Neurologisk|3.2.20]]</v>
      </c>
      <c r="J520" t="str">
        <f t="shared" si="25"/>
        <v/>
      </c>
      <c r="L520" t="str">
        <f t="shared" si="26"/>
        <v xml:space="preserve">| neurologisk  || 52 || [[3_Indlæggelsesnotatet#Neurologisk|3.2.20]] || </v>
      </c>
    </row>
    <row r="521" spans="1:12" x14ac:dyDescent="0.2">
      <c r="A521" s="14">
        <v>519</v>
      </c>
      <c r="B521" t="s">
        <v>2051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  <c r="G521" s="8" t="str">
        <f>VLOOKUP(F521,Sektioner_fuld!J$2:P$220,7,FALSE)</f>
        <v>10_Bevægeapparatet#Objektiv_undersøgelse</v>
      </c>
      <c r="H521" s="8" t="str">
        <f t="shared" si="24"/>
        <v>[[10_Bevægeapparatet#Objektiv_undersøgelse|10.2]]</v>
      </c>
      <c r="J521" t="str">
        <f t="shared" si="25"/>
        <v/>
      </c>
      <c r="L521" t="str">
        <f t="shared" si="26"/>
        <v xml:space="preserve">| neurovaskulære forhold  || 140 || [[10_Bevægeapparatet#Objektiv_undersøgelse|10.2]] || </v>
      </c>
    </row>
    <row r="522" spans="1:12" x14ac:dyDescent="0.2">
      <c r="A522" s="14">
        <v>520</v>
      </c>
      <c r="B522" t="s">
        <v>2052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  <c r="G522" s="8" t="str">
        <f>VLOOKUP(F522,Sektioner_fuld!J$2:P$220,7,FALSE)</f>
        <v>10_Bevægeapparatet#Albuen_(cubitus)</v>
      </c>
      <c r="H522" s="8" t="str">
        <f t="shared" si="24"/>
        <v>[[10_Bevægeapparatet#Albuen_(cubitus)|10.2.8]]</v>
      </c>
      <c r="J522" t="str">
        <f t="shared" si="25"/>
        <v/>
      </c>
      <c r="L522" t="str">
        <f t="shared" si="26"/>
        <v xml:space="preserve">| noduli rheumatici  || 147 || [[10_Bevægeapparatet#Albuen_(cubitus)|10.2.8]] || </v>
      </c>
    </row>
    <row r="523" spans="1:12" x14ac:dyDescent="0.2">
      <c r="A523" s="14">
        <v>521</v>
      </c>
      <c r="B523" t="s">
        <v>2053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  <c r="G523" s="8" t="str">
        <f>VLOOKUP(F523,Sektioner_fuld!J$2:P$220,7,FALSE)</f>
        <v>3_Indlæggelsesnotatet#Nuværende/aktuelt</v>
      </c>
      <c r="H523" s="8" t="str">
        <f t="shared" si="24"/>
        <v>[[3_Indlæggelsesnotatet#Nuværende/aktuelt|3.1.7]]</v>
      </c>
      <c r="J523" t="str">
        <f t="shared" si="25"/>
        <v/>
      </c>
      <c r="L523" t="str">
        <f t="shared" si="26"/>
        <v xml:space="preserve">| nuværende  || 37 || [[3_Indlæggelsesnotatet#Nuværende/aktuelt|3.1.7]] || </v>
      </c>
    </row>
    <row r="524" spans="1:12" x14ac:dyDescent="0.2">
      <c r="A524" s="14">
        <v>522</v>
      </c>
      <c r="B524" t="s">
        <v>2053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  <c r="G524" s="8" t="str">
        <f>VLOOKUP(F524,Sektioner_fuld!J$2:P$220,7,FALSE)</f>
        <v>3_Indlæggelsesnotatet#Øvrige_organsystemer</v>
      </c>
      <c r="H524" s="8" t="str">
        <f t="shared" si="24"/>
        <v>[[3_Indlæggelsesnotatet#Øvrige_organsystemer|3.1.8]]</v>
      </c>
      <c r="J524" t="str">
        <f t="shared" si="25"/>
        <v/>
      </c>
      <c r="L524" t="str">
        <f t="shared" si="26"/>
        <v xml:space="preserve">| nuværende  || 39 || [[3_Indlæggelsesnotatet#Øvrige_organsystemer|3.1.8]] || </v>
      </c>
    </row>
    <row r="525" spans="1:12" x14ac:dyDescent="0.2">
      <c r="A525" s="14">
        <v>523</v>
      </c>
      <c r="B525" t="s">
        <v>2054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  <c r="G525" s="8" t="str">
        <f>VLOOKUP(F525,Sektioner_fuld!J$2:P$220,7,FALSE)</f>
        <v>8_Nyrer,_urinveje_og_mandlige_kønsorganer#</v>
      </c>
      <c r="H525" s="8" t="str">
        <f t="shared" si="24"/>
        <v>[[8_Nyrer,_urinveje_og_mandlige_kønsorganer#|8]]</v>
      </c>
      <c r="J525" t="str">
        <f t="shared" si="25"/>
        <v/>
      </c>
      <c r="L525" t="str">
        <f t="shared" si="26"/>
        <v xml:space="preserve">| nykturi  || 116 || [[8_Nyrer,_urinveje_og_mandlige_kønsorganer#|8]] || </v>
      </c>
    </row>
    <row r="526" spans="1:12" x14ac:dyDescent="0.2">
      <c r="A526" s="14">
        <v>524</v>
      </c>
      <c r="B526" t="s">
        <v>2054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  <c r="G526" s="8" t="str">
        <f>VLOOKUP(F526,Sektioner_fuld!J$2:P$220,7,FALSE)</f>
        <v>8_Nyrer,_urinveje_og_mandlige_kønsorganer#Pludselig_vandlandingstrang_(urge)_og_hyppige_vandladninger_(pollakisuri,_nykturi)</v>
      </c>
      <c r="H526" s="8" t="str">
        <f t="shared" si="24"/>
        <v>[[8_Nyrer,_urinveje_og_mandlige_kønsorganer#Pludselig_vandlandingstrang_(urge)_og_hyppige_vandladninger_(pollakisuri,_nykturi)|8.1.4]]</v>
      </c>
      <c r="J526" t="str">
        <f t="shared" si="25"/>
        <v/>
      </c>
      <c r="L526" t="str">
        <f t="shared" si="26"/>
        <v xml:space="preserve">| nykturi  || 119 || [[8_Nyrer,_urinveje_og_mandlige_kønsorganer#Pludselig_vandlandingstrang_(urge)_og_hyppige_vandladninger_(pollakisuri,_nykturi)|8.1.4]] || </v>
      </c>
    </row>
    <row r="527" spans="1:12" x14ac:dyDescent="0.2">
      <c r="A527" s="14">
        <v>525</v>
      </c>
      <c r="B527" t="s">
        <v>2055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  <c r="G527" s="8" t="str">
        <f>VLOOKUP(F527,Sektioner_fuld!J$2:P$220,7,FALSE)</f>
        <v>8_Nyrer,_urinveje_og_mandlige_kønsorganer#Smerter</v>
      </c>
      <c r="H527" s="8" t="str">
        <f t="shared" si="24"/>
        <v>[[8_Nyrer,_urinveje_og_mandlige_kønsorganer#Smerter|8.1.2]]</v>
      </c>
      <c r="J527" t="str">
        <f t="shared" si="25"/>
        <v/>
      </c>
      <c r="L527" t="str">
        <f t="shared" si="26"/>
        <v xml:space="preserve">| nyrebækkenbetændelse  || 117 || [[8_Nyrer,_urinveje_og_mandlige_kønsorganer#Smerter|8.1.2]] || </v>
      </c>
    </row>
    <row r="528" spans="1:12" x14ac:dyDescent="0.2">
      <c r="A528" s="14">
        <v>526</v>
      </c>
      <c r="B528" t="s">
        <v>2056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  <c r="G528" s="8" t="str">
        <f>VLOOKUP(F528,Sektioner_fuld!J$2:P$220,7,FALSE)</f>
        <v>3_Indlæggelsesnotatet#Lysker_(regiones_inguinales)</v>
      </c>
      <c r="H528" s="8" t="str">
        <f t="shared" si="24"/>
        <v>[[3_Indlæggelsesnotatet#Lysker_(regiones_inguinales)|3.2.14]]</v>
      </c>
      <c r="J528" t="str">
        <f t="shared" si="25"/>
        <v/>
      </c>
      <c r="L528" t="str">
        <f t="shared" si="26"/>
        <v xml:space="preserve">| nyreloger, frie  || 49 || [[3_Indlæggelsesnotatet#Lysker_(regiones_inguinales)|3.2.14]] || </v>
      </c>
    </row>
    <row r="529" spans="1:12" x14ac:dyDescent="0.2">
      <c r="A529" s="14">
        <v>527</v>
      </c>
      <c r="B529" t="s">
        <v>2057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  <c r="G529" s="8" t="str">
        <f>VLOOKUP(F529,Sektioner_fuld!J$2:P$220,7,FALSE)</f>
        <v>8_Nyrer,_urinveje_og_mandlige_kønsorganer#</v>
      </c>
      <c r="H529" s="8" t="str">
        <f t="shared" si="24"/>
        <v>[[8_Nyrer,_urinveje_og_mandlige_kønsorganer#|8]]</v>
      </c>
      <c r="J529" t="str">
        <f t="shared" si="25"/>
        <v/>
      </c>
      <c r="L529" t="str">
        <f t="shared" si="26"/>
        <v xml:space="preserve">| nyrer  || 116 || [[8_Nyrer,_urinveje_og_mandlige_kønsorganer#|8]] || </v>
      </c>
    </row>
    <row r="530" spans="1:12" x14ac:dyDescent="0.2">
      <c r="A530" s="14">
        <v>528</v>
      </c>
      <c r="B530" t="s">
        <v>2058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  <c r="G530" s="8" t="str">
        <f>VLOOKUP(F530,Sektioner_fuld!J$2:P$220,7,FALSE)</f>
        <v>8_Nyrer,_urinveje_og_mandlige_kønsorganer#Smerter</v>
      </c>
      <c r="H530" s="8" t="str">
        <f t="shared" si="24"/>
        <v>[[8_Nyrer,_urinveje_og_mandlige_kønsorganer#Smerter|8.1.2]]</v>
      </c>
      <c r="J530" t="str">
        <f t="shared" si="25"/>
        <v/>
      </c>
      <c r="L530" t="str">
        <f t="shared" si="26"/>
        <v xml:space="preserve">| nyresten  || 117 || [[8_Nyrer,_urinveje_og_mandlige_kønsorganer#Smerter|8.1.2]] || </v>
      </c>
    </row>
    <row r="531" spans="1:12" x14ac:dyDescent="0.2">
      <c r="A531" s="14">
        <v>529</v>
      </c>
      <c r="F531" s="8" t="str">
        <f>IF(E531="","",VLOOKUP(E531,Side_til_Sektion!A$2:C$217,3,FALSE))</f>
        <v/>
      </c>
      <c r="G531" s="8" t="e">
        <f>VLOOKUP(F531,Sektioner_fuld!J$2:P$220,7,FALSE)</f>
        <v>#N/A</v>
      </c>
      <c r="H531" s="8" t="e">
        <f t="shared" si="24"/>
        <v>#N/A</v>
      </c>
      <c r="J531" t="str">
        <f t="shared" si="25"/>
        <v/>
      </c>
      <c r="L531" t="e">
        <f t="shared" si="26"/>
        <v>#N/A</v>
      </c>
    </row>
    <row r="532" spans="1:12" x14ac:dyDescent="0.2">
      <c r="A532" s="14">
        <v>530</v>
      </c>
      <c r="B532" t="s">
        <v>2059</v>
      </c>
      <c r="E532">
        <v>212</v>
      </c>
      <c r="F532" s="8" t="str">
        <f>IF(E532="","",VLOOKUP(E532,Side_til_Sektion!A$2:C$217,3,FALSE))</f>
        <v>16</v>
      </c>
      <c r="G532" s="8" t="str">
        <f>VLOOKUP(F532,Sektioner_fuld!J$2:P$220,7,FALSE)</f>
        <v>16_Stikordsregister#</v>
      </c>
      <c r="H532" s="8" t="str">
        <f t="shared" si="24"/>
        <v>[[16_Stikordsregister#|16]]</v>
      </c>
      <c r="I532" t="s">
        <v>1574</v>
      </c>
      <c r="J532" t="str">
        <f t="shared" si="25"/>
        <v>&lt;html5media&gt;File:STIK-O.mp3&lt;/html5media&gt;</v>
      </c>
      <c r="K532" s="8"/>
      <c r="L532" t="str">
        <f t="shared" si="26"/>
        <v>| Bogstav: O || 212 || [[16_Stikordsregister#|16]] || &lt;html5media&gt;File:STIK-O.mp3&lt;/html5media&gt;</v>
      </c>
    </row>
    <row r="533" spans="1:12" x14ac:dyDescent="0.2">
      <c r="A533" s="14">
        <v>531</v>
      </c>
      <c r="B533" t="s">
        <v>2060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  <c r="G533" s="8" t="str">
        <f>VLOOKUP(F533,Sektioner_fuld!J$2:P$220,7,FALSE)</f>
        <v>4_Almene_symptomer_og_fund#Objektiv_undersøgelse</v>
      </c>
      <c r="H533" s="8" t="str">
        <f t="shared" si="24"/>
        <v>[[4_Almene_symptomer_og_fund#Objektiv_undersøgelse|4.2]]</v>
      </c>
      <c r="J533" t="str">
        <f t="shared" si="25"/>
        <v/>
      </c>
      <c r="L533" t="str">
        <f t="shared" si="26"/>
        <v xml:space="preserve">| objektiv undersøgelse  || 61 || [[4_Almene_symptomer_og_fund#Objektiv_undersøgelse|4.2]] || </v>
      </c>
    </row>
    <row r="534" spans="1:12" x14ac:dyDescent="0.2">
      <c r="A534" s="14">
        <v>532</v>
      </c>
      <c r="B534" t="s">
        <v>2061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  <c r="G534" s="8" t="str">
        <f>VLOOKUP(F534,Sektioner_fuld!J$2:P$220,7,FALSE)</f>
        <v>2_Sygehusjournalen#Journaltekstens_disposition</v>
      </c>
      <c r="H534" s="8" t="str">
        <f t="shared" si="24"/>
        <v>[[2_Sygehusjournalen#Journaltekstens_disposition|2.3]]</v>
      </c>
      <c r="J534" t="str">
        <f t="shared" si="25"/>
        <v/>
      </c>
      <c r="L534" t="str">
        <f t="shared" si="26"/>
        <v xml:space="preserve">| objektivt  || 28 || [[2_Sygehusjournalen#Journaltekstens_disposition|2.3]] || </v>
      </c>
    </row>
    <row r="535" spans="1:12" x14ac:dyDescent="0.2">
      <c r="A535" s="14">
        <v>533</v>
      </c>
      <c r="B535" t="s">
        <v>2061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  <c r="G535" s="8" t="str">
        <f>VLOOKUP(F535,Sektioner_fuld!J$2:P$220,7,FALSE)</f>
        <v>3_Indlæggelsesnotatet#Objektivt</v>
      </c>
      <c r="H535" s="8" t="str">
        <f t="shared" si="24"/>
        <v>[[3_Indlæggelsesnotatet#Objektivt|3.2]]</v>
      </c>
      <c r="J535" t="str">
        <f t="shared" si="25"/>
        <v/>
      </c>
      <c r="L535" t="str">
        <f t="shared" si="26"/>
        <v xml:space="preserve">| objektivt  || 43 || [[3_Indlæggelsesnotatet#Objektivt|3.2]] || </v>
      </c>
    </row>
    <row r="536" spans="1:12" x14ac:dyDescent="0.2">
      <c r="A536" s="14">
        <v>534</v>
      </c>
      <c r="B536" t="s">
        <v>2062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  <c r="G536" s="8" t="str">
        <f>VLOOKUP(F536,Sektioner_fuld!J$2:P$220,7,FALSE)</f>
        <v>3_Indlæggelsesnotatet#Plan</v>
      </c>
      <c r="H536" s="8" t="str">
        <f t="shared" si="24"/>
        <v>[[3_Indlæggelsesnotatet#Plan|3.4]]</v>
      </c>
      <c r="J536" t="str">
        <f t="shared" si="25"/>
        <v/>
      </c>
      <c r="L536" t="str">
        <f t="shared" si="26"/>
        <v xml:space="preserve">| obs causa  || 54 || [[3_Indlæggelsesnotatet#Plan|3.4]] || </v>
      </c>
    </row>
    <row r="537" spans="1:12" x14ac:dyDescent="0.2">
      <c r="A537" s="14">
        <v>535</v>
      </c>
      <c r="B537" t="s">
        <v>2063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  <c r="G537" s="8" t="str">
        <f>VLOOKUP(F537,Sektioner_fuld!J$2:P$220,7,FALSE)</f>
        <v>3_Indlæggelsesnotatet#Plan</v>
      </c>
      <c r="H537" s="8" t="str">
        <f t="shared" si="24"/>
        <v>[[3_Indlæggelsesnotatet#Plan|3.4]]</v>
      </c>
      <c r="J537" t="str">
        <f t="shared" si="25"/>
        <v/>
      </c>
      <c r="L537" t="str">
        <f t="shared" si="26"/>
        <v xml:space="preserve">| obs pro  || 54 || [[3_Indlæggelsesnotatet#Plan|3.4]] || </v>
      </c>
    </row>
    <row r="538" spans="1:12" x14ac:dyDescent="0.2">
      <c r="A538" s="14">
        <v>536</v>
      </c>
      <c r="B538" t="s">
        <v>2064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  <c r="G538" s="8" t="str">
        <f>VLOOKUP(F538,Sektioner_fuld!J$2:P$220,7,FALSE)</f>
        <v>7_Mave-tarm-systemet#Afføringsmønster</v>
      </c>
      <c r="H538" s="8" t="str">
        <f t="shared" si="24"/>
        <v>[[7_Mave-tarm-systemet#Afføringsmønster|7.1.5]]</v>
      </c>
      <c r="J538" t="str">
        <f t="shared" si="25"/>
        <v/>
      </c>
      <c r="L538" t="str">
        <f t="shared" si="26"/>
        <v xml:space="preserve">| obstipatio  || 101 || [[7_Mave-tarm-systemet#Afføringsmønster|7.1.5]] || </v>
      </c>
    </row>
    <row r="539" spans="1:12" x14ac:dyDescent="0.2">
      <c r="A539" s="14">
        <v>537</v>
      </c>
      <c r="B539" t="s">
        <v>2065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  <c r="G539" s="8" t="str">
        <f>VLOOKUP(F539,Sektioner_fuld!J$2:P$220,7,FALSE)</f>
        <v>9_Kvindelige_kønsorganer#Blødningsforstyrrelser</v>
      </c>
      <c r="H539" s="8" t="str">
        <f t="shared" si="24"/>
        <v>[[9_Kvindelige_kønsorganer#Blødningsforstyrrelser|9.1.1]]</v>
      </c>
      <c r="J539" t="str">
        <f t="shared" si="25"/>
        <v/>
      </c>
      <c r="L539" t="str">
        <f t="shared" si="26"/>
        <v xml:space="preserve">| oligomenoré  || 128 || [[9_Kvindelige_kønsorganer#Blødningsforstyrrelser|9.1.1]] || </v>
      </c>
    </row>
    <row r="540" spans="1:12" x14ac:dyDescent="0.2">
      <c r="A540" s="14">
        <v>538</v>
      </c>
      <c r="B540" t="s">
        <v>2066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  <c r="G540" s="8" t="str">
        <f>VLOOKUP(F540,Sektioner_fuld!J$2:P$220,7,FALSE)</f>
        <v>8_Nyrer,_urinveje_og_mandlige_kønsorganer#Vand_i_kroppen_(ødemer)</v>
      </c>
      <c r="H540" s="8" t="str">
        <f t="shared" si="24"/>
        <v>[[8_Nyrer,_urinveje_og_mandlige_kønsorganer#Vand_i_kroppen_(ødemer)|8.1.8]]</v>
      </c>
      <c r="J540" t="str">
        <f t="shared" si="25"/>
        <v/>
      </c>
      <c r="L540" t="str">
        <f t="shared" si="26"/>
        <v xml:space="preserve">| oliguri  || 122 || [[8_Nyrer,_urinveje_og_mandlige_kønsorganer#Vand_i_kroppen_(ødemer)|8.1.8]] || </v>
      </c>
    </row>
    <row r="541" spans="1:12" x14ac:dyDescent="0.2">
      <c r="A541" s="14">
        <v>539</v>
      </c>
      <c r="B541" t="s">
        <v>2067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  <c r="G541" s="8" t="str">
        <f>VLOOKUP(F541,Sektioner_fuld!J$2:P$220,7,FALSE)</f>
        <v>10_Bevægeapparatet#Regional_undersøgelse</v>
      </c>
      <c r="H541" s="8" t="str">
        <f t="shared" si="24"/>
        <v>[[10_Bevægeapparatet#Regional_undersøgelse|10.2.5]]</v>
      </c>
      <c r="J541" t="str">
        <f t="shared" si="25"/>
        <v/>
      </c>
      <c r="L541" t="str">
        <f t="shared" si="26"/>
        <v xml:space="preserve">| omvendt Lasègue  || 144 || [[10_Bevægeapparatet#Regional_undersøgelse|10.2.5]] || </v>
      </c>
    </row>
    <row r="542" spans="1:12" x14ac:dyDescent="0.2">
      <c r="A542" s="14">
        <v>540</v>
      </c>
      <c r="B542" t="s">
        <v>2068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  <c r="G542" s="8" t="str">
        <f>VLOOKUP(F542,Sektioner_fuld!J$2:P$220,7,FALSE)</f>
        <v>2_Sygehusjournalen#Journaltekstens_disposition</v>
      </c>
      <c r="H542" s="8" t="str">
        <f t="shared" si="24"/>
        <v>[[2_Sygehusjournalen#Journaltekstens_disposition|2.3]]</v>
      </c>
      <c r="J542" t="str">
        <f t="shared" si="25"/>
        <v/>
      </c>
      <c r="L542" t="str">
        <f t="shared" si="26"/>
        <v xml:space="preserve">| operationsbeskrivelser  || 27 || [[2_Sygehusjournalen#Journaltekstens_disposition|2.3]] || </v>
      </c>
    </row>
    <row r="543" spans="1:12" x14ac:dyDescent="0.2">
      <c r="A543" s="14">
        <v>541</v>
      </c>
      <c r="B543" t="s">
        <v>2069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  <c r="G543" s="8" t="str">
        <f>VLOOKUP(F543,Sektioner_fuld!J$2:P$220,7,FALSE)</f>
        <v>7_Mave-tarm-systemet#Kvalme_(nausea)_og_opkastning_(emesis)</v>
      </c>
      <c r="H543" s="8" t="str">
        <f t="shared" si="24"/>
        <v>[[7_Mave-tarm-systemet#Kvalme_(nausea)_og_opkastning_(emesis)|7.1.1]]</v>
      </c>
      <c r="J543" t="str">
        <f t="shared" si="25"/>
        <v/>
      </c>
      <c r="L543" t="str">
        <f t="shared" si="26"/>
        <v xml:space="preserve">| opkastning  || 98 || [[7_Mave-tarm-systemet#Kvalme_(nausea)_og_opkastning_(emesis)|7.1.1]] || </v>
      </c>
    </row>
    <row r="544" spans="1:12" x14ac:dyDescent="0.2">
      <c r="A544" s="14">
        <v>542</v>
      </c>
      <c r="B544" t="s">
        <v>2070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  <c r="G544" s="8" t="str">
        <f>VLOOKUP(F544,Sektioner_fuld!J$2:P$220,7,FALSE)</f>
        <v>6_Lunger_og_luftveje#</v>
      </c>
      <c r="H544" s="8" t="str">
        <f t="shared" si="24"/>
        <v>[[6_Lunger_og_luftveje#|6.1.4]]</v>
      </c>
      <c r="J544" t="str">
        <f t="shared" si="25"/>
        <v/>
      </c>
      <c r="L544" t="str">
        <f t="shared" si="26"/>
        <v xml:space="preserve">| opspyt  || 86 || [[6_Lunger_og_luftveje#|6.1.4]] || </v>
      </c>
    </row>
    <row r="545" spans="1:12" x14ac:dyDescent="0.2">
      <c r="A545" s="14">
        <v>543</v>
      </c>
      <c r="B545" t="s">
        <v>2071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  <c r="G545" s="8" t="str">
        <f>VLOOKUP(F545,Sektioner_fuld!J$2:P$220,7,FALSE)</f>
        <v>2_Sygehusjournalen#Journaltekstens_disposition</v>
      </c>
      <c r="H545" s="8" t="str">
        <f t="shared" si="24"/>
        <v>[[2_Sygehusjournalen#Journaltekstens_disposition|2.3]]</v>
      </c>
      <c r="J545" t="str">
        <f t="shared" si="25"/>
        <v/>
      </c>
      <c r="L545" t="str">
        <f t="shared" si="26"/>
        <v xml:space="preserve">| ordinationer  || 28 || [[2_Sygehusjournalen#Journaltekstens_disposition|2.3]] || </v>
      </c>
    </row>
    <row r="546" spans="1:12" x14ac:dyDescent="0.2">
      <c r="A546" s="14">
        <v>544</v>
      </c>
      <c r="B546" t="s">
        <v>2072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  <c r="G546" s="8" t="str">
        <f>VLOOKUP(F546,Sektioner_fuld!J$2:P$220,7,FALSE)</f>
        <v>7_Mave-tarm-systemet#Abdomen</v>
      </c>
      <c r="H546" s="8" t="str">
        <f t="shared" si="24"/>
        <v>[[7_Mave-tarm-systemet#Abdomen|7.2.2]]</v>
      </c>
      <c r="J546" t="str">
        <f t="shared" si="25"/>
        <v/>
      </c>
      <c r="L546" t="str">
        <f t="shared" si="26"/>
        <v xml:space="preserve">| organomegali  || 109 || [[7_Mave-tarm-systemet#Abdomen|7.2.2]] || </v>
      </c>
    </row>
    <row r="547" spans="1:12" x14ac:dyDescent="0.2">
      <c r="A547" s="14">
        <v>545</v>
      </c>
      <c r="B547" t="s">
        <v>2073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  <c r="G547" s="8" t="str">
        <f>VLOOKUP(F547,Sektioner_fuld!J$2:P$220,7,FALSE)</f>
        <v>11_Centralnervesystemet#Objektiv_psykisk_tilstand</v>
      </c>
      <c r="H547" s="8" t="str">
        <f t="shared" si="24"/>
        <v>[[11_Centralnervesystemet#Objektiv_psykisk_tilstand|11.2.2]]</v>
      </c>
      <c r="J547" t="str">
        <f t="shared" si="25"/>
        <v/>
      </c>
      <c r="L547" t="str">
        <f t="shared" si="26"/>
        <v xml:space="preserve">| orientering  || 163 || [[11_Centralnervesystemet#Objektiv_psykisk_tilstand|11.2.2]] || </v>
      </c>
    </row>
    <row r="548" spans="1:12" x14ac:dyDescent="0.2">
      <c r="A548" s="14">
        <v>546</v>
      </c>
      <c r="B548" t="s">
        <v>2074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  <c r="G548" s="8" t="str">
        <f>VLOOKUP(F548,Sektioner_fuld!J$2:P$220,7,FALSE)</f>
        <v>5_Hjertet#Træthed_og_funktionsnedsættelse</v>
      </c>
      <c r="H548" s="8" t="str">
        <f t="shared" si="24"/>
        <v>[[5_Hjertet#Træthed_og_funktionsnedsættelse|5.1.1]]</v>
      </c>
      <c r="J548" t="str">
        <f t="shared" si="25"/>
        <v/>
      </c>
      <c r="L548" t="str">
        <f t="shared" si="26"/>
        <v xml:space="preserve">| ortopnø  || 69 || [[5_Hjertet#Træthed_og_funktionsnedsættelse|5.1.1]] || </v>
      </c>
    </row>
    <row r="549" spans="1:12" x14ac:dyDescent="0.2">
      <c r="A549" s="14">
        <v>547</v>
      </c>
      <c r="B549" t="s">
        <v>2074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  <c r="G549" s="8" t="str">
        <f>VLOOKUP(F549,Sektioner_fuld!J$2:P$220,7,FALSE)</f>
        <v>6_Lunger_og_luftveje#Åndenød_(dyspnø)</v>
      </c>
      <c r="H549" s="8" t="str">
        <f t="shared" si="24"/>
        <v>[[6_Lunger_og_luftveje#Åndenød_(dyspnø)|6.1.1]]</v>
      </c>
      <c r="J549" t="str">
        <f t="shared" si="25"/>
        <v/>
      </c>
      <c r="L549" t="str">
        <f t="shared" si="26"/>
        <v xml:space="preserve">| ortopnø  || 84 || [[6_Lunger_og_luftveje#Åndenød_(dyspnø)|6.1.1]] || </v>
      </c>
    </row>
    <row r="550" spans="1:12" x14ac:dyDescent="0.2">
      <c r="A550" s="14">
        <v>548</v>
      </c>
      <c r="B550" t="s">
        <v>2075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  <c r="G550" s="8" t="str">
        <f>VLOOKUP(F550,Sektioner_fuld!J$2:P$220,7,FALSE)</f>
        <v>4_Almene_symptomer_og_fund#Appetitløshed</v>
      </c>
      <c r="H550" s="8" t="str">
        <f t="shared" si="24"/>
        <v>[[4_Almene_symptomer_og_fund#Appetitløshed|4.1.3]]</v>
      </c>
      <c r="J550" t="str">
        <f t="shared" si="25"/>
        <v/>
      </c>
      <c r="L550" t="str">
        <f t="shared" si="26"/>
        <v xml:space="preserve">| ortostatisk hypotension  || 59 || [[4_Almene_symptomer_og_fund#Appetitløshed|4.1.3]] || </v>
      </c>
    </row>
    <row r="551" spans="1:12" x14ac:dyDescent="0.2">
      <c r="A551" s="14">
        <v>549</v>
      </c>
      <c r="B551" t="s">
        <v>2076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  <c r="G551" s="8" t="str">
        <f>VLOOKUP(F551,Sektioner_fuld!J$2:P$220,7,FALSE)</f>
        <v>10_Bevægeapparatet#Smerter</v>
      </c>
      <c r="H551" s="8" t="str">
        <f t="shared" si="24"/>
        <v>[[10_Bevægeapparatet#Smerter|10.1.1]]</v>
      </c>
      <c r="J551" t="str">
        <f t="shared" si="25"/>
        <v/>
      </c>
      <c r="L551" t="str">
        <f t="shared" si="26"/>
        <v xml:space="preserve">| osteoartrose  || 137 || [[10_Bevægeapparatet#Smerter|10.1.1]] || </v>
      </c>
    </row>
    <row r="552" spans="1:12" x14ac:dyDescent="0.2">
      <c r="A552" s="14">
        <v>550</v>
      </c>
      <c r="B552" t="s">
        <v>2077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  <c r="G552" s="8" t="str">
        <f>VLOOKUP(F552,Sektioner_fuld!J$2:P$220,7,FALSE)</f>
        <v>10_Bevægeapparatet#Smerter</v>
      </c>
      <c r="H552" s="8" t="str">
        <f t="shared" si="24"/>
        <v>[[10_Bevægeapparatet#Smerter|10.1.1]]</v>
      </c>
      <c r="J552" t="str">
        <f t="shared" si="25"/>
        <v/>
      </c>
      <c r="L552" t="str">
        <f t="shared" si="26"/>
        <v xml:space="preserve">| osteoporose  || 137 || [[10_Bevægeapparatet#Smerter|10.1.1]] || </v>
      </c>
    </row>
    <row r="553" spans="1:12" x14ac:dyDescent="0.2">
      <c r="A553" s="14">
        <v>551</v>
      </c>
      <c r="B553" t="s">
        <v>2078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  <c r="G553" s="8" t="str">
        <f>VLOOKUP(F553,Sektioner_fuld!J$2:P$220,7,FALSE)</f>
        <v>15_Sanseorganer#Synstab_(amblyopia_et_amaurosis)</v>
      </c>
      <c r="H553" s="8" t="str">
        <f t="shared" si="24"/>
        <v>[[15_Sanseorganer#Synstab_(amblyopia_et_amaurosis)|15.1.4]]</v>
      </c>
      <c r="J553" t="str">
        <f t="shared" si="25"/>
        <v/>
      </c>
      <c r="L553" t="str">
        <f t="shared" si="26"/>
        <v xml:space="preserve">| otoskopi  || 203 || [[15_Sanseorganer#Synstab_(amblyopia_et_amaurosis)|15.1.4]] || </v>
      </c>
    </row>
    <row r="554" spans="1:12" x14ac:dyDescent="0.2">
      <c r="A554" s="14">
        <v>552</v>
      </c>
      <c r="B554" t="s">
        <v>2079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  <c r="G554" s="8" t="str">
        <f>VLOOKUP(F554,Sektioner_fuld!J$2:P$220,7,FALSE)</f>
        <v>4_Almene_symptomer_og_fund#Perifer_cirkulation</v>
      </c>
      <c r="H554" s="8" t="str">
        <f t="shared" si="24"/>
        <v>[[4_Almene_symptomer_og_fund#Perifer_cirkulation|4.2.4]]</v>
      </c>
      <c r="J554" t="str">
        <f t="shared" si="25"/>
        <v/>
      </c>
      <c r="L554" t="str">
        <f t="shared" si="26"/>
        <v xml:space="preserve">| overhydreret  || 64 || [[4_Almene_symptomer_og_fund#Perifer_cirkulation|4.2.4]] || </v>
      </c>
    </row>
    <row r="555" spans="1:12" x14ac:dyDescent="0.2">
      <c r="A555" s="14">
        <v>553</v>
      </c>
      <c r="F555" s="8" t="str">
        <f>IF(E555="","",VLOOKUP(E555,Side_til_Sektion!A$2:C$217,3,FALSE))</f>
        <v/>
      </c>
      <c r="G555" s="8" t="e">
        <f>VLOOKUP(F555,Sektioner_fuld!J$2:P$220,7,FALSE)</f>
        <v>#N/A</v>
      </c>
      <c r="H555" s="8" t="e">
        <f t="shared" si="24"/>
        <v>#N/A</v>
      </c>
      <c r="J555" t="str">
        <f t="shared" si="25"/>
        <v/>
      </c>
      <c r="L555" t="e">
        <f t="shared" si="26"/>
        <v>#N/A</v>
      </c>
    </row>
    <row r="556" spans="1:12" x14ac:dyDescent="0.2">
      <c r="A556" s="14">
        <v>554</v>
      </c>
      <c r="B556" t="s">
        <v>2080</v>
      </c>
      <c r="E556">
        <v>213</v>
      </c>
      <c r="F556" s="8" t="str">
        <f>IF(E556="","",VLOOKUP(E556,Side_til_Sektion!A$2:C$217,3,FALSE))</f>
        <v>16</v>
      </c>
      <c r="G556" s="8" t="str">
        <f>VLOOKUP(F556,Sektioner_fuld!J$2:P$220,7,FALSE)</f>
        <v>16_Stikordsregister#</v>
      </c>
      <c r="H556" s="8" t="str">
        <f t="shared" si="24"/>
        <v>[[16_Stikordsregister#|16]]</v>
      </c>
      <c r="I556" t="s">
        <v>1582</v>
      </c>
      <c r="J556" t="str">
        <f t="shared" si="25"/>
        <v>&lt;html5media&gt;File:STIK-P.mp3&lt;/html5media&gt;</v>
      </c>
      <c r="L556" t="str">
        <f t="shared" si="26"/>
        <v>| Bogstav: P || 213 || [[16_Stikordsregister#|16]] || &lt;html5media&gt;File:STIK-P.mp3&lt;/html5media&gt;</v>
      </c>
    </row>
    <row r="557" spans="1:12" x14ac:dyDescent="0.2">
      <c r="A557" s="14">
        <v>555</v>
      </c>
      <c r="B557" t="s">
        <v>2081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G557" s="8" t="str">
        <f>VLOOKUP(F557,Sektioner_fuld!J$2:P$220,7,FALSE)</f>
        <v>3_Indlæggelsesnotatet#Plan</v>
      </c>
      <c r="H557" s="8" t="str">
        <f t="shared" si="24"/>
        <v>[[3_Indlæggelsesnotatet#Plan|3.4]]</v>
      </c>
      <c r="J557" t="str">
        <f t="shared" si="25"/>
        <v/>
      </c>
      <c r="L557" t="str">
        <f t="shared" si="26"/>
        <v xml:space="preserve">| p.n.  || 55 || [[3_Indlæggelsesnotatet#Plan|3.4]] || </v>
      </c>
    </row>
    <row r="558" spans="1:12" x14ac:dyDescent="0.2">
      <c r="A558" s="14">
        <v>556</v>
      </c>
      <c r="B558" t="s">
        <v>2082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  <c r="G558" s="8" t="str">
        <f>VLOOKUP(F558,Sektioner_fuld!J$2:P$220,7,FALSE)</f>
        <v>3_Indlæggelsesnotatet#Plan</v>
      </c>
      <c r="H558" s="8" t="str">
        <f t="shared" si="24"/>
        <v>[[3_Indlæggelsesnotatet#Plan|3.4]]</v>
      </c>
      <c r="J558" t="str">
        <f t="shared" si="25"/>
        <v/>
      </c>
      <c r="L558" t="str">
        <f t="shared" si="26"/>
        <v xml:space="preserve">| p.o.  || 55 || [[3_Indlæggelsesnotatet#Plan|3.4]] || </v>
      </c>
    </row>
    <row r="559" spans="1:12" x14ac:dyDescent="0.2">
      <c r="A559" s="14">
        <v>557</v>
      </c>
      <c r="B559" t="s">
        <v>2083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  <c r="G559" s="8" t="str">
        <f>VLOOKUP(F559,Sektioner_fuld!J$2:P$220,7,FALSE)</f>
        <v>4_Almene_symptomer_og_fund#Perifer_cirkulation</v>
      </c>
      <c r="H559" s="8" t="str">
        <f t="shared" si="24"/>
        <v>[[4_Almene_symptomer_og_fund#Perifer_cirkulation|4.2.4]]</v>
      </c>
      <c r="J559" t="str">
        <f t="shared" si="25"/>
        <v/>
      </c>
      <c r="L559" t="str">
        <f t="shared" si="26"/>
        <v xml:space="preserve">| pallor  || 64 || [[4_Almene_symptomer_og_fund#Perifer_cirkulation|4.2.4]] || </v>
      </c>
    </row>
    <row r="560" spans="1:12" x14ac:dyDescent="0.2">
      <c r="A560" s="14">
        <v>558</v>
      </c>
      <c r="B560" t="s">
        <v>2084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  <c r="G560" s="8" t="str">
        <f>VLOOKUP(F560,Sektioner_fuld!J$2:P$220,7,FALSE)</f>
        <v>3_Indlæggelsesnotatet#Almene_fund</v>
      </c>
      <c r="H560" s="8" t="str">
        <f t="shared" si="24"/>
        <v>[[3_Indlæggelsesnotatet#Almene_fund|3.2.1]]</v>
      </c>
      <c r="J560" t="str">
        <f t="shared" si="25"/>
        <v/>
      </c>
      <c r="L560" t="str">
        <f t="shared" si="26"/>
        <v xml:space="preserve">| palpation  || 44 || [[3_Indlæggelsesnotatet#Almene_fund|3.2.1]] || </v>
      </c>
    </row>
    <row r="561" spans="1:12" x14ac:dyDescent="0.2">
      <c r="A561" s="14">
        <v>559</v>
      </c>
      <c r="B561" t="s">
        <v>2085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  <c r="G561" s="8" t="str">
        <f>VLOOKUP(F561,Sektioner_fuld!J$2:P$220,7,FALSE)</f>
        <v>5_Hjertet#Hjertebanken_(palpitationer)</v>
      </c>
      <c r="H561" s="8" t="str">
        <f t="shared" si="24"/>
        <v>[[5_Hjertet#Hjertebanken_(palpitationer)|5.1.4]]</v>
      </c>
      <c r="J561" t="str">
        <f t="shared" si="25"/>
        <v/>
      </c>
      <c r="L561" t="str">
        <f t="shared" si="26"/>
        <v xml:space="preserve">| palpitationer  || 72 || [[5_Hjertet#Hjertebanken_(palpitationer)|5.1.4]] || </v>
      </c>
    </row>
    <row r="562" spans="1:12" x14ac:dyDescent="0.2">
      <c r="A562" s="14">
        <v>560</v>
      </c>
      <c r="B562" t="s">
        <v>2086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  <c r="G562" s="8" t="str">
        <f>VLOOKUP(F562,Sektioner_fuld!J$2:P$220,7,FALSE)</f>
        <v>5_Hjertet#Hjertebanken_(palpitationer)</v>
      </c>
      <c r="H562" s="8" t="str">
        <f t="shared" si="24"/>
        <v>[[5_Hjertet#Hjertebanken_(palpitationer)|5.1.4]]</v>
      </c>
      <c r="J562" t="str">
        <f t="shared" si="25"/>
        <v/>
      </c>
      <c r="L562" t="str">
        <f t="shared" si="26"/>
        <v xml:space="preserve">| pankreatit  || 72 || [[5_Hjertet#Hjertebanken_(palpitationer)|5.1.4]] || </v>
      </c>
    </row>
    <row r="563" spans="1:12" x14ac:dyDescent="0.2">
      <c r="A563" s="14">
        <v>561</v>
      </c>
      <c r="B563" t="s">
        <v>2086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  <c r="G563" s="8" t="str">
        <f>VLOOKUP(F563,Sektioner_fuld!J$2:P$220,7,FALSE)</f>
        <v>7_Mave-tarm-systemet#Halsbrand_(pyrosis)</v>
      </c>
      <c r="H563" s="8" t="str">
        <f t="shared" si="24"/>
        <v>[[7_Mave-tarm-systemet#Halsbrand_(pyrosis)|7.1.3]]</v>
      </c>
      <c r="J563" t="str">
        <f t="shared" si="25"/>
        <v/>
      </c>
      <c r="L563" t="str">
        <f t="shared" si="26"/>
        <v xml:space="preserve">| pankreatit  || 100 || [[7_Mave-tarm-systemet#Halsbrand_(pyrosis)|7.1.3]] || </v>
      </c>
    </row>
    <row r="564" spans="1:12" x14ac:dyDescent="0.2">
      <c r="A564" s="14">
        <v>562</v>
      </c>
      <c r="B564" t="s">
        <v>2086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  <c r="G564" s="8" t="str">
        <f>VLOOKUP(F564,Sektioner_fuld!J$2:P$220,7,FALSE)</f>
        <v>7_Mave-tarm-systemet#Afføringsmønster</v>
      </c>
      <c r="H564" s="8" t="str">
        <f t="shared" si="24"/>
        <v>[[7_Mave-tarm-systemet#Afføringsmønster|7.1.5]]</v>
      </c>
      <c r="J564" t="str">
        <f t="shared" si="25"/>
        <v/>
      </c>
      <c r="L564" t="str">
        <f t="shared" si="26"/>
        <v xml:space="preserve">| pankreatit  || 102 || [[7_Mave-tarm-systemet#Afføringsmønster|7.1.5]] || </v>
      </c>
    </row>
    <row r="565" spans="1:12" x14ac:dyDescent="0.2">
      <c r="A565" s="14">
        <v>563</v>
      </c>
      <c r="B565" t="s">
        <v>2087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  <c r="G565" s="8" t="str">
        <f>VLOOKUP(F565,Sektioner_fuld!J$2:P$220,7,FALSE)</f>
        <v>14_Hud#Inspektion_og_palpation</v>
      </c>
      <c r="H565" s="8" t="str">
        <f t="shared" si="24"/>
        <v>[[14_Hud#Inspektion_og_palpation|14.2.1]]</v>
      </c>
      <c r="J565" t="str">
        <f t="shared" si="25"/>
        <v/>
      </c>
      <c r="L565" t="str">
        <f t="shared" si="26"/>
        <v xml:space="preserve">| papel  || 197 || [[14_Hud#Inspektion_og_palpation|14.2.1]] || </v>
      </c>
    </row>
    <row r="566" spans="1:12" x14ac:dyDescent="0.2">
      <c r="A566" s="14">
        <v>564</v>
      </c>
      <c r="B566" t="s">
        <v>2088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  <c r="G566" s="8" t="str">
        <f>VLOOKUP(F566,Sektioner_fuld!J$2:P$220,7,FALSE)</f>
        <v>6_Lunger_og_luftveje#Inspektion</v>
      </c>
      <c r="H566" s="8" t="str">
        <f t="shared" si="24"/>
        <v>[[6_Lunger_og_luftveje#Inspektion|6.2.1]]</v>
      </c>
      <c r="J566" t="str">
        <f t="shared" si="25"/>
        <v/>
      </c>
      <c r="L566" t="str">
        <f t="shared" si="26"/>
        <v xml:space="preserve">| paradoks respiration  || 91 || [[6_Lunger_og_luftveje#Inspektion|6.2.1]] || </v>
      </c>
    </row>
    <row r="567" spans="1:12" x14ac:dyDescent="0.2">
      <c r="A567" s="14">
        <v>565</v>
      </c>
      <c r="B567" t="s">
        <v>2089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  <c r="G567" s="8" t="str">
        <f>VLOOKUP(F567,Sektioner_fuld!J$2:P$220,7,FALSE)</f>
        <v>11_Centralnervesystemet#Kraftnedsættelse</v>
      </c>
      <c r="H567" s="8" t="str">
        <f t="shared" si="24"/>
        <v>[[11_Centralnervesystemet#Kraftnedsættelse|11.1.8]]</v>
      </c>
      <c r="J567" t="str">
        <f t="shared" si="25"/>
        <v/>
      </c>
      <c r="L567" t="str">
        <f t="shared" si="26"/>
        <v xml:space="preserve">| paralyse  || 161 || [[11_Centralnervesystemet#Kraftnedsættelse|11.1.8]] || </v>
      </c>
    </row>
    <row r="568" spans="1:12" x14ac:dyDescent="0.2">
      <c r="A568" s="14">
        <v>566</v>
      </c>
      <c r="B568" t="s">
        <v>2089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  <c r="G568" s="8" t="str">
        <f>VLOOKUP(F568,Sektioner_fuld!J$2:P$220,7,FALSE)</f>
        <v>11_Centralnervesystemet#Motorik</v>
      </c>
      <c r="H568" s="8" t="str">
        <f t="shared" si="24"/>
        <v>[[11_Centralnervesystemet#Motorik|11.2.6]]</v>
      </c>
      <c r="J568" t="str">
        <f t="shared" si="25"/>
        <v/>
      </c>
      <c r="L568" t="str">
        <f t="shared" si="26"/>
        <v xml:space="preserve">| paralyse  || 170 || [[11_Centralnervesystemet#Motorik|11.2.6]] || </v>
      </c>
    </row>
    <row r="569" spans="1:12" x14ac:dyDescent="0.2">
      <c r="A569" s="14">
        <v>567</v>
      </c>
      <c r="B569" t="s">
        <v>2090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  <c r="G569" s="8" t="str">
        <f>VLOOKUP(F569,Sektioner_fuld!J$2:P$220,7,FALSE)</f>
        <v>11_Centralnervesystemet#Motorik</v>
      </c>
      <c r="H569" s="8" t="str">
        <f t="shared" si="24"/>
        <v>[[11_Centralnervesystemet#Motorik|11.2.6]]</v>
      </c>
      <c r="J569" t="str">
        <f t="shared" si="25"/>
        <v/>
      </c>
      <c r="L569" t="str">
        <f t="shared" si="26"/>
        <v xml:space="preserve">| paraplegi  || 170 || [[11_Centralnervesystemet#Motorik|11.2.6]] || </v>
      </c>
    </row>
    <row r="570" spans="1:12" x14ac:dyDescent="0.2">
      <c r="A570" s="14">
        <v>568</v>
      </c>
      <c r="B570" t="s">
        <v>2091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  <c r="G570" s="8" t="str">
        <f>VLOOKUP(F570,Sektioner_fuld!J$2:P$220,7,FALSE)</f>
        <v>11_Centralnervesystemet#Kraftnedsættelse</v>
      </c>
      <c r="H570" s="8" t="str">
        <f t="shared" si="24"/>
        <v>[[11_Centralnervesystemet#Kraftnedsættelse|11.1.8]]</v>
      </c>
      <c r="J570" t="str">
        <f t="shared" si="25"/>
        <v/>
      </c>
      <c r="L570" t="str">
        <f t="shared" si="26"/>
        <v xml:space="preserve">| parese  || 161 || [[11_Centralnervesystemet#Kraftnedsættelse|11.1.8]] || </v>
      </c>
    </row>
    <row r="571" spans="1:12" x14ac:dyDescent="0.2">
      <c r="A571" s="14">
        <v>569</v>
      </c>
      <c r="B571" t="s">
        <v>2091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  <c r="G571" s="8" t="str">
        <f>VLOOKUP(F571,Sektioner_fuld!J$2:P$220,7,FALSE)</f>
        <v>11_Centralnervesystemet#Motorik</v>
      </c>
      <c r="H571" s="8" t="str">
        <f t="shared" si="24"/>
        <v>[[11_Centralnervesystemet#Motorik|11.2.6]]</v>
      </c>
      <c r="J571" t="str">
        <f t="shared" si="25"/>
        <v/>
      </c>
      <c r="L571" t="str">
        <f t="shared" si="26"/>
        <v xml:space="preserve">| parese  || 170 || [[11_Centralnervesystemet#Motorik|11.2.6]] || </v>
      </c>
    </row>
    <row r="572" spans="1:12" x14ac:dyDescent="0.2">
      <c r="A572" s="14">
        <v>570</v>
      </c>
      <c r="B572" t="s">
        <v>2092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  <c r="G572" s="8" t="str">
        <f>VLOOKUP(F572,Sektioner_fuld!J$2:P$220,7,FALSE)</f>
        <v>11_Centralnervesystemet#Synsforstyrrelser</v>
      </c>
      <c r="H572" s="8" t="str">
        <f t="shared" si="24"/>
        <v>[[11_Centralnervesystemet#Synsforstyrrelser|11.1.6]]</v>
      </c>
      <c r="J572" t="str">
        <f t="shared" si="25"/>
        <v/>
      </c>
      <c r="L572" t="str">
        <f t="shared" si="26"/>
        <v xml:space="preserve">| paræstesi  || 160 || [[11_Centralnervesystemet#Synsforstyrrelser|11.1.6]] || </v>
      </c>
    </row>
    <row r="573" spans="1:12" x14ac:dyDescent="0.2">
      <c r="A573" s="14">
        <v>571</v>
      </c>
      <c r="B573" t="s">
        <v>2092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  <c r="G573" s="8" t="str">
        <f>VLOOKUP(F573,Sektioner_fuld!J$2:P$220,7,FALSE)</f>
        <v>11_Centralnervesystemet#Sensibilitet</v>
      </c>
      <c r="H573" s="8" t="str">
        <f t="shared" si="24"/>
        <v>[[11_Centralnervesystemet#Sensibilitet|11.2.7]]</v>
      </c>
      <c r="J573" t="str">
        <f t="shared" si="25"/>
        <v/>
      </c>
      <c r="L573" t="str">
        <f t="shared" si="26"/>
        <v xml:space="preserve">| paræstesi  || 176 || [[11_Centralnervesystemet#Sensibilitet|11.2.7]] || </v>
      </c>
    </row>
    <row r="574" spans="1:12" x14ac:dyDescent="0.2">
      <c r="A574" s="14">
        <v>572</v>
      </c>
      <c r="B574" t="s">
        <v>2093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  <c r="G574" s="8" t="str">
        <f>VLOOKUP(F574,Sektioner_fuld!J$2:P$220,7,FALSE)</f>
        <v>10_Bevægeapparatet#Palpation</v>
      </c>
      <c r="H574" s="8" t="str">
        <f t="shared" si="24"/>
        <v>[[10_Bevægeapparatet#Palpation|10.2.3]]</v>
      </c>
      <c r="J574" t="str">
        <f t="shared" si="25"/>
        <v/>
      </c>
      <c r="L574" t="str">
        <f t="shared" si="26"/>
        <v xml:space="preserve">| passiv bevægelighed  || 141 || [[10_Bevægeapparatet#Palpation|10.2.3]] || </v>
      </c>
    </row>
    <row r="575" spans="1:12" x14ac:dyDescent="0.2">
      <c r="A575" s="14">
        <v>573</v>
      </c>
      <c r="B575" t="s">
        <v>2094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  <c r="G575" s="8" t="str">
        <f>VLOOKUP(F575,Sektioner_fuld!J$2:P$220,7,FALSE)</f>
        <v>11_Centralnervesystemet#Motorik</v>
      </c>
      <c r="H575" s="8" t="str">
        <f t="shared" si="24"/>
        <v>[[11_Centralnervesystemet#Motorik|11.2.6]]</v>
      </c>
      <c r="J575" t="str">
        <f t="shared" si="25"/>
        <v/>
      </c>
      <c r="L575" t="str">
        <f t="shared" si="26"/>
        <v xml:space="preserve">| patellarrefleksen  || 173 || [[11_Centralnervesystemet#Motorik|11.2.6]] || </v>
      </c>
    </row>
    <row r="576" spans="1:12" x14ac:dyDescent="0.2">
      <c r="A576" s="14">
        <v>574</v>
      </c>
      <c r="B576" t="s">
        <v>2095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  <c r="G576" s="8" t="str">
        <f>VLOOKUP(F576,Sektioner_fuld!J$2:P$220,7,FALSE)</f>
        <v>2_Sygehusjournalen#Journaltekstens_disposition</v>
      </c>
      <c r="H576" s="8" t="str">
        <f t="shared" si="24"/>
        <v>[[2_Sygehusjournalen#Journaltekstens_disposition|2.3]]</v>
      </c>
      <c r="J576" t="str">
        <f t="shared" si="25"/>
        <v/>
      </c>
      <c r="L576" t="str">
        <f t="shared" si="26"/>
        <v xml:space="preserve">| patientinformation  || 28 || [[2_Sygehusjournalen#Journaltekstens_disposition|2.3]] || </v>
      </c>
    </row>
    <row r="577" spans="1:12" x14ac:dyDescent="0.2">
      <c r="A577" s="14">
        <v>575</v>
      </c>
      <c r="B577" t="s">
        <v>2095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  <c r="G577" s="8" t="str">
        <f>VLOOKUP(F577,Sektioner_fuld!J$2:P$220,7,FALSE)</f>
        <v>3_Indlæggelsesnotatet#Patientinformation</v>
      </c>
      <c r="H577" s="8" t="str">
        <f t="shared" si="24"/>
        <v>[[3_Indlæggelsesnotatet#Patientinformation|3.4.2]]</v>
      </c>
      <c r="J577" t="str">
        <f t="shared" si="25"/>
        <v/>
      </c>
      <c r="L577" t="str">
        <f t="shared" si="26"/>
        <v xml:space="preserve">| patientinformation  || 56 || [[3_Indlæggelsesnotatet#Patientinformation|3.4.2]] || </v>
      </c>
    </row>
    <row r="578" spans="1:12" x14ac:dyDescent="0.2">
      <c r="A578" s="14">
        <v>576</v>
      </c>
      <c r="B578" t="s">
        <v>2096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  <c r="G578" s="8" t="str">
        <f>VLOOKUP(F578,Sektioner_fuld!J$2:P$220,7,FALSE)</f>
        <v>2_Sygehusjournalen#</v>
      </c>
      <c r="H578" s="8" t="str">
        <f t="shared" si="24"/>
        <v>[[2_Sygehusjournalen#|2]]</v>
      </c>
      <c r="J578" t="str">
        <f t="shared" si="25"/>
        <v/>
      </c>
      <c r="L578" t="str">
        <f t="shared" si="26"/>
        <v xml:space="preserve">| patologi  || 26 || [[2_Sygehusjournalen#|2]] || </v>
      </c>
    </row>
    <row r="579" spans="1:12" x14ac:dyDescent="0.2">
      <c r="A579" s="14">
        <v>577</v>
      </c>
      <c r="B579" t="s">
        <v>2097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  <c r="G579" s="8" t="str">
        <f>VLOOKUP(F579,Sektioner_fuld!J$2:P$220,7,FALSE)</f>
        <v>13_Kirtler#Inspektion</v>
      </c>
      <c r="H579" s="8" t="str">
        <f t="shared" ref="H579:H642" si="27">_xlfn.CONCAT("[[",G579,"|",F579,"]]")</f>
        <v>[[13_Kirtler#Inspektion|13.6.1]]</v>
      </c>
      <c r="J579" t="str">
        <f t="shared" ref="J579:J642" si="28">IF(I579="","",_xlfn.CONCAT("&lt;html5media&gt;File:", I579, ".mp3", "&lt;/html5media&gt;"))</f>
        <v/>
      </c>
      <c r="L579" t="str">
        <f t="shared" ref="L579:L642" si="29">_xlfn.CONCAT("| ", B579, " || ", E579, " || ", H579, " || ", J579)</f>
        <v xml:space="preserve">| peau d’orange  || 192 || [[13_Kirtler#Inspektion|13.6.1]] || </v>
      </c>
    </row>
    <row r="580" spans="1:12" x14ac:dyDescent="0.2">
      <c r="A580" s="14">
        <v>578</v>
      </c>
      <c r="B580" t="s">
        <v>2098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  <c r="G580" s="8" t="str">
        <f>VLOOKUP(F580,Sektioner_fuld!J$2:P$220,7,FALSE)</f>
        <v>3_Indlæggelsesnotatet#Bækken_(pelvis)</v>
      </c>
      <c r="H580" s="8" t="str">
        <f t="shared" si="27"/>
        <v>[[3_Indlæggelsesnotatet#Bækken_(pelvis)|3.2.18]]</v>
      </c>
      <c r="J580" t="str">
        <f t="shared" si="28"/>
        <v/>
      </c>
      <c r="L580" t="str">
        <f t="shared" si="29"/>
        <v xml:space="preserve">| pelvis  || 51 || [[3_Indlæggelsesnotatet#Bækken_(pelvis)|3.2.18]] || </v>
      </c>
    </row>
    <row r="581" spans="1:12" x14ac:dyDescent="0.2">
      <c r="A581" s="14">
        <v>579</v>
      </c>
      <c r="B581" t="s">
        <v>2099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  <c r="G581" s="8" t="str">
        <f>VLOOKUP(F581,Sektioner_fuld!J$2:P$220,7,FALSE)</f>
        <v>8_Nyrer,_urinveje_og_mandlige_kønsorganer#Vand_i_kroppen_(ødemer)</v>
      </c>
      <c r="H581" s="8" t="str">
        <f t="shared" si="27"/>
        <v>[[8_Nyrer,_urinveje_og_mandlige_kønsorganer#Vand_i_kroppen_(ødemer)|8.1.8]]</v>
      </c>
      <c r="J581" t="str">
        <f t="shared" si="28"/>
        <v/>
      </c>
      <c r="L581" t="str">
        <f t="shared" si="29"/>
        <v xml:space="preserve">| penis  || 122 || [[8_Nyrer,_urinveje_og_mandlige_kønsorganer#Vand_i_kroppen_(ødemer)|8.1.8]] || </v>
      </c>
    </row>
    <row r="582" spans="1:12" x14ac:dyDescent="0.2">
      <c r="A582" s="14">
        <v>580</v>
      </c>
      <c r="B582" t="s">
        <v>2100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  <c r="G582" s="8" t="str">
        <f>VLOOKUP(F582,Sektioner_fuld!J$2:P$220,7,FALSE)</f>
        <v>3_Indlæggelsesnotatet#Almene_fund</v>
      </c>
      <c r="H582" s="8" t="str">
        <f t="shared" si="27"/>
        <v>[[3_Indlæggelsesnotatet#Almene_fund|3.2.1]]</v>
      </c>
      <c r="J582" t="str">
        <f t="shared" si="28"/>
        <v/>
      </c>
      <c r="L582" t="str">
        <f t="shared" si="29"/>
        <v xml:space="preserve">| perifer cirkulation  || 44 || [[3_Indlæggelsesnotatet#Almene_fund|3.2.1]] || </v>
      </c>
    </row>
    <row r="583" spans="1:12" x14ac:dyDescent="0.2">
      <c r="A583" s="14">
        <v>581</v>
      </c>
      <c r="B583" t="s">
        <v>2100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  <c r="G583" s="8" t="str">
        <f>VLOOKUP(F583,Sektioner_fuld!J$2:P$220,7,FALSE)</f>
        <v>4_Almene_symptomer_og_fund#Perifer_cirkulation</v>
      </c>
      <c r="H583" s="8" t="str">
        <f t="shared" si="27"/>
        <v>[[4_Almene_symptomer_og_fund#Perifer_cirkulation|4.2.4]]</v>
      </c>
      <c r="J583" t="str">
        <f t="shared" si="28"/>
        <v/>
      </c>
      <c r="L583" t="str">
        <f t="shared" si="29"/>
        <v xml:space="preserve">| perifer cirkulation  || 64 || [[4_Almene_symptomer_og_fund#Perifer_cirkulation|4.2.4]] || </v>
      </c>
    </row>
    <row r="584" spans="1:12" x14ac:dyDescent="0.2">
      <c r="A584" s="14">
        <v>582</v>
      </c>
      <c r="B584" t="s">
        <v>2101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  <c r="G584" s="8" t="str">
        <f>VLOOKUP(F584,Sektioner_fuld!J$2:P$220,7,FALSE)</f>
        <v>12_Det_perifere_karsystem#Auskultation</v>
      </c>
      <c r="H584" s="8" t="str">
        <f t="shared" si="27"/>
        <v>[[12_Det_perifere_karsystem#Auskultation|12.2.2]]</v>
      </c>
      <c r="J584" t="str">
        <f t="shared" si="28"/>
        <v/>
      </c>
      <c r="L584" t="str">
        <f t="shared" si="29"/>
        <v xml:space="preserve">| perifere pulse  || 185 || [[12_Det_perifere_karsystem#Auskultation|12.2.2]] || </v>
      </c>
    </row>
    <row r="585" spans="1:12" x14ac:dyDescent="0.2">
      <c r="A585" s="14">
        <v>583</v>
      </c>
      <c r="B585" t="s">
        <v>2102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  <c r="G585" s="8" t="str">
        <f>VLOOKUP(F585,Sektioner_fuld!J$2:P$220,7,FALSE)</f>
        <v>3_Indlæggelsesnotatet#Ydre_kranie_(calvaria)</v>
      </c>
      <c r="H585" s="8" t="str">
        <f t="shared" si="27"/>
        <v>[[3_Indlæggelsesnotatet#Ydre_kranie_(calvaria)|3.2.2]]</v>
      </c>
      <c r="J585" t="str">
        <f t="shared" si="28"/>
        <v/>
      </c>
      <c r="L585" t="str">
        <f t="shared" si="29"/>
        <v xml:space="preserve">| periorbitale ødemer  || 45 || [[3_Indlæggelsesnotatet#Ydre_kranie_(calvaria)|3.2.2]] || </v>
      </c>
    </row>
    <row r="586" spans="1:12" x14ac:dyDescent="0.2">
      <c r="A586" s="14">
        <v>584</v>
      </c>
      <c r="B586" t="s">
        <v>2103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  <c r="G586" s="8" t="str">
        <f>VLOOKUP(F586,Sektioner_fuld!J$2:P$220,7,FALSE)</f>
        <v>7_Mave-tarm-systemet#Abdomen</v>
      </c>
      <c r="H586" s="8" t="str">
        <f t="shared" si="27"/>
        <v>[[7_Mave-tarm-systemet#Abdomen|7.2.2]]</v>
      </c>
      <c r="J586" t="str">
        <f t="shared" si="28"/>
        <v/>
      </c>
      <c r="L586" t="str">
        <f t="shared" si="29"/>
        <v xml:space="preserve">| perisigmoiditis  || 109 || [[7_Mave-tarm-systemet#Abdomen|7.2.2]] || </v>
      </c>
    </row>
    <row r="587" spans="1:12" x14ac:dyDescent="0.2">
      <c r="A587" s="14">
        <v>585</v>
      </c>
      <c r="B587" t="s">
        <v>2104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  <c r="G587" s="8" t="str">
        <f>VLOOKUP(F587,Sektioner_fuld!J$2:P$220,7,FALSE)</f>
        <v>7_Mave-tarm-systemet#Abdomen</v>
      </c>
      <c r="H587" s="8" t="str">
        <f t="shared" si="27"/>
        <v>[[7_Mave-tarm-systemet#Abdomen|7.2.2]]</v>
      </c>
      <c r="J587" t="str">
        <f t="shared" si="28"/>
        <v/>
      </c>
      <c r="L587" t="str">
        <f t="shared" si="29"/>
        <v xml:space="preserve">| peritonitis  || 106 || [[7_Mave-tarm-systemet#Abdomen|7.2.2]] || </v>
      </c>
    </row>
    <row r="588" spans="1:12" x14ac:dyDescent="0.2">
      <c r="A588" s="14">
        <v>586</v>
      </c>
      <c r="B588" t="s">
        <v>2105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  <c r="G588" s="8" t="str">
        <f>VLOOKUP(F588,Sektioner_fuld!J$2:P$220,7,FALSE)</f>
        <v>3_Indlæggelsesnotatet#Almene_fund</v>
      </c>
      <c r="H588" s="8" t="str">
        <f t="shared" si="27"/>
        <v>[[3_Indlæggelsesnotatet#Almene_fund|3.2.1]]</v>
      </c>
      <c r="J588" t="str">
        <f t="shared" si="28"/>
        <v/>
      </c>
      <c r="L588" t="str">
        <f t="shared" si="29"/>
        <v xml:space="preserve">| perkussion  || 44 || [[3_Indlæggelsesnotatet#Almene_fund|3.2.1]] || </v>
      </c>
    </row>
    <row r="589" spans="1:12" x14ac:dyDescent="0.2">
      <c r="A589" s="14">
        <v>587</v>
      </c>
      <c r="B589" t="s">
        <v>2105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  <c r="G589" s="8" t="str">
        <f>VLOOKUP(F589,Sektioner_fuld!J$2:P$220,7,FALSE)</f>
        <v>3_Indlæggelsesnotatet#Thorax</v>
      </c>
      <c r="H589" s="8" t="str">
        <f t="shared" si="27"/>
        <v>[[3_Indlæggelsesnotatet#Thorax|3.2.9]]</v>
      </c>
      <c r="J589" t="str">
        <f t="shared" si="28"/>
        <v/>
      </c>
      <c r="L589" t="str">
        <f t="shared" si="29"/>
        <v xml:space="preserve">| perkussion  || 47 || [[3_Indlæggelsesnotatet#Thorax|3.2.9]] || </v>
      </c>
    </row>
    <row r="590" spans="1:12" x14ac:dyDescent="0.2">
      <c r="A590" s="14">
        <v>588</v>
      </c>
      <c r="B590" t="s">
        <v>2105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  <c r="G590" s="8" t="str">
        <f>VLOOKUP(F590,Sektioner_fuld!J$2:P$220,7,FALSE)</f>
        <v>7_Mave-tarm-systemet#Lyskerne_(regiones_inguinales)</v>
      </c>
      <c r="H590" s="8" t="str">
        <f t="shared" si="27"/>
        <v>[[7_Mave-tarm-systemet#Lyskerne_(regiones_inguinales)|7.2.3]]</v>
      </c>
      <c r="J590" t="str">
        <f t="shared" si="28"/>
        <v/>
      </c>
      <c r="L590" t="str">
        <f t="shared" si="29"/>
        <v xml:space="preserve">| perkussion  || 112 || [[7_Mave-tarm-systemet#Lyskerne_(regiones_inguinales)|7.2.3]] || </v>
      </c>
    </row>
    <row r="591" spans="1:12" x14ac:dyDescent="0.2">
      <c r="A591" s="14">
        <v>589</v>
      </c>
      <c r="B591" t="s">
        <v>2106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  <c r="G591" s="8" t="str">
        <f>VLOOKUP(F591,Sektioner_fuld!J$2:P$220,7,FALSE)</f>
        <v>10_Bevægeapparatet#Ankel_og_fod_(pes)</v>
      </c>
      <c r="H591" s="8" t="str">
        <f t="shared" si="27"/>
        <v>[[10_Bevægeapparatet#Ankel_og_fod_(pes)|10.2.13]]</v>
      </c>
      <c r="J591" t="str">
        <f t="shared" si="28"/>
        <v/>
      </c>
      <c r="L591" t="str">
        <f t="shared" si="29"/>
        <v xml:space="preserve">| pes planus  || 153 || [[10_Bevægeapparatet#Ankel_og_fod_(pes)|10.2.13]] || </v>
      </c>
    </row>
    <row r="592" spans="1:12" x14ac:dyDescent="0.2">
      <c r="A592" s="14">
        <v>590</v>
      </c>
      <c r="B592" t="s">
        <v>2107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  <c r="G592" s="8" t="str">
        <f>VLOOKUP(F592,Sektioner_fuld!J$2:P$220,7,FALSE)</f>
        <v>14_Hud#Inspektion_og_palpation</v>
      </c>
      <c r="H592" s="8" t="str">
        <f t="shared" si="27"/>
        <v>[[14_Hud#Inspektion_og_palpation|14.2.1]]</v>
      </c>
      <c r="J592" t="str">
        <f t="shared" si="28"/>
        <v/>
      </c>
      <c r="L592" t="str">
        <f t="shared" si="29"/>
        <v xml:space="preserve">| petekkier  || 196 || [[14_Hud#Inspektion_og_palpation|14.2.1]] || </v>
      </c>
    </row>
    <row r="593" spans="1:12" x14ac:dyDescent="0.2">
      <c r="A593" s="14">
        <v>591</v>
      </c>
      <c r="B593" t="s">
        <v>2107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  <c r="G593" s="8" t="str">
        <f>VLOOKUP(F593,Sektioner_fuld!J$2:P$220,7,FALSE)</f>
        <v>14_Hud#Inspektion_og_palpation</v>
      </c>
      <c r="H593" s="8" t="str">
        <f t="shared" si="27"/>
        <v>[[14_Hud#Inspektion_og_palpation|14.2.1]]</v>
      </c>
      <c r="J593" t="str">
        <f t="shared" si="28"/>
        <v/>
      </c>
      <c r="L593" t="str">
        <f t="shared" si="29"/>
        <v xml:space="preserve">| petekkier  || 200 || [[14_Hud#Inspektion_og_palpation|14.2.1]] || </v>
      </c>
    </row>
    <row r="594" spans="1:12" x14ac:dyDescent="0.2">
      <c r="A594" s="14">
        <v>592</v>
      </c>
      <c r="B594" t="s">
        <v>2108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  <c r="G594" s="8" t="str">
        <f>VLOOKUP(F594,Sektioner_fuld!J$2:P$220,7,FALSE)</f>
        <v>6_Lunger_og_luftveje#Hvæsen_og_piben</v>
      </c>
      <c r="H594" s="8" t="str">
        <f t="shared" si="27"/>
        <v>[[6_Lunger_og_luftveje#Hvæsen_og_piben|6.1.2]]</v>
      </c>
      <c r="J594" t="str">
        <f t="shared" si="28"/>
        <v/>
      </c>
      <c r="L594" t="str">
        <f t="shared" si="29"/>
        <v xml:space="preserve">| piben  || 85 || [[6_Lunger_og_luftveje#Hvæsen_og_piben|6.1.2]] || </v>
      </c>
    </row>
    <row r="595" spans="1:12" x14ac:dyDescent="0.2">
      <c r="A595" s="14">
        <v>593</v>
      </c>
      <c r="B595" t="s">
        <v>2109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  <c r="G595" s="8" t="str">
        <f>VLOOKUP(F595,Sektioner_fuld!J$2:P$220,7,FALSE)</f>
        <v>2_Sygehusjournalen#Journaltekstens_disposition</v>
      </c>
      <c r="H595" s="8" t="str">
        <f t="shared" si="27"/>
        <v>[[2_Sygehusjournalen#Journaltekstens_disposition|2.3]]</v>
      </c>
      <c r="J595" t="str">
        <f t="shared" si="28"/>
        <v/>
      </c>
      <c r="L595" t="str">
        <f t="shared" si="29"/>
        <v xml:space="preserve">| plan  || 28 || [[2_Sygehusjournalen#Journaltekstens_disposition|2.3]] || </v>
      </c>
    </row>
    <row r="596" spans="1:12" x14ac:dyDescent="0.2">
      <c r="A596" s="14">
        <v>594</v>
      </c>
      <c r="B596" t="s">
        <v>2109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  <c r="G596" s="8" t="str">
        <f>VLOOKUP(F596,Sektioner_fuld!J$2:P$220,7,FALSE)</f>
        <v>3_Indlæggelsesnotatet#Plan</v>
      </c>
      <c r="H596" s="8" t="str">
        <f t="shared" si="27"/>
        <v>[[3_Indlæggelsesnotatet#Plan|3.4]]</v>
      </c>
      <c r="J596" t="str">
        <f t="shared" si="28"/>
        <v/>
      </c>
      <c r="L596" t="str">
        <f t="shared" si="29"/>
        <v xml:space="preserve">| plan  || 54 || [[3_Indlæggelsesnotatet#Plan|3.4]] || </v>
      </c>
    </row>
    <row r="597" spans="1:12" x14ac:dyDescent="0.2">
      <c r="A597" s="14">
        <v>595</v>
      </c>
      <c r="B597" t="s">
        <v>2110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  <c r="G597" s="8" t="str">
        <f>VLOOKUP(F597,Sektioner_fuld!J$2:P$220,7,FALSE)</f>
        <v>11_Centralnervesystemet#Sensibilitet</v>
      </c>
      <c r="H597" s="8" t="str">
        <f t="shared" si="27"/>
        <v>[[11_Centralnervesystemet#Sensibilitet|11.2.7]]</v>
      </c>
      <c r="J597" t="str">
        <f t="shared" si="28"/>
        <v/>
      </c>
      <c r="L597" t="str">
        <f t="shared" si="29"/>
        <v xml:space="preserve">| plantarrefleks  || 174 || [[11_Centralnervesystemet#Sensibilitet|11.2.7]] || </v>
      </c>
    </row>
    <row r="598" spans="1:12" x14ac:dyDescent="0.2">
      <c r="A598" s="14">
        <v>596</v>
      </c>
      <c r="B598" t="s">
        <v>2111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  <c r="G598" s="8" t="str">
        <f>VLOOKUP(F598,Sektioner_fuld!J$2:P$220,7,FALSE)</f>
        <v>14_Hud#Inspektion_og_palpation</v>
      </c>
      <c r="H598" s="8" t="str">
        <f t="shared" si="27"/>
        <v>[[14_Hud#Inspektion_og_palpation|14.2.1]]</v>
      </c>
      <c r="J598" t="str">
        <f t="shared" si="28"/>
        <v/>
      </c>
      <c r="L598" t="str">
        <f t="shared" si="29"/>
        <v xml:space="preserve">| plaque  || 197 || [[14_Hud#Inspektion_og_palpation|14.2.1]] || </v>
      </c>
    </row>
    <row r="599" spans="1:12" x14ac:dyDescent="0.2">
      <c r="A599" s="14">
        <v>597</v>
      </c>
      <c r="B599" t="s">
        <v>2112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  <c r="G599" s="8" t="str">
        <f>VLOOKUP(F599,Sektioner_fuld!J$2:P$220,7,FALSE)</f>
        <v>10_Bevægeapparatet#Ankel_og_fod_(pes)</v>
      </c>
      <c r="H599" s="8" t="str">
        <f t="shared" si="27"/>
        <v>[[10_Bevægeapparatet#Ankel_og_fod_(pes)|10.2.13]]</v>
      </c>
      <c r="J599" t="str">
        <f t="shared" si="28"/>
        <v/>
      </c>
      <c r="L599" t="str">
        <f t="shared" si="29"/>
        <v xml:space="preserve">| platfod  || 153 || [[10_Bevægeapparatet#Ankel_og_fod_(pes)|10.2.13]] || </v>
      </c>
    </row>
    <row r="600" spans="1:12" x14ac:dyDescent="0.2">
      <c r="A600" s="14">
        <v>598</v>
      </c>
      <c r="B600" t="s">
        <v>2113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  <c r="G600" s="8" t="str">
        <f>VLOOKUP(F600,Sektioner_fuld!J$2:P$220,7,FALSE)</f>
        <v>6_Lunger_og_luftveje#Brystmerter</v>
      </c>
      <c r="H600" s="8" t="str">
        <f t="shared" si="27"/>
        <v>[[6_Lunger_og_luftveje#Brystmerter|6.1.5]]</v>
      </c>
      <c r="J600" t="str">
        <f t="shared" si="28"/>
        <v/>
      </c>
      <c r="L600" t="str">
        <f t="shared" si="29"/>
        <v xml:space="preserve">| pleura parietalis  || 87 || [[6_Lunger_og_luftveje#Brystmerter|6.1.5]] || </v>
      </c>
    </row>
    <row r="601" spans="1:12" x14ac:dyDescent="0.2">
      <c r="A601" s="14">
        <v>599</v>
      </c>
      <c r="B601" t="s">
        <v>2114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  <c r="G601" s="8" t="str">
        <f>VLOOKUP(F601,Sektioner_fuld!J$2:P$220,7,FALSE)</f>
        <v>6_Lunger_og_luftveje#Auskultation_(stethoscopia_pulmonum;_st.p.,_lungestetoskopi)</v>
      </c>
      <c r="H601" s="8" t="str">
        <f t="shared" si="27"/>
        <v>[[6_Lunger_og_luftveje#Auskultation_(stethoscopia_pulmonum;_st.p.,_lungestetoskopi)|6.2.4]]</v>
      </c>
      <c r="J601" t="str">
        <f t="shared" si="28"/>
        <v/>
      </c>
      <c r="L601" t="str">
        <f t="shared" si="29"/>
        <v xml:space="preserve">| pleurale gnidningslyde  || 96 || [[6_Lunger_og_luftveje#Auskultation_(stethoscopia_pulmonum;_st.p.,_lungestetoskopi)|6.2.4]] || </v>
      </c>
    </row>
    <row r="602" spans="1:12" x14ac:dyDescent="0.2">
      <c r="A602" s="14">
        <v>600</v>
      </c>
      <c r="B602" t="s">
        <v>2115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  <c r="G602" s="8" t="str">
        <f>VLOOKUP(F602,Sektioner_fuld!J$2:P$220,7,FALSE)</f>
        <v>6_Lunger_og_luftveje#Brystmerter</v>
      </c>
      <c r="H602" s="8" t="str">
        <f t="shared" si="27"/>
        <v>[[6_Lunger_og_luftveje#Brystmerter|6.1.5]]</v>
      </c>
      <c r="J602" t="str">
        <f t="shared" si="28"/>
        <v/>
      </c>
      <c r="L602" t="str">
        <f t="shared" si="29"/>
        <v xml:space="preserve">| pleuralgia  || 88 || [[6_Lunger_og_luftveje#Brystmerter|6.1.5]] || </v>
      </c>
    </row>
    <row r="603" spans="1:12" x14ac:dyDescent="0.2">
      <c r="A603" s="14">
        <v>601</v>
      </c>
      <c r="B603" t="s">
        <v>2116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  <c r="G603" s="8" t="str">
        <f>VLOOKUP(F603,Sektioner_fuld!J$2:P$220,7,FALSE)</f>
        <v>5_Hjertet#Hjertebanken_(palpitationer)</v>
      </c>
      <c r="H603" s="8" t="str">
        <f t="shared" si="27"/>
        <v>[[5_Hjertet#Hjertebanken_(palpitationer)|5.1.4]]</v>
      </c>
      <c r="J603" t="str">
        <f t="shared" si="28"/>
        <v/>
      </c>
      <c r="L603" t="str">
        <f t="shared" si="29"/>
        <v xml:space="preserve">| pleurit  || 72 || [[5_Hjertet#Hjertebanken_(palpitationer)|5.1.4]] || </v>
      </c>
    </row>
    <row r="604" spans="1:12" x14ac:dyDescent="0.2">
      <c r="A604" s="14">
        <v>602</v>
      </c>
      <c r="B604" t="s">
        <v>2116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  <c r="G604" s="8" t="str">
        <f>VLOOKUP(F604,Sektioner_fuld!J$2:P$220,7,FALSE)</f>
        <v>6_Lunger_og_luftveje#Hvæsen_og_piben</v>
      </c>
      <c r="H604" s="8" t="str">
        <f t="shared" si="27"/>
        <v>[[6_Lunger_og_luftveje#Hvæsen_og_piben|6.1.2]]</v>
      </c>
      <c r="J604" t="str">
        <f t="shared" si="28"/>
        <v/>
      </c>
      <c r="L604" t="str">
        <f t="shared" si="29"/>
        <v xml:space="preserve">| pleurit  || 85 || [[6_Lunger_og_luftveje#Hvæsen_og_piben|6.1.2]] || </v>
      </c>
    </row>
    <row r="605" spans="1:12" x14ac:dyDescent="0.2">
      <c r="A605" s="14">
        <v>603</v>
      </c>
      <c r="B605" t="s">
        <v>2117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  <c r="G605" s="8" t="str">
        <f>VLOOKUP(F605,Sektioner_fuld!J$2:P$220,7,FALSE)</f>
        <v>2_Sygehusjournalen#</v>
      </c>
      <c r="H605" s="8" t="str">
        <f t="shared" si="27"/>
        <v>[[2_Sygehusjournalen#|2]]</v>
      </c>
      <c r="J605" t="str">
        <f t="shared" si="28"/>
        <v/>
      </c>
      <c r="L605" t="str">
        <f t="shared" si="29"/>
        <v xml:space="preserve">| pligt  || 25 || [[2_Sygehusjournalen#|2]] || </v>
      </c>
    </row>
    <row r="606" spans="1:12" x14ac:dyDescent="0.2">
      <c r="A606" s="14">
        <v>604</v>
      </c>
      <c r="B606" t="s">
        <v>2118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  <c r="G606" s="8" t="str">
        <f>VLOOKUP(F606,Sektioner_fuld!J$2:P$220,7,FALSE)</f>
        <v>8_Nyrer,_urinveje_og_mandlige_kønsorganer#Pludselig_vandlandingstrang_(urge)_og_hyppige_vandladninger_(pollakisuri,_nykturi)</v>
      </c>
      <c r="H606" s="8" t="str">
        <f t="shared" si="27"/>
        <v>[[8_Nyrer,_urinveje_og_mandlige_kønsorganer#Pludselig_vandlandingstrang_(urge)_og_hyppige_vandladninger_(pollakisuri,_nykturi)|8.1.4]]</v>
      </c>
      <c r="J606" t="str">
        <f t="shared" si="28"/>
        <v/>
      </c>
      <c r="L606" t="str">
        <f t="shared" si="29"/>
        <v xml:space="preserve">| pludselig vandlandingstrang  || 119 || [[8_Nyrer,_urinveje_og_mandlige_kønsorganer#Pludselig_vandlandingstrang_(urge)_og_hyppige_vandladninger_(pollakisuri,_nykturi)|8.1.4]] || </v>
      </c>
    </row>
    <row r="607" spans="1:12" x14ac:dyDescent="0.2">
      <c r="A607" s="14">
        <v>605</v>
      </c>
      <c r="B607" t="s">
        <v>2119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  <c r="G607" s="8" t="str">
        <f>VLOOKUP(F607,Sektioner_fuld!J$2:P$220,7,FALSE)</f>
        <v>5_Hjertet#Hjertebanken_(palpitationer)</v>
      </c>
      <c r="H607" s="8" t="str">
        <f t="shared" si="27"/>
        <v>[[5_Hjertet#Hjertebanken_(palpitationer)|5.1.4]]</v>
      </c>
      <c r="J607" t="str">
        <f t="shared" si="28"/>
        <v/>
      </c>
      <c r="L607" t="str">
        <f t="shared" si="29"/>
        <v xml:space="preserve">| pneumoni  || 72 || [[5_Hjertet#Hjertebanken_(palpitationer)|5.1.4]] || </v>
      </c>
    </row>
    <row r="608" spans="1:12" x14ac:dyDescent="0.2">
      <c r="A608" s="14">
        <v>606</v>
      </c>
      <c r="B608" t="s">
        <v>2119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  <c r="G608" s="8" t="str">
        <f>VLOOKUP(F608,Sektioner_fuld!J$2:P$220,7,FALSE)</f>
        <v>6_Lunger_og_luftveje#Brystmerter</v>
      </c>
      <c r="H608" s="8" t="str">
        <f t="shared" si="27"/>
        <v>[[6_Lunger_og_luftveje#Brystmerter|6.1.5]]</v>
      </c>
      <c r="J608" t="str">
        <f t="shared" si="28"/>
        <v/>
      </c>
      <c r="L608" t="str">
        <f t="shared" si="29"/>
        <v xml:space="preserve">| pneumoni  || 87 || [[6_Lunger_og_luftveje#Brystmerter|6.1.5]] || </v>
      </c>
    </row>
    <row r="609" spans="1:12" x14ac:dyDescent="0.2">
      <c r="A609" s="14">
        <v>607</v>
      </c>
      <c r="B609" t="s">
        <v>2120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  <c r="G609" s="8" t="str">
        <f>VLOOKUP(F609,Sektioner_fuld!J$2:P$220,7,FALSE)</f>
        <v>5_Hjertet#Hjertebanken_(palpitationer)</v>
      </c>
      <c r="H609" s="8" t="str">
        <f t="shared" si="27"/>
        <v>[[5_Hjertet#Hjertebanken_(palpitationer)|5.1.4]]</v>
      </c>
      <c r="J609" t="str">
        <f t="shared" si="28"/>
        <v/>
      </c>
      <c r="L609" t="str">
        <f t="shared" si="29"/>
        <v xml:space="preserve">| pneumothorax  || 72 || [[5_Hjertet#Hjertebanken_(palpitationer)|5.1.4]] || </v>
      </c>
    </row>
    <row r="610" spans="1:12" x14ac:dyDescent="0.2">
      <c r="A610" s="14">
        <v>608</v>
      </c>
      <c r="B610" t="s">
        <v>2120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  <c r="G610" s="8" t="str">
        <f>VLOOKUP(F610,Sektioner_fuld!J$2:P$220,7,FALSE)</f>
        <v>6_Lunger_og_luftveje#Brystmerter</v>
      </c>
      <c r="H610" s="8" t="str">
        <f t="shared" si="27"/>
        <v>[[6_Lunger_og_luftveje#Brystmerter|6.1.5]]</v>
      </c>
      <c r="J610" t="str">
        <f t="shared" si="28"/>
        <v/>
      </c>
      <c r="L610" t="str">
        <f t="shared" si="29"/>
        <v xml:space="preserve">| pneumothorax  || 87 || [[6_Lunger_og_luftveje#Brystmerter|6.1.5]] || </v>
      </c>
    </row>
    <row r="611" spans="1:12" x14ac:dyDescent="0.2">
      <c r="A611" s="14">
        <v>609</v>
      </c>
      <c r="B611" t="s">
        <v>2120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  <c r="G611" s="8" t="str">
        <f>VLOOKUP(F611,Sektioner_fuld!J$2:P$220,7,FALSE)</f>
        <v>6_Lunger_og_luftveje#Palpation</v>
      </c>
      <c r="H611" s="8" t="str">
        <f t="shared" si="27"/>
        <v>[[6_Lunger_og_luftveje#Palpation|6.2.2]]</v>
      </c>
      <c r="J611" t="str">
        <f t="shared" si="28"/>
        <v/>
      </c>
      <c r="L611" t="str">
        <f t="shared" si="29"/>
        <v xml:space="preserve">| pneumothorax  || 92 || [[6_Lunger_og_luftveje#Palpation|6.2.2]] || </v>
      </c>
    </row>
    <row r="612" spans="1:12" x14ac:dyDescent="0.2">
      <c r="A612" s="14">
        <v>610</v>
      </c>
      <c r="B612" t="s">
        <v>2121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  <c r="G612" s="8" t="str">
        <f>VLOOKUP(F612,Sektioner_fuld!J$2:P$220,7,FALSE)</f>
        <v>8_Nyrer,_urinveje_og_mandlige_kønsorganer#</v>
      </c>
      <c r="H612" s="8" t="str">
        <f t="shared" si="27"/>
        <v>[[8_Nyrer,_urinveje_og_mandlige_kønsorganer#|8]]</v>
      </c>
      <c r="J612" t="str">
        <f t="shared" si="28"/>
        <v/>
      </c>
      <c r="L612" t="str">
        <f t="shared" si="29"/>
        <v xml:space="preserve">| pollakisuri  || 116 || [[8_Nyrer,_urinveje_og_mandlige_kønsorganer#|8]] || </v>
      </c>
    </row>
    <row r="613" spans="1:12" x14ac:dyDescent="0.2">
      <c r="A613" s="14">
        <v>611</v>
      </c>
      <c r="B613" t="s">
        <v>2121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  <c r="G613" s="8" t="str">
        <f>VLOOKUP(F613,Sektioner_fuld!J$2:P$220,7,FALSE)</f>
        <v>8_Nyrer,_urinveje_og_mandlige_kønsorganer#Pludselig_vandlandingstrang_(urge)_og_hyppige_vandladninger_(pollakisuri,_nykturi)</v>
      </c>
      <c r="H613" s="8" t="str">
        <f t="shared" si="27"/>
        <v>[[8_Nyrer,_urinveje_og_mandlige_kønsorganer#Pludselig_vandlandingstrang_(urge)_og_hyppige_vandladninger_(pollakisuri,_nykturi)|8.1.4]]</v>
      </c>
      <c r="J613" t="str">
        <f t="shared" si="28"/>
        <v/>
      </c>
      <c r="L613" t="str">
        <f t="shared" si="29"/>
        <v xml:space="preserve">| pollakisuri  || 119 || [[8_Nyrer,_urinveje_og_mandlige_kønsorganer#Pludselig_vandlandingstrang_(urge)_og_hyppige_vandladninger_(pollakisuri,_nykturi)|8.1.4]] || </v>
      </c>
    </row>
    <row r="614" spans="1:12" x14ac:dyDescent="0.2">
      <c r="A614" s="14">
        <v>612</v>
      </c>
      <c r="B614" t="s">
        <v>2122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  <c r="G614" s="8" t="str">
        <f>VLOOKUP(F614,Sektioner_fuld!J$2:P$220,7,FALSE)</f>
        <v>8_Nyrer,_urinveje_og_mandlige_kønsorganer#Pludselig_vandlandingstrang_(urge)_og_hyppige_vandladninger_(pollakisuri,_nykturi)</v>
      </c>
      <c r="H614" s="8" t="str">
        <f t="shared" si="27"/>
        <v>[[8_Nyrer,_urinveje_og_mandlige_kønsorganer#Pludselig_vandlandingstrang_(urge)_og_hyppige_vandladninger_(pollakisuri,_nykturi)|8.1.4]]</v>
      </c>
      <c r="J614" t="str">
        <f t="shared" si="28"/>
        <v/>
      </c>
      <c r="L614" t="str">
        <f t="shared" si="29"/>
        <v xml:space="preserve">| polydipsi  || 119 || [[8_Nyrer,_urinveje_og_mandlige_kønsorganer#Pludselig_vandlandingstrang_(urge)_og_hyppige_vandladninger_(pollakisuri,_nykturi)|8.1.4]] || </v>
      </c>
    </row>
    <row r="615" spans="1:12" x14ac:dyDescent="0.2">
      <c r="A615" s="14">
        <v>613</v>
      </c>
      <c r="B615" t="s">
        <v>2123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  <c r="G615" s="8" t="str">
        <f>VLOOKUP(F615,Sektioner_fuld!J$2:P$220,7,FALSE)</f>
        <v>9_Kvindelige_kønsorganer#Blødningsforstyrrelser</v>
      </c>
      <c r="H615" s="8" t="str">
        <f t="shared" si="27"/>
        <v>[[9_Kvindelige_kønsorganer#Blødningsforstyrrelser|9.1.1]]</v>
      </c>
      <c r="J615" t="str">
        <f t="shared" si="28"/>
        <v/>
      </c>
      <c r="L615" t="str">
        <f t="shared" si="29"/>
        <v xml:space="preserve">| polymenoré  || 128 || [[9_Kvindelige_kønsorganer#Blødningsforstyrrelser|9.1.1]] || </v>
      </c>
    </row>
    <row r="616" spans="1:12" x14ac:dyDescent="0.2">
      <c r="A616" s="14">
        <v>614</v>
      </c>
      <c r="B616" t="s">
        <v>2124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  <c r="G616" s="8" t="str">
        <f>VLOOKUP(F616,Sektioner_fuld!J$2:P$220,7,FALSE)</f>
        <v>10_Bevægeapparatet#Albuen_(cubitus)</v>
      </c>
      <c r="H616" s="8" t="str">
        <f t="shared" si="27"/>
        <v>[[10_Bevægeapparatet#Albuen_(cubitus)|10.2.8]]</v>
      </c>
      <c r="J616" t="str">
        <f t="shared" si="28"/>
        <v/>
      </c>
      <c r="L616" t="str">
        <f t="shared" si="29"/>
        <v xml:space="preserve">| positiv smertebue  || 147 || [[10_Bevægeapparatet#Albuen_(cubitus)|10.2.8]] || </v>
      </c>
    </row>
    <row r="617" spans="1:12" x14ac:dyDescent="0.2">
      <c r="A617" s="14">
        <v>615</v>
      </c>
      <c r="B617" t="s">
        <v>2125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  <c r="G617" s="8" t="str">
        <f>VLOOKUP(F617,Sektioner_fuld!J$2:P$220,7,FALSE)</f>
        <v>9_Kvindelige_kønsorganer#Blødningsforstyrrelser</v>
      </c>
      <c r="H617" s="8" t="str">
        <f t="shared" si="27"/>
        <v>[[9_Kvindelige_kønsorganer#Blødningsforstyrrelser|9.1.1]]</v>
      </c>
      <c r="J617" t="str">
        <f t="shared" si="28"/>
        <v/>
      </c>
      <c r="L617" t="str">
        <f t="shared" si="29"/>
        <v xml:space="preserve">| primær amenoré  || 128 || [[9_Kvindelige_kønsorganer#Blødningsforstyrrelser|9.1.1]] || </v>
      </c>
    </row>
    <row r="618" spans="1:12" x14ac:dyDescent="0.2">
      <c r="A618" s="14">
        <v>616</v>
      </c>
      <c r="B618" t="s">
        <v>2126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  <c r="G618" s="8" t="str">
        <f>VLOOKUP(F618,Sektioner_fuld!J$2:P$220,7,FALSE)</f>
        <v>2_Sygehusjournalen#Journaltekstens_disposition</v>
      </c>
      <c r="H618" s="8" t="str">
        <f t="shared" si="27"/>
        <v>[[2_Sygehusjournalen#Journaltekstens_disposition|2.3]]</v>
      </c>
      <c r="J618" t="str">
        <f t="shared" si="28"/>
        <v/>
      </c>
      <c r="L618" t="str">
        <f t="shared" si="29"/>
        <v xml:space="preserve">| primærjournalen  || 27 || [[2_Sygehusjournalen#Journaltekstens_disposition|2.3]] || </v>
      </c>
    </row>
    <row r="619" spans="1:12" x14ac:dyDescent="0.2">
      <c r="A619" s="14">
        <v>617</v>
      </c>
      <c r="B619" t="s">
        <v>2126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  <c r="G619" s="8" t="str">
        <f>VLOOKUP(F619,Sektioner_fuld!J$2:P$220,7,FALSE)</f>
        <v>3_Indlæggelsesnotatet#</v>
      </c>
      <c r="H619" s="8" t="str">
        <f t="shared" si="27"/>
        <v>[[3_Indlæggelsesnotatet#|3]]</v>
      </c>
      <c r="J619" t="str">
        <f t="shared" si="28"/>
        <v/>
      </c>
      <c r="L619" t="str">
        <f t="shared" si="29"/>
        <v xml:space="preserve">| primærjournalen  || 31 || [[3_Indlæggelsesnotatet#|3]] || </v>
      </c>
    </row>
    <row r="620" spans="1:12" x14ac:dyDescent="0.2">
      <c r="A620" s="14">
        <v>618</v>
      </c>
      <c r="B620" t="s">
        <v>2127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  <c r="G620" s="8" t="str">
        <f>VLOOKUP(F620,Sektioner_fuld!J$2:P$220,7,FALSE)</f>
        <v>2_Sygehusjournalen#Journaltekstens_disposition</v>
      </c>
      <c r="H620" s="8" t="str">
        <f t="shared" si="27"/>
        <v>[[2_Sygehusjournalen#Journaltekstens_disposition|2.3]]</v>
      </c>
      <c r="J620" t="str">
        <f t="shared" si="28"/>
        <v/>
      </c>
      <c r="L620" t="str">
        <f t="shared" si="29"/>
        <v xml:space="preserve">| prognose  || 28 || [[2_Sygehusjournalen#Journaltekstens_disposition|2.3]] || </v>
      </c>
    </row>
    <row r="621" spans="1:12" x14ac:dyDescent="0.2">
      <c r="A621" s="14">
        <v>619</v>
      </c>
      <c r="B621" t="s">
        <v>2128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  <c r="G621" s="8" t="str">
        <f>VLOOKUP(F621,Sektioner_fuld!J$2:P$220,7,FALSE)</f>
        <v>9_Kvindelige_kønsorganer#Objektivt</v>
      </c>
      <c r="H621" s="8" t="str">
        <f t="shared" si="27"/>
        <v>[[9_Kvindelige_kønsorganer#Objektivt|9.2]]</v>
      </c>
      <c r="J621" t="str">
        <f t="shared" si="28"/>
        <v/>
      </c>
      <c r="L621" t="str">
        <f t="shared" si="29"/>
        <v xml:space="preserve">| prolapsus uteri  || 133 || [[9_Kvindelige_kønsorganer#Objektivt|9.2]] || </v>
      </c>
    </row>
    <row r="622" spans="1:12" x14ac:dyDescent="0.2">
      <c r="A622" s="14">
        <v>620</v>
      </c>
      <c r="B622" t="s">
        <v>2129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  <c r="G622" s="8" t="str">
        <f>VLOOKUP(F622,Sektioner_fuld!J$2:P$220,7,FALSE)</f>
        <v>5_Hjertet#Auskultation_(stethoscopia_cordis,_st.c.,_hjertestetoskopi)</v>
      </c>
      <c r="H622" s="8" t="str">
        <f t="shared" si="27"/>
        <v>[[5_Hjertet#Auskultation_(stethoscopia_cordis,_st.c.,_hjertestetoskopi)|5.2.2]]</v>
      </c>
      <c r="J622" t="str">
        <f t="shared" si="28"/>
        <v/>
      </c>
      <c r="L622" t="str">
        <f t="shared" si="29"/>
        <v xml:space="preserve">| proteseklik  || 78 || [[5_Hjertet#Auskultation_(stethoscopia_cordis,_st.c.,_hjertestetoskopi)|5.2.2]] || </v>
      </c>
    </row>
    <row r="623" spans="1:12" x14ac:dyDescent="0.2">
      <c r="A623" s="14">
        <v>621</v>
      </c>
      <c r="B623" t="s">
        <v>2130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  <c r="G623" s="8" t="str">
        <f>VLOOKUP(F623,Sektioner_fuld!J$2:P$220,7,FALSE)</f>
        <v>14_Hud#</v>
      </c>
      <c r="H623" s="8" t="str">
        <f t="shared" si="27"/>
        <v>[[14_Hud#|14]]</v>
      </c>
      <c r="J623" t="str">
        <f t="shared" si="28"/>
        <v/>
      </c>
      <c r="L623" t="str">
        <f t="shared" si="29"/>
        <v xml:space="preserve">| pruritus  || 194 || [[14_Hud#|14]] || </v>
      </c>
    </row>
    <row r="624" spans="1:12" x14ac:dyDescent="0.2">
      <c r="A624" s="14">
        <v>622</v>
      </c>
      <c r="B624" t="s">
        <v>2131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  <c r="G624" s="8" t="str">
        <f>VLOOKUP(F624,Sektioner_fuld!J$2:P$220,7,FALSE)</f>
        <v>7_Mave-tarm-systemet#Endetarm_(rectum)</v>
      </c>
      <c r="H624" s="8" t="str">
        <f t="shared" si="27"/>
        <v>[[7_Mave-tarm-systemet#Endetarm_(rectum)|7.2.4]]</v>
      </c>
      <c r="J624" t="str">
        <f t="shared" si="28"/>
        <v/>
      </c>
      <c r="L624" t="str">
        <f t="shared" si="29"/>
        <v xml:space="preserve">| pruritus ani  || 114 || [[7_Mave-tarm-systemet#Endetarm_(rectum)|7.2.4]] || </v>
      </c>
    </row>
    <row r="625" spans="1:12" x14ac:dyDescent="0.2">
      <c r="A625" s="14">
        <v>623</v>
      </c>
      <c r="B625" t="s">
        <v>2132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  <c r="G625" s="8" t="str">
        <f>VLOOKUP(F625,Sektioner_fuld!J$2:P$220,7,FALSE)</f>
        <v>1_Mødet_mellem_læge_og_patient#Selve_mødet</v>
      </c>
      <c r="H625" s="8" t="str">
        <f t="shared" si="27"/>
        <v>[[1_Mødet_mellem_læge_og_patient#Selve_mødet|1.2.3]]</v>
      </c>
      <c r="J625" t="str">
        <f t="shared" si="28"/>
        <v/>
      </c>
      <c r="L625" t="str">
        <f t="shared" si="29"/>
        <v xml:space="preserve">| præsentation  || 18 || [[1_Mødet_mellem_læge_og_patient#Selve_mødet|1.2.3]] || </v>
      </c>
    </row>
    <row r="626" spans="1:12" x14ac:dyDescent="0.2">
      <c r="A626" s="14">
        <v>624</v>
      </c>
      <c r="B626" t="s">
        <v>2133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  <c r="G626" s="8" t="str">
        <f>VLOOKUP(F626,Sektioner_fuld!J$2:P$220,7,FALSE)</f>
        <v>5_Hjertet#Auskultation_(stethoscopia_cordis,_st.c.,_hjertestetoskopi)</v>
      </c>
      <c r="H626" s="8" t="str">
        <f t="shared" si="27"/>
        <v>[[5_Hjertet#Auskultation_(stethoscopia_cordis,_st.c.,_hjertestetoskopi)|5.2.2]]</v>
      </c>
      <c r="J626" t="str">
        <f t="shared" si="28"/>
        <v/>
      </c>
      <c r="L626" t="str">
        <f t="shared" si="29"/>
        <v xml:space="preserve">| pulmonal-stenose  || 81 || [[5_Hjertet#Auskultation_(stethoscopia_cordis,_st.c.,_hjertestetoskopi)|5.2.2]] || </v>
      </c>
    </row>
    <row r="627" spans="1:12" x14ac:dyDescent="0.2">
      <c r="A627" s="14">
        <v>625</v>
      </c>
      <c r="B627" t="s">
        <v>2134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  <c r="G627" s="8" t="str">
        <f>VLOOKUP(F627,Sektioner_fuld!J$2:P$220,7,FALSE)</f>
        <v>3_Indlæggelsesnotatet#Almene_fund</v>
      </c>
      <c r="H627" s="8" t="str">
        <f t="shared" si="27"/>
        <v>[[3_Indlæggelsesnotatet#Almene_fund|3.2.1]]</v>
      </c>
      <c r="J627" t="str">
        <f t="shared" si="28"/>
        <v/>
      </c>
      <c r="L627" t="str">
        <f t="shared" si="29"/>
        <v xml:space="preserve">| puls  || 44 || [[3_Indlæggelsesnotatet#Almene_fund|3.2.1]] || </v>
      </c>
    </row>
    <row r="628" spans="1:12" x14ac:dyDescent="0.2">
      <c r="A628" s="14">
        <v>626</v>
      </c>
      <c r="B628" t="s">
        <v>2135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  <c r="G628" s="8" t="str">
        <f>VLOOKUP(F628,Sektioner_fuld!J$2:P$220,7,FALSE)</f>
        <v>5_Hjertet#Auskultation_(stethoscopia_cordis,_st.c.,_hjertestetoskopi)</v>
      </c>
      <c r="H628" s="8" t="str">
        <f t="shared" si="27"/>
        <v>[[5_Hjertet#Auskultation_(stethoscopia_cordis,_st.c.,_hjertestetoskopi)|5.2.2]]</v>
      </c>
      <c r="J628" t="str">
        <f t="shared" si="28"/>
        <v/>
      </c>
      <c r="L628" t="str">
        <f t="shared" si="29"/>
        <v xml:space="preserve">| pulsdeficit  || 76 || [[5_Hjertet#Auskultation_(stethoscopia_cordis,_st.c.,_hjertestetoskopi)|5.2.2]] || </v>
      </c>
    </row>
    <row r="629" spans="1:12" x14ac:dyDescent="0.2">
      <c r="A629" s="14">
        <v>627</v>
      </c>
      <c r="B629" t="s">
        <v>2136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  <c r="G629" s="8" t="str">
        <f>VLOOKUP(F629,Sektioner_fuld!J$2:P$220,7,FALSE)</f>
        <v>4_Almene_symptomer_og_fund#Objektiv_undersøgelse</v>
      </c>
      <c r="H629" s="8" t="str">
        <f t="shared" si="27"/>
        <v>[[4_Almene_symptomer_og_fund#Objektiv_undersøgelse|4.2]]</v>
      </c>
      <c r="J629" t="str">
        <f t="shared" si="28"/>
        <v/>
      </c>
      <c r="L629" t="str">
        <f t="shared" si="29"/>
        <v xml:space="preserve">| pulsoksimetri  || 61 || [[4_Almene_symptomer_og_fund#Objektiv_undersøgelse|4.2]] || </v>
      </c>
    </row>
    <row r="630" spans="1:12" x14ac:dyDescent="0.2">
      <c r="A630" s="14">
        <v>628</v>
      </c>
      <c r="B630" t="s">
        <v>2137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  <c r="G630" s="8" t="str">
        <f>VLOOKUP(F630,Sektioner_fuld!J$2:P$220,7,FALSE)</f>
        <v>8_Nyrer,_urinveje_og_mandlige_kønsorganer#Vand_i_kroppen_(ødemer)</v>
      </c>
      <c r="H630" s="8" t="str">
        <f t="shared" si="27"/>
        <v>[[8_Nyrer,_urinveje_og_mandlige_kønsorganer#Vand_i_kroppen_(ødemer)|8.1.8]]</v>
      </c>
      <c r="J630" t="str">
        <f t="shared" si="28"/>
        <v/>
      </c>
      <c r="L630" t="str">
        <f t="shared" si="29"/>
        <v xml:space="preserve">| pungen  || 122 || [[8_Nyrer,_urinveje_og_mandlige_kønsorganer#Vand_i_kroppen_(ødemer)|8.1.8]] || </v>
      </c>
    </row>
    <row r="631" spans="1:12" x14ac:dyDescent="0.2">
      <c r="A631" s="14">
        <v>629</v>
      </c>
      <c r="B631" t="s">
        <v>2138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  <c r="G631" s="8" t="str">
        <f>VLOOKUP(F631,Sektioner_fuld!J$2:P$220,7,FALSE)</f>
        <v>3_Indlæggelsesnotatet#Ydre_kranie_(calvaria)</v>
      </c>
      <c r="H631" s="8" t="str">
        <f t="shared" si="27"/>
        <v>[[3_Indlæggelsesnotatet#Ydre_kranie_(calvaria)|3.2.2]]</v>
      </c>
      <c r="J631" t="str">
        <f t="shared" si="28"/>
        <v/>
      </c>
      <c r="L631" t="str">
        <f t="shared" si="29"/>
        <v xml:space="preserve">| pupillernes form  || 45 || [[3_Indlæggelsesnotatet#Ydre_kranie_(calvaria)|3.2.2]] || </v>
      </c>
    </row>
    <row r="632" spans="1:12" x14ac:dyDescent="0.2">
      <c r="A632" s="14">
        <v>630</v>
      </c>
      <c r="B632" t="s">
        <v>2139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  <c r="G632" s="8" t="str">
        <f>VLOOKUP(F632,Sektioner_fuld!J$2:P$220,7,FALSE)</f>
        <v>14_Hud#Inspektion_og_palpation</v>
      </c>
      <c r="H632" s="8" t="str">
        <f t="shared" si="27"/>
        <v>[[14_Hud#Inspektion_og_palpation|14.2.1]]</v>
      </c>
      <c r="J632" t="str">
        <f t="shared" si="28"/>
        <v/>
      </c>
      <c r="L632" t="str">
        <f t="shared" si="29"/>
        <v xml:space="preserve">| purpura  || 196 || [[14_Hud#Inspektion_og_palpation|14.2.1]] || </v>
      </c>
    </row>
    <row r="633" spans="1:12" x14ac:dyDescent="0.2">
      <c r="A633" s="14">
        <v>631</v>
      </c>
      <c r="B633" t="s">
        <v>2140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  <c r="G633" s="8" t="str">
        <f>VLOOKUP(F633,Sektioner_fuld!J$2:P$220,7,FALSE)</f>
        <v>6_Lunger_og_luftveje#</v>
      </c>
      <c r="H633" s="8" t="str">
        <f t="shared" si="27"/>
        <v>[[6_Lunger_og_luftveje#|6.1.4]]</v>
      </c>
      <c r="J633" t="str">
        <f t="shared" si="28"/>
        <v/>
      </c>
      <c r="L633" t="str">
        <f t="shared" si="29"/>
        <v xml:space="preserve">| purulent  || 86 || [[6_Lunger_og_luftveje#|6.1.4]] || </v>
      </c>
    </row>
    <row r="634" spans="1:12" x14ac:dyDescent="0.2">
      <c r="A634" s="14">
        <v>632</v>
      </c>
      <c r="B634" t="s">
        <v>2141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  <c r="G634" s="8" t="str">
        <f>VLOOKUP(F634,Sektioner_fuld!J$2:P$220,7,FALSE)</f>
        <v>14_Hud#Inspektion_og_palpation</v>
      </c>
      <c r="H634" s="8" t="str">
        <f t="shared" si="27"/>
        <v>[[14_Hud#Inspektion_og_palpation|14.2.1]]</v>
      </c>
      <c r="J634" t="str">
        <f t="shared" si="28"/>
        <v/>
      </c>
      <c r="L634" t="str">
        <f t="shared" si="29"/>
        <v xml:space="preserve">| pustel  || 198 || [[14_Hud#Inspektion_og_palpation|14.2.1]] || </v>
      </c>
    </row>
    <row r="635" spans="1:12" x14ac:dyDescent="0.2">
      <c r="A635" s="14">
        <v>633</v>
      </c>
      <c r="B635" t="s">
        <v>2142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  <c r="G635" s="8" t="str">
        <f>VLOOKUP(F635,Sektioner_fuld!J$2:P$220,7,FALSE)</f>
        <v>10_Bevægeapparatet#Knæet_(genu)</v>
      </c>
      <c r="H635" s="8" t="str">
        <f t="shared" si="27"/>
        <v>[[10_Bevægeapparatet#Knæet_(genu)|10.2.12]]</v>
      </c>
      <c r="J635" t="str">
        <f t="shared" si="28"/>
        <v/>
      </c>
      <c r="L635" t="str">
        <f t="shared" si="29"/>
        <v xml:space="preserve">| pyartron  || 152 || [[10_Bevægeapparatet#Knæet_(genu)|10.2.12]] || </v>
      </c>
    </row>
    <row r="636" spans="1:12" x14ac:dyDescent="0.2">
      <c r="A636" s="14">
        <v>634</v>
      </c>
      <c r="B636" t="s">
        <v>2143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  <c r="G636" s="8" t="str">
        <f>VLOOKUP(F636,Sektioner_fuld!J$2:P$220,7,FALSE)</f>
        <v>6_Lunger_og_luftveje#Brystmerter</v>
      </c>
      <c r="H636" s="8" t="str">
        <f t="shared" si="27"/>
        <v>[[6_Lunger_og_luftveje#Brystmerter|6.1.5]]</v>
      </c>
      <c r="J636" t="str">
        <f t="shared" si="28"/>
        <v/>
      </c>
      <c r="L636" t="str">
        <f t="shared" si="29"/>
        <v xml:space="preserve">| pyrosis  || 88 || [[6_Lunger_og_luftveje#Brystmerter|6.1.5]] || </v>
      </c>
    </row>
    <row r="637" spans="1:12" x14ac:dyDescent="0.2">
      <c r="A637" s="14">
        <v>635</v>
      </c>
      <c r="B637" t="s">
        <v>2143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  <c r="G637" s="8" t="str">
        <f>VLOOKUP(F637,Sektioner_fuld!J$2:P$220,7,FALSE)</f>
        <v>7_Mave-tarm-systemet#Halsbrand_(pyrosis)</v>
      </c>
      <c r="H637" s="8" t="str">
        <f t="shared" si="27"/>
        <v>[[7_Mave-tarm-systemet#Halsbrand_(pyrosis)|7.1.3]]</v>
      </c>
      <c r="J637" t="str">
        <f t="shared" si="28"/>
        <v/>
      </c>
      <c r="L637" t="str">
        <f t="shared" si="29"/>
        <v xml:space="preserve">| pyrosis  || 99 || [[7_Mave-tarm-systemet#Halsbrand_(pyrosis)|7.1.3]] || </v>
      </c>
    </row>
    <row r="638" spans="1:12" x14ac:dyDescent="0.2">
      <c r="A638" s="14">
        <v>636</v>
      </c>
      <c r="B638" t="s">
        <v>2144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  <c r="G638" s="8" t="str">
        <f>VLOOKUP(F638,Sektioner_fuld!J$2:P$220,7,FALSE)</f>
        <v>8_Nyrer,_urinveje_og_mandlige_kønsorganer#Pludselig_vandlandingstrang_(urge)_og_hyppige_vandladninger_(pollakisuri,_nykturi)</v>
      </c>
      <c r="H638" s="8" t="str">
        <f t="shared" si="27"/>
        <v>[[8_Nyrer,_urinveje_og_mandlige_kønsorganer#Pludselig_vandlandingstrang_(urge)_og_hyppige_vandladninger_(pollakisuri,_nykturi)|8.1.4]]</v>
      </c>
      <c r="J638" t="str">
        <f t="shared" si="28"/>
        <v/>
      </c>
      <c r="L638" t="str">
        <f t="shared" si="29"/>
        <v xml:space="preserve">| pyuri  || 119 || [[8_Nyrer,_urinveje_og_mandlige_kønsorganer#Pludselig_vandlandingstrang_(urge)_og_hyppige_vandladninger_(pollakisuri,_nykturi)|8.1.4]] || </v>
      </c>
    </row>
    <row r="639" spans="1:12" x14ac:dyDescent="0.2">
      <c r="A639" s="14">
        <v>637</v>
      </c>
      <c r="F639" s="8" t="str">
        <f>IF(E639="","",VLOOKUP(E639,Side_til_Sektion!A$2:C$217,3,FALSE))</f>
        <v/>
      </c>
      <c r="G639" s="8" t="e">
        <f>VLOOKUP(F639,Sektioner_fuld!J$2:P$220,7,FALSE)</f>
        <v>#N/A</v>
      </c>
      <c r="H639" s="8" t="e">
        <f t="shared" si="27"/>
        <v>#N/A</v>
      </c>
      <c r="J639" t="str">
        <f t="shared" si="28"/>
        <v/>
      </c>
      <c r="L639" t="e">
        <f t="shared" si="29"/>
        <v>#N/A</v>
      </c>
    </row>
    <row r="640" spans="1:12" x14ac:dyDescent="0.2">
      <c r="A640" s="14">
        <v>638</v>
      </c>
      <c r="B640" t="s">
        <v>2145</v>
      </c>
      <c r="E640">
        <v>213</v>
      </c>
      <c r="F640" s="8" t="str">
        <f>IF(E640="","",VLOOKUP(E640,Side_til_Sektion!A$2:C$217,3,FALSE))</f>
        <v>16</v>
      </c>
      <c r="G640" s="8" t="str">
        <f>VLOOKUP(F640,Sektioner_fuld!J$2:P$220,7,FALSE)</f>
        <v>16_Stikordsregister#</v>
      </c>
      <c r="H640" s="8" t="str">
        <f t="shared" si="27"/>
        <v>[[16_Stikordsregister#|16]]</v>
      </c>
      <c r="I640" t="s">
        <v>1586</v>
      </c>
      <c r="J640" t="str">
        <f t="shared" si="28"/>
        <v>&lt;html5media&gt;File:STIK-R.mp3&lt;/html5media&gt;</v>
      </c>
      <c r="L640" t="str">
        <f t="shared" si="29"/>
        <v>| Bogstav: R || 213 || [[16_Stikordsregister#|16]] || &lt;html5media&gt;File:STIK-R.mp3&lt;/html5media&gt;</v>
      </c>
    </row>
    <row r="641" spans="1:12" x14ac:dyDescent="0.2">
      <c r="A641" s="14">
        <v>639</v>
      </c>
      <c r="B641" t="s">
        <v>2146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  <c r="G641" s="8" t="str">
        <f>VLOOKUP(F641,Sektioner_fuld!J$2:P$220,7,FALSE)</f>
        <v>6_Lunger_og_luftveje#Auskultation_(stethoscopia_pulmonum;_st.p.,_lungestetoskopi)</v>
      </c>
      <c r="H641" s="8" t="str">
        <f t="shared" si="27"/>
        <v>[[6_Lunger_og_luftveje#Auskultation_(stethoscopia_pulmonum;_st.p.,_lungestetoskopi)|6.2.4]]</v>
      </c>
      <c r="J641" t="str">
        <f t="shared" si="28"/>
        <v/>
      </c>
      <c r="L641" t="str">
        <f t="shared" si="29"/>
        <v xml:space="preserve">| rallelyde  || 96 || [[6_Lunger_og_luftveje#Auskultation_(stethoscopia_pulmonum;_st.p.,_lungestetoskopi)|6.2.4]] || </v>
      </c>
    </row>
    <row r="642" spans="1:12" x14ac:dyDescent="0.2">
      <c r="A642" s="14">
        <v>640</v>
      </c>
      <c r="B642" t="s">
        <v>2147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  <c r="G642" s="8" t="str">
        <f>VLOOKUP(F642,Sektioner_fuld!J$2:P$220,7,FALSE)</f>
        <v>3_Indlæggelsesnotatet#Ydre_kranie_(calvaria)</v>
      </c>
      <c r="H642" s="8" t="str">
        <f t="shared" si="27"/>
        <v>[[3_Indlæggelsesnotatet#Ydre_kranie_(calvaria)|3.2.2]]</v>
      </c>
      <c r="J642" t="str">
        <f t="shared" si="28"/>
        <v/>
      </c>
      <c r="L642" t="str">
        <f t="shared" si="29"/>
        <v xml:space="preserve">| reaktion for lys  || 45 || [[3_Indlæggelsesnotatet#Ydre_kranie_(calvaria)|3.2.2]] || </v>
      </c>
    </row>
    <row r="643" spans="1:12" x14ac:dyDescent="0.2">
      <c r="A643" s="14">
        <v>641</v>
      </c>
      <c r="B643" t="s">
        <v>2148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  <c r="G643" s="8" t="str">
        <f>VLOOKUP(F643,Sektioner_fuld!J$2:P$220,7,FALSE)</f>
        <v>2_Sygehusjournalen#Journaltekstens_disposition</v>
      </c>
      <c r="H643" s="8" t="str">
        <f t="shared" ref="H643:H706" si="30">_xlfn.CONCAT("[[",G643,"|",F643,"]]")</f>
        <v>[[2_Sygehusjournalen#Journaltekstens_disposition|2.3]]</v>
      </c>
      <c r="J643" t="str">
        <f t="shared" ref="J643:J706" si="31">IF(I643="","",_xlfn.CONCAT("&lt;html5media&gt;File:", I643, ".mp3", "&lt;/html5media&gt;"))</f>
        <v/>
      </c>
      <c r="L643" t="str">
        <f t="shared" ref="L643:L706" si="32">_xlfn.CONCAT("| ", B643, " || ", E643, " || ", H643, " || ", J643)</f>
        <v xml:space="preserve">| recipe  || 28 || [[2_Sygehusjournalen#Journaltekstens_disposition|2.3]] || </v>
      </c>
    </row>
    <row r="644" spans="1:12" x14ac:dyDescent="0.2">
      <c r="A644" s="14">
        <v>642</v>
      </c>
      <c r="B644" t="s">
        <v>2149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  <c r="G644" s="8" t="str">
        <f>VLOOKUP(F644,Sektioner_fuld!J$2:P$220,7,FALSE)</f>
        <v>9_Kvindelige_kønsorganer#Objektivt</v>
      </c>
      <c r="H644" s="8" t="str">
        <f t="shared" si="30"/>
        <v>[[9_Kvindelige_kønsorganer#Objektivt|9.2]]</v>
      </c>
      <c r="J644" t="str">
        <f t="shared" si="31"/>
        <v/>
      </c>
      <c r="L644" t="str">
        <f t="shared" si="32"/>
        <v xml:space="preserve">| rectocele  || 133 || [[9_Kvindelige_kønsorganer#Objektivt|9.2]] || </v>
      </c>
    </row>
    <row r="645" spans="1:12" x14ac:dyDescent="0.2">
      <c r="A645" s="14">
        <v>643</v>
      </c>
      <c r="B645" t="s">
        <v>2150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  <c r="G645" s="8" t="str">
        <f>VLOOKUP(F645,Sektioner_fuld!J$2:P$220,7,FALSE)</f>
        <v>11_Centralnervesystemet#Motorik</v>
      </c>
      <c r="H645" s="8" t="str">
        <f t="shared" si="30"/>
        <v>[[11_Centralnervesystemet#Motorik|11.2.6]]</v>
      </c>
      <c r="J645" t="str">
        <f t="shared" si="31"/>
        <v/>
      </c>
      <c r="L645" t="str">
        <f t="shared" si="32"/>
        <v xml:space="preserve">| reflekser  || 173 || [[11_Centralnervesystemet#Motorik|11.2.6]] || </v>
      </c>
    </row>
    <row r="646" spans="1:12" x14ac:dyDescent="0.2">
      <c r="A646" s="14">
        <v>644</v>
      </c>
      <c r="B646" t="s">
        <v>2151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  <c r="G646" s="8" t="str">
        <f>VLOOKUP(F646,Sektioner_fuld!J$2:P$220,7,FALSE)</f>
        <v>7_Mave-tarm-systemet#Halsbrand_(pyrosis)</v>
      </c>
      <c r="H646" s="8" t="str">
        <f t="shared" si="30"/>
        <v>[[7_Mave-tarm-systemet#Halsbrand_(pyrosis)|7.1.3]]</v>
      </c>
      <c r="J646" t="str">
        <f t="shared" si="31"/>
        <v/>
      </c>
      <c r="L646" t="str">
        <f t="shared" si="32"/>
        <v xml:space="preserve">| refluks  || 99 || [[7_Mave-tarm-systemet#Halsbrand_(pyrosis)|7.1.3]] || </v>
      </c>
    </row>
    <row r="647" spans="1:12" x14ac:dyDescent="0.2">
      <c r="A647" s="14">
        <v>645</v>
      </c>
      <c r="B647" t="s">
        <v>2152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  <c r="G647" s="8" t="str">
        <f>VLOOKUP(F647,Sektioner_fuld!J$2:P$220,7,FALSE)</f>
        <v>10_Bevægeapparatet#Skulder_(regio_glenohumerale)</v>
      </c>
      <c r="H647" s="8" t="str">
        <f t="shared" si="30"/>
        <v>[[10_Bevægeapparatet#Skulder_(regio_glenohumerale)|10.2.7]]</v>
      </c>
      <c r="J647" t="str">
        <f t="shared" si="31"/>
        <v/>
      </c>
      <c r="L647" t="str">
        <f t="shared" si="32"/>
        <v xml:space="preserve">| regio glenohumerale  || 145 || [[10_Bevægeapparatet#Skulder_(regio_glenohumerale)|10.2.7]] || </v>
      </c>
    </row>
    <row r="648" spans="1:12" x14ac:dyDescent="0.2">
      <c r="A648" s="14">
        <v>646</v>
      </c>
      <c r="B648" t="s">
        <v>2153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  <c r="G648" s="8" t="str">
        <f>VLOOKUP(F648,Sektioner_fuld!J$2:P$220,7,FALSE)</f>
        <v>3_Indlæggelsesnotatet#Lysker_(regiones_inguinales)</v>
      </c>
      <c r="H648" s="8" t="str">
        <f t="shared" si="30"/>
        <v>[[3_Indlæggelsesnotatet#Lysker_(regiones_inguinales)|3.2.14]]</v>
      </c>
      <c r="J648" t="str">
        <f t="shared" si="31"/>
        <v/>
      </c>
      <c r="L648" t="str">
        <f t="shared" si="32"/>
        <v xml:space="preserve">| regiones inguinales  || 49 || [[3_Indlæggelsesnotatet#Lysker_(regiones_inguinales)|3.2.14]] || </v>
      </c>
    </row>
    <row r="649" spans="1:12" x14ac:dyDescent="0.2">
      <c r="A649" s="14">
        <v>647</v>
      </c>
      <c r="B649" t="s">
        <v>2154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  <c r="G649" s="8" t="str">
        <f>VLOOKUP(F649,Sektioner_fuld!J$2:P$220,7,FALSE)</f>
        <v>7_Mave-tarm-systemet#Halsbrand_(pyrosis)</v>
      </c>
      <c r="H649" s="8" t="str">
        <f t="shared" si="30"/>
        <v>[[7_Mave-tarm-systemet#Halsbrand_(pyrosis)|7.1.3]]</v>
      </c>
      <c r="J649" t="str">
        <f t="shared" si="31"/>
        <v/>
      </c>
      <c r="L649" t="str">
        <f t="shared" si="32"/>
        <v xml:space="preserve">| regurgitation  || 99 || [[7_Mave-tarm-systemet#Halsbrand_(pyrosis)|7.1.3]] || </v>
      </c>
    </row>
    <row r="650" spans="1:12" x14ac:dyDescent="0.2">
      <c r="A650" s="14">
        <v>648</v>
      </c>
      <c r="B650" t="s">
        <v>2155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  <c r="G650" s="8" t="str">
        <f>VLOOKUP(F650,Sektioner_fuld!J$2:P$220,7,FALSE)</f>
        <v>3_Indlæggelsesnotatet#Mandlige_kønsorganer_(genitalia_masculina)</v>
      </c>
      <c r="H650" s="8" t="str">
        <f t="shared" si="30"/>
        <v>[[3_Indlæggelsesnotatet#Mandlige_kønsorganer_(genitalia_masculina)|3.2.15]]</v>
      </c>
      <c r="J650" t="str">
        <f t="shared" si="31"/>
        <v/>
      </c>
      <c r="L650" t="str">
        <f t="shared" si="32"/>
        <v xml:space="preserve">| rektaleksploration  || 50 || [[3_Indlæggelsesnotatet#Mandlige_kønsorganer_(genitalia_masculina)|3.2.15]] || </v>
      </c>
    </row>
    <row r="651" spans="1:12" x14ac:dyDescent="0.2">
      <c r="A651" s="14">
        <v>649</v>
      </c>
      <c r="B651" t="s">
        <v>2155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  <c r="G651" s="8" t="str">
        <f>VLOOKUP(F651,Sektioner_fuld!J$2:P$220,7,FALSE)</f>
        <v>7_Mave-tarm-systemet#Endetarm_(rectum)</v>
      </c>
      <c r="H651" s="8" t="str">
        <f t="shared" si="30"/>
        <v>[[7_Mave-tarm-systemet#Endetarm_(rectum)|7.2.4]]</v>
      </c>
      <c r="J651" t="str">
        <f t="shared" si="31"/>
        <v/>
      </c>
      <c r="L651" t="str">
        <f t="shared" si="32"/>
        <v xml:space="preserve">| rektaleksploration  || 113 || [[7_Mave-tarm-systemet#Endetarm_(rectum)|7.2.4]] || </v>
      </c>
    </row>
    <row r="652" spans="1:12" x14ac:dyDescent="0.2">
      <c r="A652" s="14">
        <v>650</v>
      </c>
      <c r="B652" t="s">
        <v>2156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  <c r="G652" s="8" t="str">
        <f>VLOOKUP(F652,Sektioner_fuld!J$2:P$220,7,FALSE)</f>
        <v>7_Mave-tarm-systemet#Endetarm_(rectum)</v>
      </c>
      <c r="H652" s="8" t="str">
        <f t="shared" si="30"/>
        <v>[[7_Mave-tarm-systemet#Endetarm_(rectum)|7.2.4]]</v>
      </c>
      <c r="J652" t="str">
        <f t="shared" si="31"/>
        <v/>
      </c>
      <c r="L652" t="str">
        <f t="shared" si="32"/>
        <v xml:space="preserve">| rektalundersøgelse  || 113 || [[7_Mave-tarm-systemet#Endetarm_(rectum)|7.2.4]] || </v>
      </c>
    </row>
    <row r="653" spans="1:12" x14ac:dyDescent="0.2">
      <c r="A653" s="14">
        <v>651</v>
      </c>
      <c r="B653" t="s">
        <v>2157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  <c r="G653" s="8" t="str">
        <f>VLOOKUP(F653,Sektioner_fuld!J$2:P$220,7,FALSE)</f>
        <v>1_Mødet_mellem_læge_og_patient#Omgivelser_og_remedier</v>
      </c>
      <c r="H653" s="8" t="str">
        <f t="shared" si="30"/>
        <v>[[1_Mødet_mellem_læge_og_patient#Omgivelser_og_remedier|1.2.2]]</v>
      </c>
      <c r="J653" t="str">
        <f t="shared" si="31"/>
        <v/>
      </c>
      <c r="L653" t="str">
        <f t="shared" si="32"/>
        <v xml:space="preserve">| remedier  || 17 || [[1_Mødet_mellem_læge_og_patient#Omgivelser_og_remedier|1.2.2]] || </v>
      </c>
    </row>
    <row r="654" spans="1:12" x14ac:dyDescent="0.2">
      <c r="A654" s="14">
        <v>652</v>
      </c>
      <c r="B654" t="s">
        <v>2158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  <c r="G654" s="8" t="str">
        <f>VLOOKUP(F654,Sektioner_fuld!J$2:P$220,7,FALSE)</f>
        <v>3_Indlæggelsesnotatet#Almene_fund</v>
      </c>
      <c r="H654" s="8" t="str">
        <f t="shared" si="30"/>
        <v>[[3_Indlæggelsesnotatet#Almene_fund|3.2.1]]</v>
      </c>
      <c r="J654" t="str">
        <f t="shared" si="31"/>
        <v/>
      </c>
      <c r="L654" t="str">
        <f t="shared" si="32"/>
        <v xml:space="preserve">| respiration  || 44 || [[3_Indlæggelsesnotatet#Almene_fund|3.2.1]] || </v>
      </c>
    </row>
    <row r="655" spans="1:12" x14ac:dyDescent="0.2">
      <c r="A655" s="14">
        <v>653</v>
      </c>
      <c r="B655" t="s">
        <v>2158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  <c r="G655" s="8" t="str">
        <f>VLOOKUP(F655,Sektioner_fuld!J$2:P$220,7,FALSE)</f>
        <v>4_Almene_symptomer_og_fund#Perifer_cirkulation</v>
      </c>
      <c r="H655" s="8" t="str">
        <f t="shared" si="30"/>
        <v>[[4_Almene_symptomer_og_fund#Perifer_cirkulation|4.2.4]]</v>
      </c>
      <c r="J655" t="str">
        <f t="shared" si="31"/>
        <v/>
      </c>
      <c r="L655" t="str">
        <f t="shared" si="32"/>
        <v xml:space="preserve">| respiration  || 64 || [[4_Almene_symptomer_og_fund#Perifer_cirkulation|4.2.4]] || </v>
      </c>
    </row>
    <row r="656" spans="1:12" x14ac:dyDescent="0.2">
      <c r="A656" s="14">
        <v>654</v>
      </c>
      <c r="B656" t="s">
        <v>2158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  <c r="G656" s="8" t="str">
        <f>VLOOKUP(F656,Sektioner_fuld!J$2:P$220,7,FALSE)</f>
        <v>6_Lunger_og_luftveje#Objektiv_undersøgelse</v>
      </c>
      <c r="H656" s="8" t="str">
        <f t="shared" si="30"/>
        <v>[[6_Lunger_og_luftveje#Objektiv_undersøgelse|6.2]]</v>
      </c>
      <c r="J656" t="str">
        <f t="shared" si="31"/>
        <v/>
      </c>
      <c r="L656" t="str">
        <f t="shared" si="32"/>
        <v xml:space="preserve">| respiration  || 89 || [[6_Lunger_og_luftveje#Objektiv_undersøgelse|6.2]] || </v>
      </c>
    </row>
    <row r="657" spans="1:12" x14ac:dyDescent="0.2">
      <c r="A657" s="14">
        <v>655</v>
      </c>
      <c r="B657" t="s">
        <v>2159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  <c r="G657" s="8" t="str">
        <f>VLOOKUP(F657,Sektioner_fuld!J$2:P$220,7,FALSE)</f>
        <v>3_Indlæggelsesnotatet#Almene_fund</v>
      </c>
      <c r="H657" s="8" t="str">
        <f t="shared" si="30"/>
        <v>[[3_Indlæggelsesnotatet#Almene_fund|3.2.1]]</v>
      </c>
      <c r="J657" t="str">
        <f t="shared" si="31"/>
        <v/>
      </c>
      <c r="L657" t="str">
        <f t="shared" si="32"/>
        <v xml:space="preserve">| respirationsfrekvens  || 44 || [[3_Indlæggelsesnotatet#Almene_fund|3.2.1]] || </v>
      </c>
    </row>
    <row r="658" spans="1:12" x14ac:dyDescent="0.2">
      <c r="A658" s="14">
        <v>656</v>
      </c>
      <c r="B658" t="s">
        <v>2159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  <c r="G658" s="8" t="str">
        <f>VLOOKUP(F658,Sektioner_fuld!J$2:P$220,7,FALSE)</f>
        <v>4_Almene_symptomer_og_fund#Perifer_cirkulation</v>
      </c>
      <c r="H658" s="8" t="str">
        <f t="shared" si="30"/>
        <v>[[4_Almene_symptomer_og_fund#Perifer_cirkulation|4.2.4]]</v>
      </c>
      <c r="J658" t="str">
        <f t="shared" si="31"/>
        <v/>
      </c>
      <c r="L658" t="str">
        <f t="shared" si="32"/>
        <v xml:space="preserve">| respirationsfrekvens  || 64 || [[4_Almene_symptomer_og_fund#Perifer_cirkulation|4.2.4]] || </v>
      </c>
    </row>
    <row r="659" spans="1:12" x14ac:dyDescent="0.2">
      <c r="A659" s="14">
        <v>657</v>
      </c>
      <c r="B659" t="s">
        <v>2160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  <c r="G659" s="8" t="str">
        <f>VLOOKUP(F659,Sektioner_fuld!J$2:P$220,7,FALSE)</f>
        <v>5_Hjertet#Træthed_og_funktionsnedsættelse</v>
      </c>
      <c r="H659" s="8" t="str">
        <f t="shared" si="30"/>
        <v>[[5_Hjertet#Træthed_og_funktionsnedsættelse|5.1.1]]</v>
      </c>
      <c r="J659" t="str">
        <f t="shared" si="31"/>
        <v/>
      </c>
      <c r="L659" t="str">
        <f t="shared" si="32"/>
        <v xml:space="preserve">| retrosternalt  || 70 || [[5_Hjertet#Træthed_og_funktionsnedsættelse|5.1.1]] || </v>
      </c>
    </row>
    <row r="660" spans="1:12" x14ac:dyDescent="0.2">
      <c r="A660" s="14">
        <v>658</v>
      </c>
      <c r="B660" t="s">
        <v>2161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  <c r="G660" s="8" t="str">
        <f>VLOOKUP(F660,Sektioner_fuld!J$2:P$220,7,FALSE)</f>
        <v>14_Hud#Inspektion_og_palpation</v>
      </c>
      <c r="H660" s="8" t="str">
        <f t="shared" si="30"/>
        <v>[[14_Hud#Inspektion_og_palpation|14.2.1]]</v>
      </c>
      <c r="J660" t="str">
        <f t="shared" si="31"/>
        <v/>
      </c>
      <c r="L660" t="str">
        <f t="shared" si="32"/>
        <v xml:space="preserve">| revne  || 199 || [[14_Hud#Inspektion_og_palpation|14.2.1]] || </v>
      </c>
    </row>
    <row r="661" spans="1:12" x14ac:dyDescent="0.2">
      <c r="A661" s="14">
        <v>659</v>
      </c>
      <c r="B661" t="s">
        <v>2162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  <c r="G661" s="8" t="str">
        <f>VLOOKUP(F661,Sektioner_fuld!J$2:P$220,7,FALSE)</f>
        <v>6_Lunger_og_luftveje#Auskultation_(stethoscopia_pulmonum;_st.p.,_lungestetoskopi)</v>
      </c>
      <c r="H661" s="8" t="str">
        <f t="shared" si="30"/>
        <v>[[6_Lunger_og_luftveje#Auskultation_(stethoscopia_pulmonum;_st.p.,_lungestetoskopi)|6.2.4]]</v>
      </c>
      <c r="J661" t="str">
        <f t="shared" si="31"/>
        <v/>
      </c>
      <c r="L661" t="str">
        <f t="shared" si="32"/>
        <v xml:space="preserve">| rhonchi  || 96 || [[6_Lunger_og_luftveje#Auskultation_(stethoscopia_pulmonum;_st.p.,_lungestetoskopi)|6.2.4]] || </v>
      </c>
    </row>
    <row r="662" spans="1:12" x14ac:dyDescent="0.2">
      <c r="A662" s="14">
        <v>660</v>
      </c>
      <c r="B662" t="s">
        <v>2163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  <c r="G662" s="8" t="str">
        <f>VLOOKUP(F662,Sektioner_fuld!J$2:P$220,7,FALSE)</f>
        <v>11_Centralnervesystemet#Motorik</v>
      </c>
      <c r="H662" s="8" t="str">
        <f t="shared" si="30"/>
        <v>[[11_Centralnervesystemet#Motorik|11.2.6]]</v>
      </c>
      <c r="J662" t="str">
        <f t="shared" si="31"/>
        <v/>
      </c>
      <c r="L662" t="str">
        <f t="shared" si="32"/>
        <v xml:space="preserve">| rigiditet  || 169 || [[11_Centralnervesystemet#Motorik|11.2.6]] || </v>
      </c>
    </row>
    <row r="663" spans="1:12" x14ac:dyDescent="0.2">
      <c r="A663" s="14">
        <v>661</v>
      </c>
      <c r="B663" t="s">
        <v>2164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  <c r="G663" s="8" t="str">
        <f>VLOOKUP(F663,Sektioner_fuld!J$2:P$220,7,FALSE)</f>
        <v>11_Centralnervesystemet#Motorik</v>
      </c>
      <c r="H663" s="8" t="str">
        <f t="shared" si="30"/>
        <v>[[11_Centralnervesystemet#Motorik|11.2.6]]</v>
      </c>
      <c r="J663" t="str">
        <f t="shared" si="31"/>
        <v/>
      </c>
      <c r="L663" t="str">
        <f t="shared" si="32"/>
        <v xml:space="preserve">| Rombergs prøve  || 172 || [[11_Centralnervesystemet#Motorik|11.2.6]] || </v>
      </c>
    </row>
    <row r="664" spans="1:12" x14ac:dyDescent="0.2">
      <c r="A664" s="14">
        <v>662</v>
      </c>
      <c r="B664" t="s">
        <v>2165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  <c r="G664" s="8" t="str">
        <f>VLOOKUP(F664,Sektioner_fuld!J$2:P$220,7,FALSE)</f>
        <v>2_Sygehusjournalen#Journaltekstens_disposition</v>
      </c>
      <c r="H664" s="8" t="str">
        <f t="shared" si="30"/>
        <v>[[2_Sygehusjournalen#Journaltekstens_disposition|2.3]]</v>
      </c>
      <c r="J664" t="str">
        <f t="shared" si="31"/>
        <v/>
      </c>
      <c r="L664" t="str">
        <f t="shared" si="32"/>
        <v xml:space="preserve">| rp.  || 28 || [[2_Sygehusjournalen#Journaltekstens_disposition|2.3]] || </v>
      </c>
    </row>
    <row r="665" spans="1:12" x14ac:dyDescent="0.2">
      <c r="A665" s="14">
        <v>663</v>
      </c>
      <c r="B665" t="s">
        <v>2166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  <c r="G665" s="8" t="str">
        <f>VLOOKUP(F665,Sektioner_fuld!J$2:P$220,7,FALSE)</f>
        <v>7_Mave-tarm-systemet#Halsbrand_(pyrosis)</v>
      </c>
      <c r="H665" s="8" t="str">
        <f t="shared" si="30"/>
        <v>[[7_Mave-tarm-systemet#Halsbrand_(pyrosis)|7.1.3]]</v>
      </c>
      <c r="J665" t="str">
        <f t="shared" si="31"/>
        <v/>
      </c>
      <c r="L665" t="str">
        <f t="shared" si="32"/>
        <v xml:space="preserve">| ructus  || 99 || [[7_Mave-tarm-systemet#Halsbrand_(pyrosis)|7.1.3]] || </v>
      </c>
    </row>
    <row r="666" spans="1:12" x14ac:dyDescent="0.2">
      <c r="A666" s="14">
        <v>664</v>
      </c>
      <c r="B666" t="s">
        <v>2167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  <c r="G666" s="8" t="str">
        <f>VLOOKUP(F666,Sektioner_fuld!J$2:P$220,7,FALSE)</f>
        <v>3_Indlæggelsesnotatet#Thorax</v>
      </c>
      <c r="H666" s="8" t="str">
        <f t="shared" si="30"/>
        <v>[[3_Indlæggelsesnotatet#Thorax|3.2.9]]</v>
      </c>
      <c r="J666" t="str">
        <f t="shared" si="31"/>
        <v/>
      </c>
      <c r="L666" t="str">
        <f t="shared" si="32"/>
        <v xml:space="preserve">| ryg  || 47 || [[3_Indlæggelsesnotatet#Thorax|3.2.9]] || </v>
      </c>
    </row>
    <row r="667" spans="1:12" x14ac:dyDescent="0.2">
      <c r="A667" s="14">
        <v>665</v>
      </c>
      <c r="B667" t="s">
        <v>2167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  <c r="G667" s="8" t="str">
        <f>VLOOKUP(F667,Sektioner_fuld!J$2:P$220,7,FALSE)</f>
        <v>10_Bevægeapparatet#Regional_undersøgelse</v>
      </c>
      <c r="H667" s="8" t="str">
        <f t="shared" si="30"/>
        <v>[[10_Bevægeapparatet#Regional_undersøgelse|10.2.5]]</v>
      </c>
      <c r="J667" t="str">
        <f t="shared" si="31"/>
        <v/>
      </c>
      <c r="L667" t="str">
        <f t="shared" si="32"/>
        <v xml:space="preserve">| ryg  || 142 || [[10_Bevægeapparatet#Regional_undersøgelse|10.2.5]] || </v>
      </c>
    </row>
    <row r="668" spans="1:12" x14ac:dyDescent="0.2">
      <c r="A668" s="14">
        <v>666</v>
      </c>
      <c r="B668" t="s">
        <v>2168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  <c r="G668" s="8" t="str">
        <f>VLOOKUP(F668,Sektioner_fuld!J$2:P$220,7,FALSE)</f>
        <v>4_Almene_symptomer_og_fund#Vægttab</v>
      </c>
      <c r="H668" s="8" t="str">
        <f t="shared" si="30"/>
        <v>[[4_Almene_symptomer_og_fund#Vægttab|4.1.4]]</v>
      </c>
      <c r="J668" t="str">
        <f t="shared" si="31"/>
        <v/>
      </c>
      <c r="L668" t="str">
        <f t="shared" si="32"/>
        <v xml:space="preserve">| rygerlunger  || 60 || [[4_Almene_symptomer_og_fund#Vægttab|4.1.4]] || </v>
      </c>
    </row>
    <row r="669" spans="1:12" x14ac:dyDescent="0.2">
      <c r="A669" s="14">
        <v>667</v>
      </c>
      <c r="B669" t="s">
        <v>2168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  <c r="G669" s="8" t="str">
        <f>VLOOKUP(F669,Sektioner_fuld!J$2:P$220,7,FALSE)</f>
        <v>6_Lunger_og_luftveje#Hvæsen_og_piben</v>
      </c>
      <c r="H669" s="8" t="str">
        <f t="shared" si="30"/>
        <v>[[6_Lunger_og_luftveje#Hvæsen_og_piben|6.1.2]]</v>
      </c>
      <c r="J669" t="str">
        <f t="shared" si="31"/>
        <v/>
      </c>
      <c r="L669" t="str">
        <f t="shared" si="32"/>
        <v xml:space="preserve">| rygerlunger  || 85 || [[6_Lunger_og_luftveje#Hvæsen_og_piben|6.1.2]] || </v>
      </c>
    </row>
    <row r="670" spans="1:12" x14ac:dyDescent="0.2">
      <c r="A670" s="14">
        <v>668</v>
      </c>
      <c r="B670" t="s">
        <v>2169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  <c r="G670" s="8" t="str">
        <f>VLOOKUP(F670,Sektioner_fuld!J$2:P$220,7,FALSE)</f>
        <v>3_Indlæggelsesnotatet#Thorax</v>
      </c>
      <c r="H670" s="8" t="str">
        <f t="shared" si="30"/>
        <v>[[3_Indlæggelsesnotatet#Thorax|3.2.9]]</v>
      </c>
      <c r="J670" t="str">
        <f t="shared" si="31"/>
        <v/>
      </c>
      <c r="L670" t="str">
        <f t="shared" si="32"/>
        <v xml:space="preserve">| rygsøjle  || 47 || [[3_Indlæggelsesnotatet#Thorax|3.2.9]] || </v>
      </c>
    </row>
    <row r="671" spans="1:12" x14ac:dyDescent="0.2">
      <c r="A671" s="14">
        <v>669</v>
      </c>
      <c r="B671" t="s">
        <v>2169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  <c r="G671" s="8" t="str">
        <f>VLOOKUP(F671,Sektioner_fuld!J$2:P$220,7,FALSE)</f>
        <v>10_Bevægeapparatet#Regional_undersøgelse</v>
      </c>
      <c r="H671" s="8" t="str">
        <f t="shared" si="30"/>
        <v>[[10_Bevægeapparatet#Regional_undersøgelse|10.2.5]]</v>
      </c>
      <c r="J671" t="str">
        <f t="shared" si="31"/>
        <v/>
      </c>
      <c r="L671" t="str">
        <f t="shared" si="32"/>
        <v xml:space="preserve">| rygsøjle  || 142 || [[10_Bevægeapparatet#Regional_undersøgelse|10.2.5]] || </v>
      </c>
    </row>
    <row r="672" spans="1:12" x14ac:dyDescent="0.2">
      <c r="A672" s="14">
        <v>670</v>
      </c>
      <c r="B672" t="s">
        <v>2169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  <c r="G672" s="8" t="str">
        <f>VLOOKUP(F672,Sektioner_fuld!J$2:P$220,7,FALSE)</f>
        <v>11_Centralnervesystemet#Hoved,_hals_og_rygsøjle_(cranium,_collum_et_columna_vertebralis)</v>
      </c>
      <c r="H672" s="8" t="str">
        <f t="shared" si="30"/>
        <v>[[11_Centralnervesystemet#Hoved,_hals_og_rygsøjle_(cranium,_collum_et_columna_vertebralis)|11.2.4]]</v>
      </c>
      <c r="J672" t="str">
        <f t="shared" si="31"/>
        <v/>
      </c>
      <c r="L672" t="str">
        <f t="shared" si="32"/>
        <v xml:space="preserve">| rygsøjle  || 165 || [[11_Centralnervesystemet#Hoved,_hals_og_rygsøjle_(cranium,_collum_et_columna_vertebralis)|11.2.4]] || </v>
      </c>
    </row>
    <row r="673" spans="1:12" x14ac:dyDescent="0.2">
      <c r="A673" s="14">
        <v>671</v>
      </c>
      <c r="F673" s="8" t="str">
        <f>IF(E673="","",VLOOKUP(E673,Side_til_Sektion!A$2:C$217,3,FALSE))</f>
        <v/>
      </c>
      <c r="G673" s="8" t="e">
        <f>VLOOKUP(F673,Sektioner_fuld!J$2:P$220,7,FALSE)</f>
        <v>#N/A</v>
      </c>
      <c r="H673" s="8" t="e">
        <f t="shared" si="30"/>
        <v>#N/A</v>
      </c>
      <c r="J673" t="str">
        <f t="shared" si="31"/>
        <v/>
      </c>
      <c r="L673" t="e">
        <f t="shared" si="32"/>
        <v>#N/A</v>
      </c>
    </row>
    <row r="674" spans="1:12" x14ac:dyDescent="0.2">
      <c r="A674" s="14">
        <v>672</v>
      </c>
      <c r="B674" t="s">
        <v>2170</v>
      </c>
      <c r="E674">
        <v>214</v>
      </c>
      <c r="F674" s="8" t="str">
        <f>IF(E674="","",VLOOKUP(E674,Side_til_Sektion!A$2:C$217,3,FALSE))</f>
        <v>16</v>
      </c>
      <c r="G674" s="8" t="str">
        <f>VLOOKUP(F674,Sektioner_fuld!J$2:P$220,7,FALSE)</f>
        <v>16_Stikordsregister#</v>
      </c>
      <c r="H674" s="8" t="str">
        <f t="shared" si="30"/>
        <v>[[16_Stikordsregister#|16]]</v>
      </c>
      <c r="I674" t="s">
        <v>1590</v>
      </c>
      <c r="J674" t="str">
        <f t="shared" si="31"/>
        <v>&lt;html5media&gt;File:STIK-S.mp3&lt;/html5media&gt;</v>
      </c>
      <c r="L674" t="str">
        <f t="shared" si="32"/>
        <v>| Bogstav: S || 214 || [[16_Stikordsregister#|16]] || &lt;html5media&gt;File:STIK-S.mp3&lt;/html5media&gt;</v>
      </c>
    </row>
    <row r="675" spans="1:12" x14ac:dyDescent="0.2">
      <c r="A675" s="14">
        <v>673</v>
      </c>
      <c r="B675" t="s">
        <v>2171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  <c r="G675" s="8" t="str">
        <f>VLOOKUP(F675,Sektioner_fuld!J$2:P$220,7,FALSE)</f>
        <v>5_Hjertet#Hjertebanken_(palpitationer)</v>
      </c>
      <c r="H675" s="8" t="str">
        <f t="shared" si="30"/>
        <v>[[5_Hjertet#Hjertebanken_(palpitationer)|5.1.4]]</v>
      </c>
      <c r="J675" t="str">
        <f t="shared" si="31"/>
        <v/>
      </c>
      <c r="L675" t="str">
        <f t="shared" si="32"/>
        <v xml:space="preserve">| sammenklappet lunge  || 72 || [[5_Hjertet#Hjertebanken_(palpitationer)|5.1.4]] || </v>
      </c>
    </row>
    <row r="676" spans="1:12" x14ac:dyDescent="0.2">
      <c r="A676" s="14">
        <v>674</v>
      </c>
      <c r="B676" t="s">
        <v>2172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  <c r="G676" s="8" t="str">
        <f>VLOOKUP(F676,Sektioner_fuld!J$2:P$220,7,FALSE)</f>
        <v>2_Sygehusjournalen#Journaltekstens_disposition</v>
      </c>
      <c r="H676" s="8" t="str">
        <f t="shared" si="30"/>
        <v>[[2_Sygehusjournalen#Journaltekstens_disposition|2.3]]</v>
      </c>
      <c r="J676" t="str">
        <f t="shared" si="31"/>
        <v/>
      </c>
      <c r="L676" t="str">
        <f t="shared" si="32"/>
        <v xml:space="preserve">| samtaler  || 27 || [[2_Sygehusjournalen#Journaltekstens_disposition|2.3]] || </v>
      </c>
    </row>
    <row r="677" spans="1:12" x14ac:dyDescent="0.2">
      <c r="A677" s="14">
        <v>675</v>
      </c>
      <c r="B677" t="s">
        <v>2173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  <c r="G677" s="8" t="str">
        <f>VLOOKUP(F677,Sektioner_fuld!J$2:P$220,7,FALSE)</f>
        <v>1_Mødet_mellem_læge_og_patient#Samtaleteknik</v>
      </c>
      <c r="H677" s="8" t="str">
        <f t="shared" si="30"/>
        <v>[[1_Mødet_mellem_læge_og_patient#Samtaleteknik|1.3]]</v>
      </c>
      <c r="J677" t="str">
        <f t="shared" si="31"/>
        <v/>
      </c>
      <c r="L677" t="str">
        <f t="shared" si="32"/>
        <v xml:space="preserve">| samtaleteknik  || 19 || [[1_Mødet_mellem_læge_og_patient#Samtaleteknik|1.3]] || </v>
      </c>
    </row>
    <row r="678" spans="1:12" x14ac:dyDescent="0.2">
      <c r="A678" s="14">
        <v>676</v>
      </c>
      <c r="B678" t="s">
        <v>2174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  <c r="G678" s="8" t="str">
        <f>VLOOKUP(F678,Sektioner_fuld!J$2:P$220,7,FALSE)</f>
        <v>3_Indlæggelsesnotatet#Øvrige_organsystemer</v>
      </c>
      <c r="H678" s="8" t="str">
        <f t="shared" si="30"/>
        <v>[[3_Indlæggelsesnotatet#Øvrige_organsystemer|3.1.8]]</v>
      </c>
      <c r="J678" t="str">
        <f t="shared" si="31"/>
        <v/>
      </c>
      <c r="L678" t="str">
        <f t="shared" si="32"/>
        <v xml:space="preserve">| sanseorganer  || 40 || [[3_Indlæggelsesnotatet#Øvrige_organsystemer|3.1.8]] || </v>
      </c>
    </row>
    <row r="679" spans="1:12" x14ac:dyDescent="0.2">
      <c r="A679" s="14">
        <v>677</v>
      </c>
      <c r="B679" t="s">
        <v>2175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  <c r="G679" s="8" t="str">
        <f>VLOOKUP(F679,Sektioner_fuld!J$2:P$220,7,FALSE)</f>
        <v>4_Almene_symptomer_og_fund#Objektiv_undersøgelse</v>
      </c>
      <c r="H679" s="8" t="str">
        <f t="shared" si="30"/>
        <v>[[4_Almene_symptomer_og_fund#Objektiv_undersøgelse|4.2]]</v>
      </c>
      <c r="J679" t="str">
        <f t="shared" si="31"/>
        <v/>
      </c>
      <c r="L679" t="str">
        <f t="shared" si="32"/>
        <v xml:space="preserve">| saturationsmåling  || 61 || [[4_Almene_symptomer_og_fund#Objektiv_undersøgelse|4.2]] || </v>
      </c>
    </row>
    <row r="680" spans="1:12" x14ac:dyDescent="0.2">
      <c r="A680" s="14">
        <v>678</v>
      </c>
      <c r="B680" t="s">
        <v>2176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  <c r="G680" s="8" t="str">
        <f>VLOOKUP(F680,Sektioner_fuld!J$2:P$220,7,FALSE)</f>
        <v>8_Nyrer,_urinveje_og_mandlige_kønsorganer#Vand_i_kroppen_(ødemer)</v>
      </c>
      <c r="H680" s="8" t="str">
        <f t="shared" si="30"/>
        <v>[[8_Nyrer,_urinveje_og_mandlige_kønsorganer#Vand_i_kroppen_(ødemer)|8.1.8]]</v>
      </c>
      <c r="J680" t="str">
        <f t="shared" si="31"/>
        <v/>
      </c>
      <c r="L680" t="str">
        <f t="shared" si="32"/>
        <v xml:space="preserve">| scrotum  || 122 || [[8_Nyrer,_urinveje_og_mandlige_kønsorganer#Vand_i_kroppen_(ødemer)|8.1.8]] || </v>
      </c>
    </row>
    <row r="681" spans="1:12" x14ac:dyDescent="0.2">
      <c r="A681" s="14">
        <v>679</v>
      </c>
      <c r="B681" t="s">
        <v>2177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  <c r="G681" s="8" t="str">
        <f>VLOOKUP(F681,Sektioner_fuld!J$2:P$220,7,FALSE)</f>
        <v>9_Kvindelige_kønsorganer#Blødningsforstyrrelser</v>
      </c>
      <c r="H681" s="8" t="str">
        <f t="shared" si="30"/>
        <v>[[9_Kvindelige_kønsorganer#Blødningsforstyrrelser|9.1.1]]</v>
      </c>
      <c r="J681" t="str">
        <f t="shared" si="31"/>
        <v/>
      </c>
      <c r="L681" t="str">
        <f t="shared" si="32"/>
        <v xml:space="preserve">| sekundær amenoré  || 128 || [[9_Kvindelige_kønsorganer#Blødningsforstyrrelser|9.1.1]] || </v>
      </c>
    </row>
    <row r="682" spans="1:12" x14ac:dyDescent="0.2">
      <c r="A682" s="14">
        <v>680</v>
      </c>
      <c r="B682" t="s">
        <v>2178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  <c r="G682" s="8" t="str">
        <f>VLOOKUP(F682,Sektioner_fuld!J$2:P$220,7,FALSE)</f>
        <v>11_Centralnervesystemet#Sensibilitet</v>
      </c>
      <c r="H682" s="8" t="str">
        <f t="shared" si="30"/>
        <v>[[11_Centralnervesystemet#Sensibilitet|11.2.7]]</v>
      </c>
      <c r="J682" t="str">
        <f t="shared" si="31"/>
        <v/>
      </c>
      <c r="L682" t="str">
        <f t="shared" si="32"/>
        <v xml:space="preserve">| sensibilitet  || 174 || [[11_Centralnervesystemet#Sensibilitet|11.2.7]] || </v>
      </c>
    </row>
    <row r="683" spans="1:12" x14ac:dyDescent="0.2">
      <c r="A683" s="14">
        <v>681</v>
      </c>
      <c r="B683" t="s">
        <v>2179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  <c r="G683" s="8" t="str">
        <f>VLOOKUP(F683,Sektioner_fuld!J$2:P$220,7,FALSE)</f>
        <v>3_Indlæggelsesnotatet#Neurologisk</v>
      </c>
      <c r="H683" s="8" t="str">
        <f t="shared" si="30"/>
        <v>[[3_Indlæggelsesnotatet#Neurologisk|3.2.20]]</v>
      </c>
      <c r="J683" t="str">
        <f t="shared" si="31"/>
        <v/>
      </c>
      <c r="L683" t="str">
        <f t="shared" si="32"/>
        <v xml:space="preserve">| sensorisk  || 52 || [[3_Indlæggelsesnotatet#Neurologisk|3.2.20]] || </v>
      </c>
    </row>
    <row r="684" spans="1:12" x14ac:dyDescent="0.2">
      <c r="A684" s="14">
        <v>682</v>
      </c>
      <c r="B684" t="s">
        <v>2180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  <c r="G684" s="8" t="str">
        <f>VLOOKUP(F684,Sektioner_fuld!J$2:P$220,7,FALSE)</f>
        <v>10_Bevægeapparatet#Knæet_(genu)</v>
      </c>
      <c r="H684" s="8" t="str">
        <f t="shared" si="30"/>
        <v>[[10_Bevægeapparatet#Knæet_(genu)|10.2.12]]</v>
      </c>
      <c r="J684" t="str">
        <f t="shared" si="31"/>
        <v/>
      </c>
      <c r="L684" t="str">
        <f t="shared" si="32"/>
        <v xml:space="preserve">| sideløshed  || 152 || [[10_Bevægeapparatet#Knæet_(genu)|10.2.12]] || </v>
      </c>
    </row>
    <row r="685" spans="1:12" x14ac:dyDescent="0.2">
      <c r="A685" s="14">
        <v>683</v>
      </c>
      <c r="B685" t="s">
        <v>2181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  <c r="G685" s="8" t="str">
        <f>VLOOKUP(F685,Sektioner_fuld!J$2:P$220,7,FALSE)</f>
        <v>13_Kirtler#</v>
      </c>
      <c r="H685" s="8" t="str">
        <f t="shared" si="30"/>
        <v>[[13_Kirtler#|13]]</v>
      </c>
      <c r="J685" t="str">
        <f t="shared" si="31"/>
        <v/>
      </c>
      <c r="L685" t="str">
        <f t="shared" si="32"/>
        <v xml:space="preserve">| skjoldbruskkirtlen  || 187 || [[13_Kirtler#|13]] || </v>
      </c>
    </row>
    <row r="686" spans="1:12" x14ac:dyDescent="0.2">
      <c r="A686" s="14">
        <v>684</v>
      </c>
      <c r="B686" t="s">
        <v>2181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  <c r="G686" s="8" t="str">
        <f>VLOOKUP(F686,Sektioner_fuld!J$2:P$220,7,FALSE)</f>
        <v>13_Kirtler#Objektiv_undersøgelse,_Skjoldbruskkirtlen</v>
      </c>
      <c r="H686" s="8" t="str">
        <f t="shared" si="30"/>
        <v>[[13_Kirtler#Objektiv_undersøgelse,_Skjoldbruskkirtlen|13.3]]</v>
      </c>
      <c r="J686" t="str">
        <f t="shared" si="31"/>
        <v/>
      </c>
      <c r="L686" t="str">
        <f t="shared" si="32"/>
        <v xml:space="preserve">| skjoldbruskkirtlen  || 189 || [[13_Kirtler#Objektiv_undersøgelse,_Skjoldbruskkirtlen|13.3]] || </v>
      </c>
    </row>
    <row r="687" spans="1:12" x14ac:dyDescent="0.2">
      <c r="A687" s="14">
        <v>685</v>
      </c>
      <c r="B687" t="s">
        <v>2182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  <c r="G687" s="8" t="str">
        <f>VLOOKUP(F687,Sektioner_fuld!J$2:P$220,7,FALSE)</f>
        <v>14_Hud#Inspektion_og_palpation</v>
      </c>
      <c r="H687" s="8" t="str">
        <f t="shared" si="30"/>
        <v>[[14_Hud#Inspektion_og_palpation|14.2.1]]</v>
      </c>
      <c r="J687" t="str">
        <f t="shared" si="31"/>
        <v/>
      </c>
      <c r="L687" t="str">
        <f t="shared" si="32"/>
        <v xml:space="preserve">| skorper  || 200 || [[14_Hud#Inspektion_og_palpation|14.2.1]] || </v>
      </c>
    </row>
    <row r="688" spans="1:12" x14ac:dyDescent="0.2">
      <c r="A688" s="14">
        <v>686</v>
      </c>
      <c r="B688" t="s">
        <v>2183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  <c r="G688" s="8" t="str">
        <f>VLOOKUP(F688,Sektioner_fuld!J$2:P$220,7,FALSE)</f>
        <v>10_Bevægeapparatet#Knæet_(genu)</v>
      </c>
      <c r="H688" s="8" t="str">
        <f t="shared" si="30"/>
        <v>[[10_Bevægeapparatet#Knæet_(genu)|10.2.12]]</v>
      </c>
      <c r="J688" t="str">
        <f t="shared" si="31"/>
        <v/>
      </c>
      <c r="L688" t="str">
        <f t="shared" si="32"/>
        <v xml:space="preserve">| skuffeløshed  || 152 || [[10_Bevægeapparatet#Knæet_(genu)|10.2.12]] || </v>
      </c>
    </row>
    <row r="689" spans="1:12" x14ac:dyDescent="0.2">
      <c r="A689" s="14">
        <v>687</v>
      </c>
      <c r="B689" t="s">
        <v>2184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  <c r="G689" s="8" t="str">
        <f>VLOOKUP(F689,Sektioner_fuld!J$2:P$220,7,FALSE)</f>
        <v>10_Bevægeapparatet#Skulder_(regio_glenohumerale)</v>
      </c>
      <c r="H689" s="8" t="str">
        <f t="shared" si="30"/>
        <v>[[10_Bevægeapparatet#Skulder_(regio_glenohumerale)|10.2.7]]</v>
      </c>
      <c r="J689" t="str">
        <f t="shared" si="31"/>
        <v/>
      </c>
      <c r="L689" t="str">
        <f t="shared" si="32"/>
        <v xml:space="preserve">| skulder  || 145 || [[10_Bevægeapparatet#Skulder_(regio_glenohumerale)|10.2.7]] || </v>
      </c>
    </row>
    <row r="690" spans="1:12" x14ac:dyDescent="0.2">
      <c r="A690" s="14">
        <v>688</v>
      </c>
      <c r="B690" t="s">
        <v>2185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  <c r="G690" s="8" t="str">
        <f>VLOOKUP(F690,Sektioner_fuld!J$2:P$220,7,FALSE)</f>
        <v>10_Bevægeapparatet#Skulder_(regio_glenohumerale)</v>
      </c>
      <c r="H690" s="8" t="str">
        <f t="shared" si="30"/>
        <v>[[10_Bevægeapparatet#Skulder_(regio_glenohumerale)|10.2.7]]</v>
      </c>
      <c r="J690" t="str">
        <f t="shared" si="31"/>
        <v/>
      </c>
      <c r="L690" t="str">
        <f t="shared" si="32"/>
        <v xml:space="preserve">| skulderluksation  || 145 || [[10_Bevægeapparatet#Skulder_(regio_glenohumerale)|10.2.7]] || </v>
      </c>
    </row>
    <row r="691" spans="1:12" x14ac:dyDescent="0.2">
      <c r="A691" s="14">
        <v>689</v>
      </c>
      <c r="B691" t="s">
        <v>2186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  <c r="G691" s="8" t="str">
        <f>VLOOKUP(F691,Sektioner_fuld!J$2:P$220,7,FALSE)</f>
        <v>14_Hud#Inspektion_og_palpation</v>
      </c>
      <c r="H691" s="8" t="str">
        <f t="shared" si="30"/>
        <v>[[14_Hud#Inspektion_og_palpation|14.2.1]]</v>
      </c>
      <c r="J691" t="str">
        <f t="shared" si="31"/>
        <v/>
      </c>
      <c r="L691" t="str">
        <f t="shared" si="32"/>
        <v xml:space="preserve">| skæl  || 200 || [[14_Hud#Inspektion_og_palpation|14.2.1]] || </v>
      </c>
    </row>
    <row r="692" spans="1:12" x14ac:dyDescent="0.2">
      <c r="A692" s="14">
        <v>690</v>
      </c>
      <c r="B692" t="s">
        <v>2187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  <c r="G692" s="8" t="str">
        <f>VLOOKUP(F692,Sektioner_fuld!J$2:P$220,7,FALSE)</f>
        <v>4_Almene_symptomer_og_fund#Appetitløshed</v>
      </c>
      <c r="H692" s="8" t="str">
        <f t="shared" si="30"/>
        <v>[[4_Almene_symptomer_og_fund#Appetitløshed|4.1.3]]</v>
      </c>
      <c r="J692" t="str">
        <f t="shared" si="31"/>
        <v/>
      </c>
      <c r="L692" t="str">
        <f t="shared" si="32"/>
        <v xml:space="preserve">| slidgigt  || 59 || [[4_Almene_symptomer_og_fund#Appetitløshed|4.1.3]] || </v>
      </c>
    </row>
    <row r="693" spans="1:12" x14ac:dyDescent="0.2">
      <c r="A693" s="14">
        <v>691</v>
      </c>
      <c r="B693" t="s">
        <v>2187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  <c r="G693" s="8" t="str">
        <f>VLOOKUP(F693,Sektioner_fuld!J$2:P$220,7,FALSE)</f>
        <v>10_Bevægeapparatet#Smerter</v>
      </c>
      <c r="H693" s="8" t="str">
        <f t="shared" si="30"/>
        <v>[[10_Bevægeapparatet#Smerter|10.1.1]]</v>
      </c>
      <c r="J693" t="str">
        <f t="shared" si="31"/>
        <v/>
      </c>
      <c r="L693" t="str">
        <f t="shared" si="32"/>
        <v xml:space="preserve">| slidgigt  || 137 || [[10_Bevægeapparatet#Smerter|10.1.1]] || </v>
      </c>
    </row>
    <row r="694" spans="1:12" x14ac:dyDescent="0.2">
      <c r="A694" s="14">
        <v>692</v>
      </c>
      <c r="B694" t="s">
        <v>2188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  <c r="G694" s="8" t="str">
        <f>VLOOKUP(F694,Sektioner_fuld!J$2:P$220,7,FALSE)</f>
        <v>3_Indlæggelsesnotatet#Ører</v>
      </c>
      <c r="H694" s="8" t="str">
        <f t="shared" si="30"/>
        <v>[[3_Indlæggelsesnotatet#Ører|3.2.5]]</v>
      </c>
      <c r="J694" t="str">
        <f t="shared" si="31"/>
        <v/>
      </c>
      <c r="L694" t="str">
        <f t="shared" si="32"/>
        <v xml:space="preserve">| slimhinder  || 46 || [[3_Indlæggelsesnotatet#Ører|3.2.5]] || </v>
      </c>
    </row>
    <row r="695" spans="1:12" x14ac:dyDescent="0.2">
      <c r="A695" s="14">
        <v>693</v>
      </c>
      <c r="B695" t="s">
        <v>2189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  <c r="G695" s="8" t="str">
        <f>VLOOKUP(F695,Sektioner_fuld!J$2:P$220,7,FALSE)</f>
        <v>7_Mave-tarm-systemet#Abdomen</v>
      </c>
      <c r="H695" s="8" t="str">
        <f t="shared" si="30"/>
        <v>[[7_Mave-tarm-systemet#Abdomen|7.2.2]]</v>
      </c>
      <c r="J695" t="str">
        <f t="shared" si="31"/>
        <v/>
      </c>
      <c r="L695" t="str">
        <f t="shared" si="32"/>
        <v xml:space="preserve">| slipømhed  || 108 || [[7_Mave-tarm-systemet#Abdomen|7.2.2]] || </v>
      </c>
    </row>
    <row r="696" spans="1:12" x14ac:dyDescent="0.2">
      <c r="A696" s="14">
        <v>694</v>
      </c>
      <c r="B696" t="s">
        <v>2190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  <c r="G696" s="8" t="str">
        <f>VLOOKUP(F696,Sektioner_fuld!J$2:P$220,7,FALSE)</f>
        <v>6_Lunger_og_luftveje#</v>
      </c>
      <c r="H696" s="8" t="str">
        <f t="shared" si="30"/>
        <v>[[6_Lunger_og_luftveje#|6.1.4]]</v>
      </c>
      <c r="J696" t="str">
        <f t="shared" si="31"/>
        <v/>
      </c>
      <c r="L696" t="str">
        <f t="shared" si="32"/>
        <v xml:space="preserve">| snot  || 86 || [[6_Lunger_og_luftveje#|6.1.4]] || </v>
      </c>
    </row>
    <row r="697" spans="1:12" x14ac:dyDescent="0.2">
      <c r="A697" s="14">
        <v>695</v>
      </c>
      <c r="B697" t="s">
        <v>2191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  <c r="G697" s="8" t="str">
        <f>VLOOKUP(F697,Sektioner_fuld!J$2:P$220,7,FALSE)</f>
        <v>3_Indlæggelsesnotatet#Tobak,_alkohol_og_øvrigt_misbrug</v>
      </c>
      <c r="H697" s="8" t="str">
        <f t="shared" si="30"/>
        <v>[[3_Indlæggelsesnotatet#Tobak,_alkohol_og_øvrigt_misbrug|3.1.10]]</v>
      </c>
      <c r="J697" t="str">
        <f t="shared" si="31"/>
        <v/>
      </c>
      <c r="L697" t="str">
        <f t="shared" si="32"/>
        <v xml:space="preserve">| socialt  || 42 || [[3_Indlæggelsesnotatet#Tobak,_alkohol_og_øvrigt_misbrug|3.1.10]] || </v>
      </c>
    </row>
    <row r="698" spans="1:12" x14ac:dyDescent="0.2">
      <c r="A698" s="14">
        <v>696</v>
      </c>
      <c r="B698" t="s">
        <v>2192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  <c r="G698" s="8" t="str">
        <f>VLOOKUP(F698,Sektioner_fuld!J$2:P$220,7,FALSE)</f>
        <v>5_Hjertet#Træthed_og_funktionsnedsættelse</v>
      </c>
      <c r="H698" s="8" t="str">
        <f t="shared" si="30"/>
        <v>[[5_Hjertet#Træthed_og_funktionsnedsættelse|5.1.1]]</v>
      </c>
      <c r="J698" t="str">
        <f t="shared" si="31"/>
        <v/>
      </c>
      <c r="L698" t="str">
        <f t="shared" si="32"/>
        <v xml:space="preserve">| spasme-angina (Prinzmetals angina)  || 71 || [[5_Hjertet#Træthed_og_funktionsnedsættelse|5.1.1]] || </v>
      </c>
    </row>
    <row r="699" spans="1:12" x14ac:dyDescent="0.2">
      <c r="A699" s="14">
        <v>697</v>
      </c>
      <c r="B699" t="s">
        <v>2193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  <c r="G699" s="8" t="str">
        <f>VLOOKUP(F699,Sektioner_fuld!J$2:P$220,7,FALSE)</f>
        <v>11_Centralnervesystemet#Motorik</v>
      </c>
      <c r="H699" s="8" t="str">
        <f t="shared" si="30"/>
        <v>[[11_Centralnervesystemet#Motorik|11.2.6]]</v>
      </c>
      <c r="J699" t="str">
        <f t="shared" si="31"/>
        <v/>
      </c>
      <c r="L699" t="str">
        <f t="shared" si="32"/>
        <v xml:space="preserve">| spasticitet  || 169 || [[11_Centralnervesystemet#Motorik|11.2.6]] || </v>
      </c>
    </row>
    <row r="700" spans="1:12" x14ac:dyDescent="0.2">
      <c r="A700" s="14">
        <v>698</v>
      </c>
      <c r="B700" t="s">
        <v>2194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  <c r="G700" s="8" t="str">
        <f>VLOOKUP(F700,Sektioner_fuld!J$2:P$220,7,FALSE)</f>
        <v>2_Sygehusjournalen#</v>
      </c>
      <c r="H700" s="8" t="str">
        <f t="shared" si="30"/>
        <v>[[2_Sygehusjournalen#|2]]</v>
      </c>
      <c r="J700" t="str">
        <f t="shared" si="31"/>
        <v/>
      </c>
      <c r="L700" t="str">
        <f t="shared" si="32"/>
        <v xml:space="preserve">| specialkontinuationer  || 26 || [[2_Sygehusjournalen#|2]] || </v>
      </c>
    </row>
    <row r="701" spans="1:12" x14ac:dyDescent="0.2">
      <c r="A701" s="14">
        <v>699</v>
      </c>
      <c r="B701" t="s">
        <v>2195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  <c r="G701" s="8" t="str">
        <f>VLOOKUP(F701,Sektioner_fuld!J$2:P$220,7,FALSE)</f>
        <v>14_Hud#Inspektion_og_palpation</v>
      </c>
      <c r="H701" s="8" t="str">
        <f t="shared" si="30"/>
        <v>[[14_Hud#Inspektion_og_palpation|14.2.1]]</v>
      </c>
      <c r="J701" t="str">
        <f t="shared" si="31"/>
        <v/>
      </c>
      <c r="L701" t="str">
        <f t="shared" si="32"/>
        <v xml:space="preserve">| spider naevi  || 196 || [[14_Hud#Inspektion_og_palpation|14.2.1]] || </v>
      </c>
    </row>
    <row r="702" spans="1:12" x14ac:dyDescent="0.2">
      <c r="A702" s="14">
        <v>700</v>
      </c>
      <c r="B702" t="s">
        <v>2196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  <c r="G702" s="8" t="str">
        <f>VLOOKUP(F702,Sektioner_fuld!J$2:P$220,7,FALSE)</f>
        <v>7_Mave-tarm-systemet#Abdomen</v>
      </c>
      <c r="H702" s="8" t="str">
        <f t="shared" si="30"/>
        <v>[[7_Mave-tarm-systemet#Abdomen|7.2.2]]</v>
      </c>
      <c r="J702" t="str">
        <f t="shared" si="31"/>
        <v/>
      </c>
      <c r="L702" t="str">
        <f t="shared" si="32"/>
        <v xml:space="preserve">| splenomegali  || 110 || [[7_Mave-tarm-systemet#Abdomen|7.2.2]] || </v>
      </c>
    </row>
    <row r="703" spans="1:12" x14ac:dyDescent="0.2">
      <c r="A703" s="14">
        <v>701</v>
      </c>
      <c r="B703" t="s">
        <v>2197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  <c r="G703" s="8" t="str">
        <f>VLOOKUP(F703,Sektioner_fuld!J$2:P$220,7,FALSE)</f>
        <v>3_Indlæggelsesnotatet#Neurologisk</v>
      </c>
      <c r="H703" s="8" t="str">
        <f t="shared" si="30"/>
        <v>[[3_Indlæggelsesnotatet#Neurologisk|3.2.20]]</v>
      </c>
      <c r="J703" t="str">
        <f t="shared" si="31"/>
        <v/>
      </c>
      <c r="L703" t="str">
        <f t="shared" si="32"/>
        <v xml:space="preserve">| sprog  || 52 || [[3_Indlæggelsesnotatet#Neurologisk|3.2.20]] || </v>
      </c>
    </row>
    <row r="704" spans="1:12" x14ac:dyDescent="0.2">
      <c r="A704" s="14">
        <v>702</v>
      </c>
      <c r="B704" t="s">
        <v>2197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  <c r="G704" s="8" t="str">
        <f>VLOOKUP(F704,Sektioner_fuld!J$2:P$220,7,FALSE)</f>
        <v>11_Centralnervesystemet#Sprog</v>
      </c>
      <c r="H704" s="8" t="str">
        <f t="shared" si="30"/>
        <v>[[11_Centralnervesystemet#Sprog|11.2.3]]</v>
      </c>
      <c r="J704" t="str">
        <f t="shared" si="31"/>
        <v/>
      </c>
      <c r="L704" t="str">
        <f t="shared" si="32"/>
        <v xml:space="preserve">| sprog  || 164 || [[11_Centralnervesystemet#Sprog|11.2.3]] || </v>
      </c>
    </row>
    <row r="705" spans="1:12" x14ac:dyDescent="0.2">
      <c r="A705" s="14">
        <v>703</v>
      </c>
      <c r="B705" t="s">
        <v>2198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  <c r="G705" s="8" t="str">
        <f>VLOOKUP(F705,Sektioner_fuld!J$2:P$220,7,FALSE)</f>
        <v>11_Centralnervesystemet#Sprogforstyrrelser</v>
      </c>
      <c r="H705" s="8" t="str">
        <f t="shared" si="30"/>
        <v>[[11_Centralnervesystemet#Sprogforstyrrelser|11.1.5]]</v>
      </c>
      <c r="J705" t="str">
        <f t="shared" si="31"/>
        <v/>
      </c>
      <c r="L705" t="str">
        <f t="shared" si="32"/>
        <v xml:space="preserve">| sprogforstyrrelser  || 159 || [[11_Centralnervesystemet#Sprogforstyrrelser|11.1.5]] || </v>
      </c>
    </row>
    <row r="706" spans="1:12" x14ac:dyDescent="0.2">
      <c r="A706" s="14">
        <v>704</v>
      </c>
      <c r="B706" t="s">
        <v>2199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  <c r="G706" s="8" t="str">
        <f>VLOOKUP(F706,Sektioner_fuld!J$2:P$220,7,FALSE)</f>
        <v>6_Lunger_og_luftveje#</v>
      </c>
      <c r="H706" s="8" t="str">
        <f t="shared" si="30"/>
        <v>[[6_Lunger_og_luftveje#|6.1.4]]</v>
      </c>
      <c r="J706" t="str">
        <f t="shared" si="31"/>
        <v/>
      </c>
      <c r="L706" t="str">
        <f t="shared" si="32"/>
        <v xml:space="preserve">| sputum  || 86 || [[6_Lunger_og_luftveje#|6.1.4]] || </v>
      </c>
    </row>
    <row r="707" spans="1:12" x14ac:dyDescent="0.2">
      <c r="A707" s="14">
        <v>705</v>
      </c>
      <c r="B707" t="s">
        <v>2200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  <c r="G707" s="8" t="str">
        <f>VLOOKUP(F707,Sektioner_fuld!J$2:P$220,7,FALSE)</f>
        <v>14_Hud#Inspektion_og_palpation</v>
      </c>
      <c r="H707" s="8" t="str">
        <f t="shared" ref="H707:H770" si="33">_xlfn.CONCAT("[[",G707,"|",F707,"]]")</f>
        <v>[[14_Hud#Inspektion_og_palpation|14.2.1]]</v>
      </c>
      <c r="J707" t="str">
        <f t="shared" ref="J707:J770" si="34">IF(I707="","",_xlfn.CONCAT("&lt;html5media&gt;File:", I707, ".mp3", "&lt;/html5media&gt;"))</f>
        <v/>
      </c>
      <c r="L707" t="str">
        <f t="shared" ref="L707:L770" si="35">_xlfn.CONCAT("| ", B707, " || ", E707, " || ", H707, " || ", J707)</f>
        <v xml:space="preserve">| squammae  || 200 || [[14_Hud#Inspektion_og_palpation|14.2.1]] || </v>
      </c>
    </row>
    <row r="708" spans="1:12" x14ac:dyDescent="0.2">
      <c r="A708" s="14">
        <v>706</v>
      </c>
      <c r="B708" t="s">
        <v>2201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  <c r="G708" s="8" t="str">
        <f>VLOOKUP(F708,Sektioner_fuld!J$2:P$220,7,FALSE)</f>
        <v>3_Indlæggelsesnotatet#Hjertestetoskopi_(St.c._stethoscopia_cordis)</v>
      </c>
      <c r="H708" s="8" t="str">
        <f t="shared" si="33"/>
        <v>[[3_Indlæggelsesnotatet#Hjertestetoskopi_(St.c._stethoscopia_cordis)|3.2.12]]</v>
      </c>
      <c r="J708" t="str">
        <f t="shared" si="34"/>
        <v/>
      </c>
      <c r="L708" t="str">
        <f t="shared" si="35"/>
        <v xml:space="preserve">| St.c. stethoscopia cordis  || 48 || [[3_Indlæggelsesnotatet#Hjertestetoskopi_(St.c._stethoscopia_cordis)|3.2.12]] || </v>
      </c>
    </row>
    <row r="709" spans="1:12" x14ac:dyDescent="0.2">
      <c r="A709" s="14">
        <v>707</v>
      </c>
      <c r="B709" t="s">
        <v>2202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  <c r="G709" s="8" t="str">
        <f>VLOOKUP(F709,Sektioner_fuld!J$2:P$220,7,FALSE)</f>
        <v>3_Indlæggelsesnotatet#Thorax</v>
      </c>
      <c r="H709" s="8" t="str">
        <f t="shared" si="33"/>
        <v>[[3_Indlæggelsesnotatet#Thorax|3.2.9]]</v>
      </c>
      <c r="J709" t="str">
        <f t="shared" si="34"/>
        <v/>
      </c>
      <c r="L709" t="str">
        <f t="shared" si="35"/>
        <v xml:space="preserve">| St.p. stethoscopia pulmonum  || 47 || [[3_Indlæggelsesnotatet#Thorax|3.2.9]] || </v>
      </c>
    </row>
    <row r="710" spans="1:12" x14ac:dyDescent="0.2">
      <c r="A710" s="14">
        <v>708</v>
      </c>
      <c r="B710" t="s">
        <v>2203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  <c r="G710" s="8" t="str">
        <f>VLOOKUP(F710,Sektioner_fuld!J$2:P$220,7,FALSE)</f>
        <v>5_Hjertet#Træthed_og_funktionsnedsættelse</v>
      </c>
      <c r="H710" s="8" t="str">
        <f t="shared" si="33"/>
        <v>[[5_Hjertet#Træthed_og_funktionsnedsættelse|5.1.1]]</v>
      </c>
      <c r="J710" t="str">
        <f t="shared" si="34"/>
        <v/>
      </c>
      <c r="L710" t="str">
        <f t="shared" si="35"/>
        <v xml:space="preserve">| stabil angina pectoris  || 71 || [[5_Hjertet#Træthed_og_funktionsnedsættelse|5.1.1]] || </v>
      </c>
    </row>
    <row r="711" spans="1:12" x14ac:dyDescent="0.2">
      <c r="A711" s="14">
        <v>709</v>
      </c>
      <c r="B711" t="s">
        <v>2204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  <c r="G711" s="8" t="str">
        <f>VLOOKUP(F711,Sektioner_fuld!J$2:P$220,7,FALSE)</f>
        <v>12_Det_perifere_karsystem#Inspektion</v>
      </c>
      <c r="H711" s="8" t="str">
        <f t="shared" si="33"/>
        <v>[[12_Det_perifere_karsystem#Inspektion|12.2.1]]</v>
      </c>
      <c r="J711" t="str">
        <f t="shared" si="34"/>
        <v/>
      </c>
      <c r="L711" t="str">
        <f t="shared" si="35"/>
        <v xml:space="preserve">| staseeksem  || 183 || [[12_Det_perifere_karsystem#Inspektion|12.2.1]] || </v>
      </c>
    </row>
    <row r="712" spans="1:12" x14ac:dyDescent="0.2">
      <c r="A712" s="14">
        <v>710</v>
      </c>
      <c r="B712" t="s">
        <v>2205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  <c r="G712" s="8" t="str">
        <f>VLOOKUP(F712,Sektioner_fuld!J$2:P$220,7,FALSE)</f>
        <v>2_Sygehusjournalen#Journaltekstens_disposition</v>
      </c>
      <c r="H712" s="8" t="str">
        <f t="shared" si="33"/>
        <v>[[2_Sygehusjournalen#Journaltekstens_disposition|2.3]]</v>
      </c>
      <c r="J712" t="str">
        <f t="shared" si="34"/>
        <v/>
      </c>
      <c r="L712" t="str">
        <f t="shared" si="35"/>
        <v xml:space="preserve">| status  || 28 || [[2_Sygehusjournalen#Journaltekstens_disposition|2.3]] || </v>
      </c>
    </row>
    <row r="713" spans="1:12" x14ac:dyDescent="0.2">
      <c r="A713" s="14">
        <v>711</v>
      </c>
      <c r="B713" t="s">
        <v>2206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  <c r="G713" s="8" t="str">
        <f>VLOOKUP(F713,Sektioner_fuld!J$2:P$220,7,FALSE)</f>
        <v>6_Lunger_og_luftveje#Auskultation_(stethoscopia_pulmonum;_st.p.,_lungestetoskopi)</v>
      </c>
      <c r="H713" s="8" t="str">
        <f t="shared" si="33"/>
        <v>[[6_Lunger_og_luftveje#Auskultation_(stethoscopia_pulmonum;_st.p.,_lungestetoskopi)|6.2.4]]</v>
      </c>
      <c r="J713" t="str">
        <f t="shared" si="34"/>
        <v/>
      </c>
      <c r="L713" t="str">
        <f t="shared" si="35"/>
        <v xml:space="preserve">| stemmefænomen  || 95 || [[6_Lunger_og_luftveje#Auskultation_(stethoscopia_pulmonum;_st.p.,_lungestetoskopi)|6.2.4]] || </v>
      </c>
    </row>
    <row r="714" spans="1:12" x14ac:dyDescent="0.2">
      <c r="A714" s="14">
        <v>712</v>
      </c>
      <c r="B714" t="s">
        <v>2207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  <c r="G714" s="8" t="str">
        <f>VLOOKUP(F714,Sektioner_fuld!J$2:P$220,7,FALSE)</f>
        <v>5_Hjertet#Træthed_og_funktionsnedsættelse</v>
      </c>
      <c r="H714" s="8" t="str">
        <f t="shared" si="33"/>
        <v>[[5_Hjertet#Træthed_og_funktionsnedsættelse|5.1.1]]</v>
      </c>
      <c r="J714" t="str">
        <f t="shared" si="34"/>
        <v/>
      </c>
      <c r="L714" t="str">
        <f t="shared" si="35"/>
        <v xml:space="preserve">| stenocardia  || 69 || [[5_Hjertet#Træthed_og_funktionsnedsættelse|5.1.1]] || </v>
      </c>
    </row>
    <row r="715" spans="1:12" x14ac:dyDescent="0.2">
      <c r="A715" s="14">
        <v>713</v>
      </c>
      <c r="B715" t="s">
        <v>2208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  <c r="G715" s="8" t="str">
        <f>VLOOKUP(F715,Sektioner_fuld!J$2:P$220,7,FALSE)</f>
        <v>5_Hjertet#Træthed_og_funktionsnedsættelse</v>
      </c>
      <c r="H715" s="8" t="str">
        <f t="shared" si="33"/>
        <v>[[5_Hjertet#Træthed_og_funktionsnedsættelse|5.1.1]]</v>
      </c>
      <c r="J715" t="str">
        <f t="shared" si="34"/>
        <v/>
      </c>
      <c r="L715" t="str">
        <f t="shared" si="35"/>
        <v xml:space="preserve">| stenose  || 70 || [[5_Hjertet#Træthed_og_funktionsnedsættelse|5.1.1]] || </v>
      </c>
    </row>
    <row r="716" spans="1:12" x14ac:dyDescent="0.2">
      <c r="A716" s="14">
        <v>714</v>
      </c>
      <c r="B716" t="s">
        <v>2209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  <c r="G716" s="8" t="str">
        <f>VLOOKUP(F716,Sektioner_fuld!J$2:P$220,7,FALSE)</f>
        <v>5_Hjertet#Auskultation_(stethoscopia_cordis,_st.c.,_hjertestetoskopi)</v>
      </c>
      <c r="H716" s="8" t="str">
        <f t="shared" si="33"/>
        <v>[[5_Hjertet#Auskultation_(stethoscopia_cordis,_st.c.,_hjertestetoskopi)|5.2.2]]</v>
      </c>
      <c r="J716" t="str">
        <f t="shared" si="34"/>
        <v/>
      </c>
      <c r="L716" t="str">
        <f t="shared" si="35"/>
        <v xml:space="preserve">| stethoscopia cordis st.c.  || 75 || [[5_Hjertet#Auskultation_(stethoscopia_cordis,_st.c.,_hjertestetoskopi)|5.2.2]] || </v>
      </c>
    </row>
    <row r="717" spans="1:12" x14ac:dyDescent="0.2">
      <c r="A717" s="14">
        <v>715</v>
      </c>
      <c r="B717" t="s">
        <v>2210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  <c r="G717" s="8" t="str">
        <f>VLOOKUP(F717,Sektioner_fuld!J$2:P$220,7,FALSE)</f>
        <v>6_Lunger_og_luftveje#Auskultation_(stethoscopia_pulmonum;_st.p.,_lungestetoskopi)</v>
      </c>
      <c r="H717" s="8" t="str">
        <f t="shared" si="33"/>
        <v>[[6_Lunger_og_luftveje#Auskultation_(stethoscopia_pulmonum;_st.p.,_lungestetoskopi)|6.2.4]]</v>
      </c>
      <c r="J717" t="str">
        <f t="shared" si="34"/>
        <v/>
      </c>
      <c r="L717" t="str">
        <f t="shared" si="35"/>
        <v xml:space="preserve">| stethoscopia pulmonum; st.p  || 94 || [[6_Lunger_og_luftveje#Auskultation_(stethoscopia_pulmonum;_st.p.,_lungestetoskopi)|6.2.4]] || </v>
      </c>
    </row>
    <row r="718" spans="1:12" x14ac:dyDescent="0.2">
      <c r="A718" s="14">
        <v>716</v>
      </c>
      <c r="B718" t="s">
        <v>2211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  <c r="G718" s="8" t="str">
        <f>VLOOKUP(F718,Sektioner_fuld!J$2:P$220,7,FALSE)</f>
        <v>7_Mave-tarm-systemet#Abdomen</v>
      </c>
      <c r="H718" s="8" t="str">
        <f t="shared" si="33"/>
        <v>[[7_Mave-tarm-systemet#Abdomen|7.2.2]]</v>
      </c>
      <c r="J718" t="str">
        <f t="shared" si="34"/>
        <v/>
      </c>
      <c r="L718" t="str">
        <f t="shared" si="35"/>
        <v xml:space="preserve">| stigmata ved leversygdom  || 109 || [[7_Mave-tarm-systemet#Abdomen|7.2.2]] || </v>
      </c>
    </row>
    <row r="719" spans="1:12" x14ac:dyDescent="0.2">
      <c r="A719" s="14">
        <v>717</v>
      </c>
      <c r="B719" t="s">
        <v>2212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  <c r="G719" s="8" t="str">
        <f>VLOOKUP(F719,Sektioner_fuld!J$2:P$220,7,FALSE)</f>
        <v>10_Bevægeapparatet#Stivhed</v>
      </c>
      <c r="H719" s="8" t="str">
        <f t="shared" si="33"/>
        <v>[[10_Bevægeapparatet#Stivhed|10.1.2]]</v>
      </c>
      <c r="J719" t="str">
        <f t="shared" si="34"/>
        <v/>
      </c>
      <c r="L719" t="str">
        <f t="shared" si="35"/>
        <v xml:space="preserve">| stivhed  || 138 || [[10_Bevægeapparatet#Stivhed|10.1.2]] || </v>
      </c>
    </row>
    <row r="720" spans="1:12" x14ac:dyDescent="0.2">
      <c r="A720" s="14">
        <v>718</v>
      </c>
      <c r="B720" t="s">
        <v>2213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  <c r="G720" s="8" t="str">
        <f>VLOOKUP(F720,Sektioner_fuld!J$2:P$220,7,FALSE)</f>
        <v>3_Indlæggelsesnotatet#Øvrige_organsystemer</v>
      </c>
      <c r="H720" s="8" t="str">
        <f t="shared" si="33"/>
        <v>[[3_Indlæggelsesnotatet#Øvrige_organsystemer|3.1.8]]</v>
      </c>
      <c r="J720" t="str">
        <f t="shared" si="34"/>
        <v/>
      </c>
      <c r="L720" t="str">
        <f t="shared" si="35"/>
        <v xml:space="preserve">| stofskifte  || 40 || [[3_Indlæggelsesnotatet#Øvrige_organsystemer|3.1.8]] || </v>
      </c>
    </row>
    <row r="721" spans="1:12" x14ac:dyDescent="0.2">
      <c r="A721" s="14">
        <v>719</v>
      </c>
      <c r="B721" t="s">
        <v>2214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  <c r="G721" s="8" t="str">
        <f>VLOOKUP(F721,Sektioner_fuld!J$2:P$220,7,FALSE)</f>
        <v>11_Centralnervesystemet#Motorik</v>
      </c>
      <c r="H721" s="8" t="str">
        <f t="shared" si="33"/>
        <v>[[11_Centralnervesystemet#Motorik|11.2.6]]</v>
      </c>
      <c r="J721" t="str">
        <f t="shared" si="34"/>
        <v/>
      </c>
      <c r="L721" t="str">
        <f t="shared" si="35"/>
        <v xml:space="preserve">| strakt arm-test  || 172 || [[11_Centralnervesystemet#Motorik|11.2.6]] || </v>
      </c>
    </row>
    <row r="722" spans="1:12" x14ac:dyDescent="0.2">
      <c r="A722" s="14">
        <v>720</v>
      </c>
      <c r="B722" t="s">
        <v>2215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  <c r="G722" s="8" t="str">
        <f>VLOOKUP(F722,Sektioner_fuld!J$2:P$220,7,FALSE)</f>
        <v>10_Bevægeapparatet#Regional_undersøgelse</v>
      </c>
      <c r="H722" s="8" t="str">
        <f t="shared" si="33"/>
        <v>[[10_Bevægeapparatet#Regional_undersøgelse|10.2.5]]</v>
      </c>
      <c r="J722" t="str">
        <f t="shared" si="34"/>
        <v/>
      </c>
      <c r="L722" t="str">
        <f t="shared" si="35"/>
        <v xml:space="preserve">| strakt benløftningstest  || 144 || [[10_Bevægeapparatet#Regional_undersøgelse|10.2.5]] || </v>
      </c>
    </row>
    <row r="723" spans="1:12" x14ac:dyDescent="0.2">
      <c r="A723" s="14">
        <v>721</v>
      </c>
      <c r="B723" t="s">
        <v>2216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  <c r="G723" s="8" t="str">
        <f>VLOOKUP(F723,Sektioner_fuld!J$2:P$220,7,FALSE)</f>
        <v>8_Nyrer,_urinveje_og_mandlige_kønsorganer#</v>
      </c>
      <c r="H723" s="8" t="str">
        <f t="shared" si="33"/>
        <v>[[8_Nyrer,_urinveje_og_mandlige_kønsorganer#|8]]</v>
      </c>
      <c r="J723" t="str">
        <f t="shared" si="34"/>
        <v/>
      </c>
      <c r="L723" t="str">
        <f t="shared" si="35"/>
        <v xml:space="preserve">| stranguri  || 116 || [[8_Nyrer,_urinveje_og_mandlige_kønsorganer#|8]] || </v>
      </c>
    </row>
    <row r="724" spans="1:12" x14ac:dyDescent="0.2">
      <c r="A724" s="14">
        <v>722</v>
      </c>
      <c r="B724" t="s">
        <v>2217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  <c r="G724" s="8" t="str">
        <f>VLOOKUP(F724,Sektioner_fuld!J$2:P$220,7,FALSE)</f>
        <v>10_Bevægeapparatet#Palpation</v>
      </c>
      <c r="H724" s="8" t="str">
        <f t="shared" si="33"/>
        <v>[[10_Bevægeapparatet#Palpation|10.2.3]]</v>
      </c>
      <c r="J724" t="str">
        <f t="shared" si="34"/>
        <v/>
      </c>
      <c r="L724" t="str">
        <f t="shared" si="35"/>
        <v xml:space="preserve">| strepitus  || 141 || [[10_Bevægeapparatet#Palpation|10.2.3]] || </v>
      </c>
    </row>
    <row r="725" spans="1:12" x14ac:dyDescent="0.2">
      <c r="A725" s="14">
        <v>723</v>
      </c>
      <c r="B725" t="s">
        <v>2218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  <c r="G725" s="8" t="str">
        <f>VLOOKUP(F725,Sektioner_fuld!J$2:P$220,7,FALSE)</f>
        <v>3_Indlæggelsesnotatet#Ører</v>
      </c>
      <c r="H725" s="8" t="str">
        <f t="shared" si="33"/>
        <v>[[3_Indlæggelsesnotatet#Ører|3.2.5]]</v>
      </c>
      <c r="J725" t="str">
        <f t="shared" si="34"/>
        <v/>
      </c>
      <c r="L725" t="str">
        <f t="shared" si="35"/>
        <v xml:space="preserve">| struma  || 46 || [[3_Indlæggelsesnotatet#Ører|3.2.5]] || </v>
      </c>
    </row>
    <row r="726" spans="1:12" x14ac:dyDescent="0.2">
      <c r="A726" s="14">
        <v>724</v>
      </c>
      <c r="B726" t="s">
        <v>2218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  <c r="G726" s="8" t="str">
        <f>VLOOKUP(F726,Sektioner_fuld!J$2:P$220,7,FALSE)</f>
        <v>13_Kirtler#</v>
      </c>
      <c r="H726" s="8" t="str">
        <f t="shared" si="33"/>
        <v>[[13_Kirtler#|13]]</v>
      </c>
      <c r="J726" t="str">
        <f t="shared" si="34"/>
        <v/>
      </c>
      <c r="L726" t="str">
        <f t="shared" si="35"/>
        <v xml:space="preserve">| struma  || 187 || [[13_Kirtler#|13]] || </v>
      </c>
    </row>
    <row r="727" spans="1:12" x14ac:dyDescent="0.2">
      <c r="A727" s="14">
        <v>725</v>
      </c>
      <c r="B727" t="s">
        <v>2219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  <c r="G727" s="8" t="str">
        <f>VLOOKUP(F727,Sektioner_fuld!J$2:P$220,7,FALSE)</f>
        <v>5_Hjertet#Træthed_og_funktionsnedsættelse</v>
      </c>
      <c r="H727" s="8" t="str">
        <f t="shared" si="33"/>
        <v>[[5_Hjertet#Træthed_og_funktionsnedsættelse|5.1.1]]</v>
      </c>
      <c r="J727" t="str">
        <f t="shared" si="34"/>
        <v/>
      </c>
      <c r="L727" t="str">
        <f t="shared" si="35"/>
        <v xml:space="preserve">| stum iskæmi  || 71 || [[5_Hjertet#Træthed_og_funktionsnedsættelse|5.1.1]] || </v>
      </c>
    </row>
    <row r="728" spans="1:12" x14ac:dyDescent="0.2">
      <c r="A728" s="14">
        <v>726</v>
      </c>
      <c r="B728" t="s">
        <v>2220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  <c r="G728" s="8" t="str">
        <f>VLOOKUP(F728,Sektioner_fuld!J$2:P$220,7,FALSE)</f>
        <v>11_Centralnervesystemet#Kraftnedsættelse</v>
      </c>
      <c r="H728" s="8" t="str">
        <f t="shared" si="33"/>
        <v>[[11_Centralnervesystemet#Kraftnedsættelse|11.1.8]]</v>
      </c>
      <c r="J728" t="str">
        <f t="shared" si="34"/>
        <v/>
      </c>
      <c r="L728" t="str">
        <f t="shared" si="35"/>
        <v xml:space="preserve">| styringsbesvær  || 161 || [[11_Centralnervesystemet#Kraftnedsættelse|11.1.8]] || </v>
      </c>
    </row>
    <row r="729" spans="1:12" x14ac:dyDescent="0.2">
      <c r="A729" s="14">
        <v>727</v>
      </c>
      <c r="B729" t="s">
        <v>2221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  <c r="G729" s="8" t="str">
        <f>VLOOKUP(F729,Sektioner_fuld!J$2:P$220,7,FALSE)</f>
        <v>11_Centralnervesystemet#Svimmelhed_(vertigo)</v>
      </c>
      <c r="H729" s="8" t="str">
        <f t="shared" si="33"/>
        <v>[[11_Centralnervesystemet#Svimmelhed_(vertigo)|11.1.2]]</v>
      </c>
      <c r="J729" t="str">
        <f t="shared" si="34"/>
        <v/>
      </c>
      <c r="L729" t="str">
        <f t="shared" si="35"/>
        <v xml:space="preserve">| subaraknoidalblødning  || 156 || [[11_Centralnervesystemet#Svimmelhed_(vertigo)|11.1.2]] || </v>
      </c>
    </row>
    <row r="730" spans="1:12" x14ac:dyDescent="0.2">
      <c r="A730" s="14">
        <v>728</v>
      </c>
      <c r="B730" t="s">
        <v>2222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  <c r="G730" s="8" t="str">
        <f>VLOOKUP(F730,Sektioner_fuld!J$2:P$220,7,FALSE)</f>
        <v>2_Sygehusjournalen#Journaltekstens_disposition</v>
      </c>
      <c r="H730" s="8" t="str">
        <f t="shared" si="33"/>
        <v>[[2_Sygehusjournalen#Journaltekstens_disposition|2.3]]</v>
      </c>
      <c r="J730" t="str">
        <f t="shared" si="34"/>
        <v/>
      </c>
      <c r="L730" t="str">
        <f t="shared" si="35"/>
        <v xml:space="preserve">| subjektivt  || 28 || [[2_Sygehusjournalen#Journaltekstens_disposition|2.3]] || </v>
      </c>
    </row>
    <row r="731" spans="1:12" x14ac:dyDescent="0.2">
      <c r="A731" s="14">
        <v>729</v>
      </c>
      <c r="B731" t="s">
        <v>2222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  <c r="G731" s="8" t="str">
        <f>VLOOKUP(F731,Sektioner_fuld!J$2:P$220,7,FALSE)</f>
        <v>3_Indlæggelsesnotatet#</v>
      </c>
      <c r="H731" s="8" t="str">
        <f t="shared" si="33"/>
        <v>[[3_Indlæggelsesnotatet#|3]]</v>
      </c>
      <c r="J731" t="str">
        <f t="shared" si="34"/>
        <v/>
      </c>
      <c r="L731" t="str">
        <f t="shared" si="35"/>
        <v xml:space="preserve">| subjektivt  || 31 || [[3_Indlæggelsesnotatet#|3]] || </v>
      </c>
    </row>
    <row r="732" spans="1:12" x14ac:dyDescent="0.2">
      <c r="A732" s="14">
        <v>730</v>
      </c>
      <c r="B732" t="s">
        <v>2223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  <c r="G732" s="8" t="str">
        <f>VLOOKUP(F732,Sektioner_fuld!J$2:P$220,7,FALSE)</f>
        <v>6_Lunger_og_luftveje#Palpation</v>
      </c>
      <c r="H732" s="8" t="str">
        <f t="shared" si="33"/>
        <v>[[6_Lunger_og_luftveje#Palpation|6.2.2]]</v>
      </c>
      <c r="J732" t="str">
        <f t="shared" si="34"/>
        <v/>
      </c>
      <c r="L732" t="str">
        <f t="shared" si="35"/>
        <v xml:space="preserve">| subkutant emfysem  || 92 || [[6_Lunger_og_luftveje#Palpation|6.2.2]] || </v>
      </c>
    </row>
    <row r="733" spans="1:12" x14ac:dyDescent="0.2">
      <c r="A733" s="14">
        <v>731</v>
      </c>
      <c r="B733" t="s">
        <v>2224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  <c r="G733" s="8" t="str">
        <f>VLOOKUP(F733,Sektioner_fuld!J$2:P$220,7,FALSE)</f>
        <v>14_Hud#Inspektion_og_palpation</v>
      </c>
      <c r="H733" s="8" t="str">
        <f t="shared" si="33"/>
        <v>[[14_Hud#Inspektion_og_palpation|14.2.1]]</v>
      </c>
      <c r="J733" t="str">
        <f t="shared" si="34"/>
        <v/>
      </c>
      <c r="L733" t="str">
        <f t="shared" si="35"/>
        <v xml:space="preserve">| sugillation  || 196 || [[14_Hud#Inspektion_og_palpation|14.2.1]] || </v>
      </c>
    </row>
    <row r="734" spans="1:12" x14ac:dyDescent="0.2">
      <c r="A734" s="14">
        <v>732</v>
      </c>
      <c r="B734" t="s">
        <v>2224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  <c r="G734" s="8" t="str">
        <f>VLOOKUP(F734,Sektioner_fuld!J$2:P$220,7,FALSE)</f>
        <v>14_Hud#Inspektion_og_palpation</v>
      </c>
      <c r="H734" s="8" t="str">
        <f t="shared" si="33"/>
        <v>[[14_Hud#Inspektion_og_palpation|14.2.1]]</v>
      </c>
      <c r="J734" t="str">
        <f t="shared" si="34"/>
        <v/>
      </c>
      <c r="L734" t="str">
        <f t="shared" si="35"/>
        <v xml:space="preserve">| sugillation  || 200 || [[14_Hud#Inspektion_og_palpation|14.2.1]] || </v>
      </c>
    </row>
    <row r="735" spans="1:12" x14ac:dyDescent="0.2">
      <c r="A735" s="14">
        <v>733</v>
      </c>
      <c r="B735" t="s">
        <v>2225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  <c r="G735" s="8" t="str">
        <f>VLOOKUP(F735,Sektioner_fuld!J$2:P$220,7,FALSE)</f>
        <v>10_Bevægeapparatet#Albuen_(cubitus)</v>
      </c>
      <c r="H735" s="8" t="str">
        <f t="shared" si="33"/>
        <v>[[10_Bevægeapparatet#Albuen_(cubitus)|10.2.8]]</v>
      </c>
      <c r="J735" t="str">
        <f t="shared" si="34"/>
        <v/>
      </c>
      <c r="L735" t="str">
        <f t="shared" si="35"/>
        <v xml:space="preserve">| supraspinatus-tendinitis  || 147 || [[10_Bevægeapparatet#Albuen_(cubitus)|10.2.8]] || </v>
      </c>
    </row>
    <row r="736" spans="1:12" x14ac:dyDescent="0.2">
      <c r="A736" s="14">
        <v>734</v>
      </c>
      <c r="B736" t="s">
        <v>2226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  <c r="G736" s="8" t="str">
        <f>VLOOKUP(F736,Sektioner_fuld!J$2:P$220,7,FALSE)</f>
        <v>7_Mave-tarm-systemet#Halsbrand_(pyrosis)</v>
      </c>
      <c r="H736" s="8" t="str">
        <f t="shared" si="33"/>
        <v>[[7_Mave-tarm-systemet#Halsbrand_(pyrosis)|7.1.3]]</v>
      </c>
      <c r="J736" t="str">
        <f t="shared" si="34"/>
        <v/>
      </c>
      <c r="L736" t="str">
        <f t="shared" si="35"/>
        <v xml:space="preserve">| sure opstød  || 99 || [[7_Mave-tarm-systemet#Halsbrand_(pyrosis)|7.1.3]] || </v>
      </c>
    </row>
    <row r="737" spans="1:12" x14ac:dyDescent="0.2">
      <c r="A737" s="14">
        <v>735</v>
      </c>
      <c r="B737" t="s">
        <v>2227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  <c r="G737" s="8" t="str">
        <f>VLOOKUP(F737,Sektioner_fuld!J$2:P$220,7,FALSE)</f>
        <v>1_Mødet_mellem_læge_og_patient#Specielle_forhold</v>
      </c>
      <c r="H737" s="8" t="str">
        <f t="shared" si="33"/>
        <v>[[1_Mødet_mellem_læge_og_patient#Specielle_forhold|1.4]]</v>
      </c>
      <c r="J737" t="str">
        <f t="shared" si="34"/>
        <v/>
      </c>
      <c r="L737" t="str">
        <f t="shared" si="35"/>
        <v xml:space="preserve">| svagtseende  || 24 || [[1_Mødet_mellem_læge_og_patient#Specielle_forhold|1.4]] || </v>
      </c>
    </row>
    <row r="738" spans="1:12" x14ac:dyDescent="0.2">
      <c r="A738" s="14">
        <v>736</v>
      </c>
      <c r="B738" t="s">
        <v>2228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  <c r="G738" s="8" t="str">
        <f>VLOOKUP(F738,Sektioner_fuld!J$2:P$220,7,FALSE)</f>
        <v>4_Almene_symptomer_og_fund#Træthed_og_svimmelhed</v>
      </c>
      <c r="H738" s="8" t="str">
        <f t="shared" si="33"/>
        <v>[[4_Almene_symptomer_og_fund#Træthed_og_svimmelhed|4.1.2]]</v>
      </c>
      <c r="J738" t="str">
        <f t="shared" si="34"/>
        <v/>
      </c>
      <c r="L738" t="str">
        <f t="shared" si="35"/>
        <v xml:space="preserve">| svimmelhed  || 58 || [[4_Almene_symptomer_og_fund#Træthed_og_svimmelhed|4.1.2]] || </v>
      </c>
    </row>
    <row r="739" spans="1:12" x14ac:dyDescent="0.2">
      <c r="A739" s="14">
        <v>737</v>
      </c>
      <c r="B739" t="s">
        <v>2228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  <c r="G739" s="8" t="str">
        <f>VLOOKUP(F739,Sektioner_fuld!J$2:P$220,7,FALSE)</f>
        <v>11_Centralnervesystemet#Svimmelhed_(vertigo)</v>
      </c>
      <c r="H739" s="8" t="str">
        <f t="shared" si="33"/>
        <v>[[11_Centralnervesystemet#Svimmelhed_(vertigo)|11.1.2]]</v>
      </c>
      <c r="J739" t="str">
        <f t="shared" si="34"/>
        <v/>
      </c>
      <c r="L739" t="str">
        <f t="shared" si="35"/>
        <v xml:space="preserve">| svimmelhed  || 156 || [[11_Centralnervesystemet#Svimmelhed_(vertigo)|11.1.2]] || </v>
      </c>
    </row>
    <row r="740" spans="1:12" x14ac:dyDescent="0.2">
      <c r="A740" s="14">
        <v>738</v>
      </c>
      <c r="B740" t="s">
        <v>2228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  <c r="G740" s="8" t="str">
        <f>VLOOKUP(F740,Sektioner_fuld!J$2:P$220,7,FALSE)</f>
        <v>15_Sanseorganer#Øresusen_(tinnitus)</v>
      </c>
      <c r="H740" s="8" t="str">
        <f t="shared" si="33"/>
        <v>[[15_Sanseorganer#Øresusen_(tinnitus)|15.1.2]]</v>
      </c>
      <c r="J740" t="str">
        <f t="shared" si="34"/>
        <v/>
      </c>
      <c r="L740" t="str">
        <f t="shared" si="35"/>
        <v xml:space="preserve">| svimmelhed  || 202 || [[15_Sanseorganer#Øresusen_(tinnitus)|15.1.2]] || </v>
      </c>
    </row>
    <row r="741" spans="1:12" x14ac:dyDescent="0.2">
      <c r="A741" s="14">
        <v>739</v>
      </c>
      <c r="B741" t="s">
        <v>2229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  <c r="G741" s="8" t="str">
        <f>VLOOKUP(F741,Sektioner_fuld!J$2:P$220,7,FALSE)</f>
        <v>7_Mave-tarm-systemet#Mund_og_svælg_(cavum_oris_et_fauces)</v>
      </c>
      <c r="H741" s="8" t="str">
        <f t="shared" si="33"/>
        <v>[[7_Mave-tarm-systemet#Mund_og_svælg_(cavum_oris_et_fauces)|7.2.1]]</v>
      </c>
      <c r="J741" t="str">
        <f t="shared" si="34"/>
        <v/>
      </c>
      <c r="L741" t="str">
        <f t="shared" si="35"/>
        <v xml:space="preserve">| svælg  || 104 || [[7_Mave-tarm-systemet#Mund_og_svælg_(cavum_oris_et_fauces)|7.2.1]] || </v>
      </c>
    </row>
    <row r="742" spans="1:12" x14ac:dyDescent="0.2">
      <c r="A742" s="14">
        <v>740</v>
      </c>
      <c r="B742" t="s">
        <v>2230</v>
      </c>
      <c r="F742" s="8" t="str">
        <f>IF(E742="","",VLOOKUP(E742,Side_til_Sektion!A$2:C$217,3,FALSE))</f>
        <v/>
      </c>
      <c r="G742" s="8" t="e">
        <f>VLOOKUP(F742,Sektioner_fuld!J$2:P$220,7,FALSE)</f>
        <v>#N/A</v>
      </c>
      <c r="H742" s="8" t="e">
        <f t="shared" si="33"/>
        <v>#N/A</v>
      </c>
      <c r="J742" t="str">
        <f t="shared" si="34"/>
        <v/>
      </c>
      <c r="L742" t="e">
        <f t="shared" si="35"/>
        <v>#N/A</v>
      </c>
    </row>
    <row r="743" spans="1:12" x14ac:dyDescent="0.2">
      <c r="A743" s="14">
        <v>741</v>
      </c>
      <c r="B743" t="s">
        <v>2231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  <c r="G743" s="8" t="str">
        <f>VLOOKUP(F743,Sektioner_fuld!J$2:P$220,7,FALSE)</f>
        <v>2_Sygehusjournalen#</v>
      </c>
      <c r="H743" s="8" t="str">
        <f t="shared" si="33"/>
        <v>[[2_Sygehusjournalen#|2]]</v>
      </c>
      <c r="J743" t="str">
        <f t="shared" si="34"/>
        <v/>
      </c>
      <c r="L743" t="str">
        <f t="shared" si="35"/>
        <v xml:space="preserve">| sygehusjournal  || 25 || [[2_Sygehusjournalen#|2]] || </v>
      </c>
    </row>
    <row r="744" spans="1:12" x14ac:dyDescent="0.2">
      <c r="A744" s="14">
        <v>742</v>
      </c>
      <c r="B744" t="s">
        <v>2232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  <c r="G744" s="8" t="str">
        <f>VLOOKUP(F744,Sektioner_fuld!J$2:P$220,7,FALSE)</f>
        <v>2_Sygehusjournalen#Journaltekstens_disposition</v>
      </c>
      <c r="H744" s="8" t="str">
        <f t="shared" si="33"/>
        <v>[[2_Sygehusjournalen#Journaltekstens_disposition|2.3]]</v>
      </c>
      <c r="J744" t="str">
        <f t="shared" si="34"/>
        <v/>
      </c>
      <c r="L744" t="str">
        <f t="shared" si="35"/>
        <v xml:space="preserve">| sygdomsopfattelse  || 28 || [[2_Sygehusjournalen#Journaltekstens_disposition|2.3]] || </v>
      </c>
    </row>
    <row r="745" spans="1:12" x14ac:dyDescent="0.2">
      <c r="A745" s="14">
        <v>743</v>
      </c>
      <c r="B745" t="s">
        <v>2233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  <c r="G745" s="8" t="str">
        <f>VLOOKUP(F745,Sektioner_fuld!J$2:P$220,7,FALSE)</f>
        <v>2_Sygehusjournalen#Journaltekstens_disposition</v>
      </c>
      <c r="H745" s="8" t="str">
        <f t="shared" si="33"/>
        <v>[[2_Sygehusjournalen#Journaltekstens_disposition|2.3]]</v>
      </c>
      <c r="J745" t="str">
        <f t="shared" si="34"/>
        <v/>
      </c>
      <c r="L745" t="str">
        <f t="shared" si="35"/>
        <v xml:space="preserve">| symptomer  || 28 || [[2_Sygehusjournalen#Journaltekstens_disposition|2.3]] || </v>
      </c>
    </row>
    <row r="746" spans="1:12" x14ac:dyDescent="0.2">
      <c r="A746" s="14">
        <v>744</v>
      </c>
      <c r="B746" t="s">
        <v>2234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  <c r="G746" s="8" t="str">
        <f>VLOOKUP(F746,Sektioner_fuld!J$2:P$220,7,FALSE)</f>
        <v>7_Mave-tarm-systemet#Kvalme_(nausea)_og_opkastning_(emesis)</v>
      </c>
      <c r="H746" s="8" t="str">
        <f t="shared" si="33"/>
        <v>[[7_Mave-tarm-systemet#Kvalme_(nausea)_og_opkastning_(emesis)|7.1.1]]</v>
      </c>
      <c r="J746" t="str">
        <f t="shared" si="34"/>
        <v/>
      </c>
      <c r="L746" t="str">
        <f t="shared" si="35"/>
        <v xml:space="preserve">| synkebesvær  || 98 || [[7_Mave-tarm-systemet#Kvalme_(nausea)_og_opkastning_(emesis)|7.1.1]] || </v>
      </c>
    </row>
    <row r="747" spans="1:12" x14ac:dyDescent="0.2">
      <c r="A747" s="14">
        <v>745</v>
      </c>
      <c r="B747" t="s">
        <v>2235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  <c r="G747" s="8" t="str">
        <f>VLOOKUP(F747,Sektioner_fuld!J$2:P$220,7,FALSE)</f>
        <v>11_Centralnervesystemet#Svimmelhed_(vertigo)</v>
      </c>
      <c r="H747" s="8" t="str">
        <f t="shared" si="33"/>
        <v>[[11_Centralnervesystemet#Svimmelhed_(vertigo)|11.1.2]]</v>
      </c>
      <c r="J747" t="str">
        <f t="shared" si="34"/>
        <v/>
      </c>
      <c r="L747" t="str">
        <f t="shared" si="35"/>
        <v xml:space="preserve">| synkope  || 156 || [[11_Centralnervesystemet#Svimmelhed_(vertigo)|11.1.2]] || </v>
      </c>
    </row>
    <row r="748" spans="1:12" x14ac:dyDescent="0.2">
      <c r="A748" s="14">
        <v>746</v>
      </c>
      <c r="B748" t="s">
        <v>2236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  <c r="G748" s="8" t="str">
        <f>VLOOKUP(F748,Sektioner_fuld!J$2:P$220,7,FALSE)</f>
        <v>3_Indlæggelsesnotatet#Ydre_kranie_(calvaria)</v>
      </c>
      <c r="H748" s="8" t="str">
        <f t="shared" si="33"/>
        <v>[[3_Indlæggelsesnotatet#Ydre_kranie_(calvaria)|3.2.2]]</v>
      </c>
      <c r="J748" t="str">
        <f t="shared" si="34"/>
        <v/>
      </c>
      <c r="L748" t="str">
        <f t="shared" si="35"/>
        <v xml:space="preserve">| synsfeltet  || 45 || [[3_Indlæggelsesnotatet#Ydre_kranie_(calvaria)|3.2.2]] || </v>
      </c>
    </row>
    <row r="749" spans="1:12" x14ac:dyDescent="0.2">
      <c r="A749" s="14">
        <v>747</v>
      </c>
      <c r="B749" t="s">
        <v>2237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  <c r="G749" s="8" t="str">
        <f>VLOOKUP(F749,Sektioner_fuld!J$2:P$220,7,FALSE)</f>
        <v>11_Centralnervesystemet#Synsforstyrrelser</v>
      </c>
      <c r="H749" s="8" t="str">
        <f t="shared" si="33"/>
        <v>[[11_Centralnervesystemet#Synsforstyrrelser|11.1.6]]</v>
      </c>
      <c r="J749" t="str">
        <f t="shared" si="34"/>
        <v/>
      </c>
      <c r="L749" t="str">
        <f t="shared" si="35"/>
        <v xml:space="preserve">| synsforstyrrelser  || 160 || [[11_Centralnervesystemet#Synsforstyrrelser|11.1.6]] || </v>
      </c>
    </row>
    <row r="750" spans="1:12" x14ac:dyDescent="0.2">
      <c r="A750" s="14">
        <v>748</v>
      </c>
      <c r="B750" t="s">
        <v>2238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  <c r="G750" s="8" t="str">
        <f>VLOOKUP(F750,Sektioner_fuld!J$2:P$220,7,FALSE)</f>
        <v>15_Sanseorganer#Synstab_(amblyopia_et_amaurosis)</v>
      </c>
      <c r="H750" s="8" t="str">
        <f t="shared" si="33"/>
        <v>[[15_Sanseorganer#Synstab_(amblyopia_et_amaurosis)|15.1.4]]</v>
      </c>
      <c r="J750" t="str">
        <f t="shared" si="34"/>
        <v/>
      </c>
      <c r="L750" t="str">
        <f t="shared" si="35"/>
        <v xml:space="preserve">| synstab  || 203 || [[15_Sanseorganer#Synstab_(amblyopia_et_amaurosis)|15.1.4]] || </v>
      </c>
    </row>
    <row r="751" spans="1:12" x14ac:dyDescent="0.2">
      <c r="A751" s="14">
        <v>749</v>
      </c>
      <c r="B751" t="s">
        <v>2239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  <c r="G751" s="8" t="str">
        <f>VLOOKUP(F751,Sektioner_fuld!J$2:P$220,7,FALSE)</f>
        <v>5_Hjertet#Auskultation_(stethoscopia_cordis,_st.c.,_hjertestetoskopi)</v>
      </c>
      <c r="H751" s="8" t="str">
        <f t="shared" si="33"/>
        <v>[[5_Hjertet#Auskultation_(stethoscopia_cordis,_st.c.,_hjertestetoskopi)|5.2.2]]</v>
      </c>
      <c r="J751" t="str">
        <f t="shared" si="34"/>
        <v/>
      </c>
      <c r="L751" t="str">
        <f t="shared" si="35"/>
        <v xml:space="preserve">| systoliske mislyde  || 81 || [[5_Hjertet#Auskultation_(stethoscopia_cordis,_st.c.,_hjertestetoskopi)|5.2.2]] || </v>
      </c>
    </row>
    <row r="752" spans="1:12" x14ac:dyDescent="0.2">
      <c r="A752" s="14">
        <v>750</v>
      </c>
      <c r="B752" t="s">
        <v>2240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  <c r="G752" s="8" t="str">
        <f>VLOOKUP(F752,Sektioner_fuld!J$2:P$220,7,FALSE)</f>
        <v>8_Nyrer,_urinveje_og_mandlige_kønsorganer#Vand_i_kroppen_(ødemer)</v>
      </c>
      <c r="H752" s="8" t="str">
        <f t="shared" si="33"/>
        <v>[[8_Nyrer,_urinveje_og_mandlige_kønsorganer#Vand_i_kroppen_(ødemer)|8.1.8]]</v>
      </c>
      <c r="J752" t="str">
        <f t="shared" si="34"/>
        <v/>
      </c>
      <c r="L752" t="str">
        <f t="shared" si="35"/>
        <v xml:space="preserve">| sædstrengene  || 122 || [[8_Nyrer,_urinveje_og_mandlige_kønsorganer#Vand_i_kroppen_(ødemer)|8.1.8]] || </v>
      </c>
    </row>
    <row r="753" spans="1:12" x14ac:dyDescent="0.2">
      <c r="A753" s="14">
        <v>751</v>
      </c>
      <c r="B753" t="s">
        <v>2241</v>
      </c>
      <c r="C753" s="8">
        <v>195</v>
      </c>
      <c r="D753" s="8"/>
      <c r="E753" s="8">
        <v>195</v>
      </c>
      <c r="F753" s="8" t="str">
        <f>IF(E753="","",VLOOKUP(E753,Side_til_Sektion!A$2:C$217,3,FALSE))</f>
        <v>12.2.3</v>
      </c>
      <c r="G753" s="8" t="str">
        <f>VLOOKUP(F753,Sektioner_fuld!J$2:P$220,7,FALSE)</f>
        <v>12_Det_perifere_karsystem#Palpation</v>
      </c>
      <c r="H753" s="8" t="str">
        <f t="shared" si="33"/>
        <v>[[12_Det_perifere_karsystem#Palpation|12.2.3]]</v>
      </c>
      <c r="J753" t="str">
        <f t="shared" si="34"/>
        <v/>
      </c>
      <c r="L753" t="str">
        <f t="shared" si="35"/>
        <v xml:space="preserve">| sår  || 195 || [[12_Det_perifere_karsystem#Palpation|12.2.3]] || </v>
      </c>
    </row>
    <row r="754" spans="1:12" x14ac:dyDescent="0.2">
      <c r="A754" s="14">
        <v>752</v>
      </c>
      <c r="B754" t="s">
        <v>2241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  <c r="G754" s="8" t="str">
        <f>VLOOKUP(F754,Sektioner_fuld!J$2:P$220,7,FALSE)</f>
        <v>14_Hud#Inspektion_og_palpation</v>
      </c>
      <c r="H754" s="8" t="str">
        <f t="shared" si="33"/>
        <v>[[14_Hud#Inspektion_og_palpation|14.2.1]]</v>
      </c>
      <c r="J754" t="str">
        <f t="shared" si="34"/>
        <v/>
      </c>
      <c r="L754" t="str">
        <f t="shared" si="35"/>
        <v xml:space="preserve">| sår  || 199 || [[14_Hud#Inspektion_og_palpation|14.2.1]] || </v>
      </c>
    </row>
    <row r="755" spans="1:12" x14ac:dyDescent="0.2">
      <c r="A755" s="14">
        <v>753</v>
      </c>
      <c r="B755" t="s">
        <v>2242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  <c r="G755" s="8" t="str">
        <f>VLOOKUP(F755,Sektioner_fuld!J$2:P$220,7,FALSE)</f>
        <v>2_Sygehusjournalen#Journaltekstens_disposition</v>
      </c>
      <c r="H755" s="8" t="str">
        <f t="shared" si="33"/>
        <v>[[2_Sygehusjournalen#Journaltekstens_disposition|2.3]]</v>
      </c>
      <c r="J755" t="str">
        <f t="shared" si="34"/>
        <v/>
      </c>
      <c r="L755" t="str">
        <f t="shared" si="35"/>
        <v xml:space="preserve">| S·O·A·P-huskereglen  || 27 || [[2_Sygehusjournalen#Journaltekstens_disposition|2.3]] || </v>
      </c>
    </row>
    <row r="756" spans="1:12" x14ac:dyDescent="0.2">
      <c r="A756" s="14">
        <v>754</v>
      </c>
      <c r="F756" s="8" t="str">
        <f>IF(E756="","",VLOOKUP(E756,Side_til_Sektion!A$2:C$217,3,FALSE))</f>
        <v/>
      </c>
      <c r="G756" s="8" t="e">
        <f>VLOOKUP(F756,Sektioner_fuld!J$2:P$220,7,FALSE)</f>
        <v>#N/A</v>
      </c>
      <c r="H756" s="8" t="e">
        <f t="shared" si="33"/>
        <v>#N/A</v>
      </c>
      <c r="J756" t="str">
        <f t="shared" si="34"/>
        <v/>
      </c>
      <c r="L756" t="e">
        <f t="shared" si="35"/>
        <v>#N/A</v>
      </c>
    </row>
    <row r="757" spans="1:12" x14ac:dyDescent="0.2">
      <c r="A757" s="14">
        <v>755</v>
      </c>
      <c r="B757" t="s">
        <v>2243</v>
      </c>
      <c r="E757">
        <v>215</v>
      </c>
      <c r="F757" s="8" t="str">
        <f>IF(E757="","",VLOOKUP(E757,Side_til_Sektion!A$2:C$217,3,FALSE))</f>
        <v>16</v>
      </c>
      <c r="G757" s="8" t="str">
        <f>VLOOKUP(F757,Sektioner_fuld!J$2:P$220,7,FALSE)</f>
        <v>16_Stikordsregister#</v>
      </c>
      <c r="H757" s="8" t="str">
        <f t="shared" si="33"/>
        <v>[[16_Stikordsregister#|16]]</v>
      </c>
      <c r="I757" t="s">
        <v>1594</v>
      </c>
      <c r="J757" t="str">
        <f t="shared" si="34"/>
        <v>&lt;html5media&gt;File:STIK-T.mp3&lt;/html5media&gt;</v>
      </c>
      <c r="L757" t="str">
        <f t="shared" si="35"/>
        <v>| Bogstav: T || 215 || [[16_Stikordsregister#|16]] || &lt;html5media&gt;File:STIK-T.mp3&lt;/html5media&gt;</v>
      </c>
    </row>
    <row r="758" spans="1:12" x14ac:dyDescent="0.2">
      <c r="A758" s="14">
        <v>756</v>
      </c>
      <c r="B758" t="s">
        <v>2244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  <c r="G758" s="8" t="str">
        <f>VLOOKUP(F758,Sektioner_fuld!J$2:P$220,7,FALSE)</f>
        <v>5_Hjertet#Hjertebanken_(palpitationer)</v>
      </c>
      <c r="H758" s="8" t="str">
        <f t="shared" si="33"/>
        <v>[[5_Hjertet#Hjertebanken_(palpitationer)|5.1.4]]</v>
      </c>
      <c r="J758" t="str">
        <f t="shared" si="34"/>
        <v/>
      </c>
      <c r="L758" t="str">
        <f t="shared" si="35"/>
        <v xml:space="preserve">| takykardi  || 72 || [[5_Hjertet#Hjertebanken_(palpitationer)|5.1.4]] || </v>
      </c>
    </row>
    <row r="759" spans="1:12" x14ac:dyDescent="0.2">
      <c r="A759" s="14">
        <v>757</v>
      </c>
      <c r="B759" t="s">
        <v>2245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  <c r="G759" s="8" t="str">
        <f>VLOOKUP(F759,Sektioner_fuld!J$2:P$220,7,FALSE)</f>
        <v>6_Lunger_og_luftveje#Objektiv_undersøgelse</v>
      </c>
      <c r="H759" s="8" t="str">
        <f t="shared" si="33"/>
        <v>[[6_Lunger_og_luftveje#Objektiv_undersøgelse|6.2]]</v>
      </c>
      <c r="J759" t="str">
        <f t="shared" si="34"/>
        <v/>
      </c>
      <c r="L759" t="str">
        <f t="shared" si="35"/>
        <v xml:space="preserve">| takypnø  || 89 || [[6_Lunger_og_luftveje#Objektiv_undersøgelse|6.2]] || </v>
      </c>
    </row>
    <row r="760" spans="1:12" x14ac:dyDescent="0.2">
      <c r="A760" s="14">
        <v>758</v>
      </c>
      <c r="B760" t="s">
        <v>2246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  <c r="G760" s="8" t="str">
        <f>VLOOKUP(F760,Sektioner_fuld!J$2:P$220,7,FALSE)</f>
        <v>7_Mave-tarm-systemet#Mund_og_svælg_(cavum_oris_et_fauces)</v>
      </c>
      <c r="H760" s="8" t="str">
        <f t="shared" si="33"/>
        <v>[[7_Mave-tarm-systemet#Mund_og_svælg_(cavum_oris_et_fauces)|7.2.1]]</v>
      </c>
      <c r="J760" t="str">
        <f t="shared" si="34"/>
        <v/>
      </c>
      <c r="L760" t="str">
        <f t="shared" si="35"/>
        <v xml:space="preserve">| tandskader  || 104 || [[7_Mave-tarm-systemet#Mund_og_svælg_(cavum_oris_et_fauces)|7.2.1]] || </v>
      </c>
    </row>
    <row r="761" spans="1:12" x14ac:dyDescent="0.2">
      <c r="A761" s="14">
        <v>759</v>
      </c>
      <c r="B761" t="s">
        <v>2247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  <c r="G761" s="8" t="str">
        <f>VLOOKUP(F761,Sektioner_fuld!J$2:P$220,7,FALSE)</f>
        <v>3_Indlæggelsesnotatet#Ører</v>
      </c>
      <c r="H761" s="8" t="str">
        <f t="shared" si="33"/>
        <v>[[3_Indlæggelsesnotatet#Ører|3.2.5]]</v>
      </c>
      <c r="J761" t="str">
        <f t="shared" si="34"/>
        <v/>
      </c>
      <c r="L761" t="str">
        <f t="shared" si="35"/>
        <v xml:space="preserve">| tandstatus  || 46 || [[3_Indlæggelsesnotatet#Ører|3.2.5]] || </v>
      </c>
    </row>
    <row r="762" spans="1:12" x14ac:dyDescent="0.2">
      <c r="A762" s="14">
        <v>760</v>
      </c>
      <c r="B762" t="s">
        <v>2248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  <c r="G762" s="8" t="str">
        <f>VLOOKUP(F762,Sektioner_fuld!J$2:P$220,7,FALSE)</f>
        <v>7_Mave-tarm-systemet#Abdomen</v>
      </c>
      <c r="H762" s="8" t="str">
        <f t="shared" si="33"/>
        <v>[[7_Mave-tarm-systemet#Abdomen|7.2.2]]</v>
      </c>
      <c r="J762" t="str">
        <f t="shared" si="34"/>
        <v/>
      </c>
      <c r="L762" t="str">
        <f t="shared" si="35"/>
        <v xml:space="preserve">| tarmrejsning  || 106 || [[7_Mave-tarm-systemet#Abdomen|7.2.2]] || </v>
      </c>
    </row>
    <row r="763" spans="1:12" x14ac:dyDescent="0.2">
      <c r="A763" s="14">
        <v>761</v>
      </c>
      <c r="B763" t="s">
        <v>2249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  <c r="G763" s="8" t="str">
        <f>VLOOKUP(F763,Sektioner_fuld!J$2:P$220,7,FALSE)</f>
        <v>7_Mave-tarm-systemet#Kvalme_(nausea)_og_opkastning_(emesis)</v>
      </c>
      <c r="H763" s="8" t="str">
        <f t="shared" si="33"/>
        <v>[[7_Mave-tarm-systemet#Kvalme_(nausea)_og_opkastning_(emesis)|7.1.1]]</v>
      </c>
      <c r="J763" t="str">
        <f t="shared" si="34"/>
        <v/>
      </c>
      <c r="L763" t="str">
        <f t="shared" si="35"/>
        <v xml:space="preserve">| tarmslyng  || 98 || [[7_Mave-tarm-systemet#Kvalme_(nausea)_og_opkastning_(emesis)|7.1.1]] || </v>
      </c>
    </row>
    <row r="764" spans="1:12" x14ac:dyDescent="0.2">
      <c r="A764" s="14">
        <v>762</v>
      </c>
      <c r="B764" t="s">
        <v>2250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  <c r="G764" s="8" t="str">
        <f>VLOOKUP(F764,Sektioner_fuld!J$2:P$220,7,FALSE)</f>
        <v>3_Indlæggelsesnotatet#Plan</v>
      </c>
      <c r="H764" s="8" t="str">
        <f t="shared" si="33"/>
        <v>[[3_Indlæggelsesnotatet#Plan|3.4]]</v>
      </c>
      <c r="J764" t="str">
        <f t="shared" si="34"/>
        <v/>
      </c>
      <c r="L764" t="str">
        <f t="shared" si="35"/>
        <v xml:space="preserve">| tbl  || 55 || [[3_Indlæggelsesnotatet#Plan|3.4]] || </v>
      </c>
    </row>
    <row r="765" spans="1:12" x14ac:dyDescent="0.2">
      <c r="A765" s="14">
        <v>763</v>
      </c>
      <c r="B765" t="s">
        <v>2251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  <c r="G765" s="8" t="str">
        <f>VLOOKUP(F765,Sektioner_fuld!J$2:P$220,7,FALSE)</f>
        <v>14_Hud#Inspektion_og_palpation</v>
      </c>
      <c r="H765" s="8" t="str">
        <f t="shared" si="33"/>
        <v>[[14_Hud#Inspektion_og_palpation|14.2.1]]</v>
      </c>
      <c r="J765" t="str">
        <f t="shared" si="34"/>
        <v/>
      </c>
      <c r="L765" t="str">
        <f t="shared" si="35"/>
        <v xml:space="preserve">| telangiektasi  || 196 || [[14_Hud#Inspektion_og_palpation|14.2.1]] || </v>
      </c>
    </row>
    <row r="766" spans="1:12" x14ac:dyDescent="0.2">
      <c r="A766" s="14">
        <v>764</v>
      </c>
      <c r="B766" t="s">
        <v>2251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  <c r="G766" s="8" t="str">
        <f>VLOOKUP(F766,Sektioner_fuld!J$2:P$220,7,FALSE)</f>
        <v>14_Hud#Inspektion_og_palpation</v>
      </c>
      <c r="H766" s="8" t="str">
        <f t="shared" si="33"/>
        <v>[[14_Hud#Inspektion_og_palpation|14.2.1]]</v>
      </c>
      <c r="J766" t="str">
        <f t="shared" si="34"/>
        <v/>
      </c>
      <c r="L766" t="str">
        <f t="shared" si="35"/>
        <v xml:space="preserve">| telangiektasi  || 200 || [[14_Hud#Inspektion_og_palpation|14.2.1]] || </v>
      </c>
    </row>
    <row r="767" spans="1:12" x14ac:dyDescent="0.2">
      <c r="A767" s="14">
        <v>765</v>
      </c>
      <c r="B767" t="s">
        <v>2252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  <c r="G767" s="8" t="str">
        <f>VLOOKUP(F767,Sektioner_fuld!J$2:P$220,7,FALSE)</f>
        <v>13_Kirtler#En_knude_i_brystet</v>
      </c>
      <c r="H767" s="8" t="str">
        <f t="shared" si="33"/>
        <v>[[13_Kirtler#En_knude_i_brystet|13.5.3]]</v>
      </c>
      <c r="J767" t="str">
        <f t="shared" si="34"/>
        <v/>
      </c>
      <c r="L767" t="str">
        <f t="shared" si="35"/>
        <v xml:space="preserve">| teloragi  || 191 || [[13_Kirtler#En_knude_i_brystet|13.5.3]] || </v>
      </c>
    </row>
    <row r="768" spans="1:12" x14ac:dyDescent="0.2">
      <c r="A768" s="14">
        <v>766</v>
      </c>
      <c r="B768" t="s">
        <v>2253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  <c r="G768" s="8" t="str">
        <f>VLOOKUP(F768,Sektioner_fuld!J$2:P$220,7,FALSE)</f>
        <v>3_Indlæggelsesnotatet#Almene_fund</v>
      </c>
      <c r="H768" s="8" t="str">
        <f t="shared" si="33"/>
        <v>[[3_Indlæggelsesnotatet#Almene_fund|3.2.1]]</v>
      </c>
      <c r="J768" t="str">
        <f t="shared" si="34"/>
        <v/>
      </c>
      <c r="L768" t="str">
        <f t="shared" si="35"/>
        <v xml:space="preserve">| temperatur  || 44 || [[3_Indlæggelsesnotatet#Almene_fund|3.2.1]] || </v>
      </c>
    </row>
    <row r="769" spans="1:12" x14ac:dyDescent="0.2">
      <c r="A769" s="14">
        <v>767</v>
      </c>
      <c r="B769" t="s">
        <v>2254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  <c r="G769" s="8" t="str">
        <f>VLOOKUP(F769,Sektioner_fuld!J$2:P$220,7,FALSE)</f>
        <v>8_Nyrer,_urinveje_og_mandlige_kønsorganer#Vand_i_kroppen_(ødemer)</v>
      </c>
      <c r="H769" s="8" t="str">
        <f t="shared" si="33"/>
        <v>[[8_Nyrer,_urinveje_og_mandlige_kønsorganer#Vand_i_kroppen_(ødemer)|8.1.8]]</v>
      </c>
      <c r="J769" t="str">
        <f t="shared" si="34"/>
        <v/>
      </c>
      <c r="L769" t="str">
        <f t="shared" si="35"/>
        <v xml:space="preserve">| testiklerne  || 122 || [[8_Nyrer,_urinveje_og_mandlige_kønsorganer#Vand_i_kroppen_(ødemer)|8.1.8]] || </v>
      </c>
    </row>
    <row r="770" spans="1:12" x14ac:dyDescent="0.2">
      <c r="A770" s="14">
        <v>768</v>
      </c>
      <c r="B770" t="s">
        <v>2255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  <c r="G770" s="8" t="str">
        <f>VLOOKUP(F770,Sektioner_fuld!J$2:P$220,7,FALSE)</f>
        <v>11_Centralnervesystemet#Motorik</v>
      </c>
      <c r="H770" s="8" t="str">
        <f t="shared" si="33"/>
        <v>[[11_Centralnervesystemet#Motorik|11.2.6]]</v>
      </c>
      <c r="J770" t="str">
        <f t="shared" si="34"/>
        <v/>
      </c>
      <c r="L770" t="str">
        <f t="shared" si="35"/>
        <v xml:space="preserve">| tetraplegi  || 170 || [[11_Centralnervesystemet#Motorik|11.2.6]] || </v>
      </c>
    </row>
    <row r="771" spans="1:12" x14ac:dyDescent="0.2">
      <c r="A771" s="14">
        <v>769</v>
      </c>
      <c r="B771" t="s">
        <v>2256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  <c r="G771" s="8" t="str">
        <f>VLOOKUP(F771,Sektioner_fuld!J$2:P$220,7,FALSE)</f>
        <v>6_Lunger_og_luftveje#Palpation</v>
      </c>
      <c r="H771" s="8" t="str">
        <f t="shared" ref="H771:H834" si="36">_xlfn.CONCAT("[[",G771,"|",F771,"]]")</f>
        <v>[[6_Lunger_og_luftveje#Palpation|6.2.2]]</v>
      </c>
      <c r="J771" t="str">
        <f t="shared" ref="J771:J834" si="37">IF(I771="","",_xlfn.CONCAT("&lt;html5media&gt;File:", I771, ".mp3", "&lt;/html5media&gt;"))</f>
        <v/>
      </c>
      <c r="L771" t="str">
        <f t="shared" ref="L771:L834" si="38">_xlfn.CONCAT("| ", B771, " || ", E771, " || ", H771, " || ", J771)</f>
        <v xml:space="preserve">| thorax’ bevægelighed  || 92 || [[6_Lunger_og_luftveje#Palpation|6.2.2]] || </v>
      </c>
    </row>
    <row r="772" spans="1:12" x14ac:dyDescent="0.2">
      <c r="A772" s="14">
        <v>770</v>
      </c>
      <c r="B772" t="s">
        <v>2257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  <c r="G772" s="8" t="str">
        <f>VLOOKUP(F772,Sektioner_fuld!J$2:P$220,7,FALSE)</f>
        <v>3_Indlæggelsesnotatet#Tidligere</v>
      </c>
      <c r="H772" s="8" t="str">
        <f t="shared" si="36"/>
        <v>[[3_Indlæggelsesnotatet#Tidligere|3.1.5]]</v>
      </c>
      <c r="J772" t="str">
        <f t="shared" si="37"/>
        <v/>
      </c>
      <c r="L772" t="str">
        <f t="shared" si="38"/>
        <v xml:space="preserve">| tidligere  || 35 || [[3_Indlæggelsesnotatet#Tidligere|3.1.5]] || </v>
      </c>
    </row>
    <row r="773" spans="1:12" x14ac:dyDescent="0.2">
      <c r="A773" s="14">
        <v>771</v>
      </c>
      <c r="B773" t="s">
        <v>2258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  <c r="G773" s="8" t="str">
        <f>VLOOKUP(F773,Sektioner_fuld!J$2:P$220,7,FALSE)</f>
        <v>6_Lunger_og_luftveje#Objektiv_undersøgelse</v>
      </c>
      <c r="H773" s="8" t="str">
        <f t="shared" si="36"/>
        <v>[[6_Lunger_og_luftveje#Objektiv_undersøgelse|6.2]]</v>
      </c>
      <c r="J773" t="str">
        <f t="shared" si="37"/>
        <v/>
      </c>
      <c r="L773" t="str">
        <f t="shared" si="38"/>
        <v xml:space="preserve">| Tietzes syndrom  || 89 || [[6_Lunger_og_luftveje#Objektiv_undersøgelse|6.2]] || </v>
      </c>
    </row>
    <row r="774" spans="1:12" x14ac:dyDescent="0.2">
      <c r="A774" s="14">
        <v>772</v>
      </c>
      <c r="B774" t="s">
        <v>2259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  <c r="G774" s="8" t="str">
        <f>VLOOKUP(F774,Sektioner_fuld!J$2:P$220,7,FALSE)</f>
        <v>2_Sygehusjournalen#Journaltekstens_disposition</v>
      </c>
      <c r="H774" s="8" t="str">
        <f t="shared" si="36"/>
        <v>[[2_Sygehusjournalen#Journaltekstens_disposition|2.3]]</v>
      </c>
      <c r="J774" t="str">
        <f t="shared" si="37"/>
        <v/>
      </c>
      <c r="L774" t="str">
        <f t="shared" si="38"/>
        <v xml:space="preserve">| tilsyn  || 27 || [[2_Sygehusjournalen#Journaltekstens_disposition|2.3]] || </v>
      </c>
    </row>
    <row r="775" spans="1:12" x14ac:dyDescent="0.2">
      <c r="A775" s="14">
        <v>773</v>
      </c>
      <c r="B775" t="s">
        <v>2260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  <c r="G775" s="8" t="str">
        <f>VLOOKUP(F775,Sektioner_fuld!J$2:P$220,7,FALSE)</f>
        <v>15_Sanseorganer#Øresusen_(tinnitus)</v>
      </c>
      <c r="H775" s="8" t="str">
        <f t="shared" si="36"/>
        <v>[[15_Sanseorganer#Øresusen_(tinnitus)|15.1.2]]</v>
      </c>
      <c r="J775" t="str">
        <f t="shared" si="37"/>
        <v/>
      </c>
      <c r="L775" t="str">
        <f t="shared" si="38"/>
        <v xml:space="preserve">| tinnitus  || 202 || [[15_Sanseorganer#Øresusen_(tinnitus)|15.1.2]] || </v>
      </c>
    </row>
    <row r="776" spans="1:12" x14ac:dyDescent="0.2">
      <c r="A776" s="14">
        <v>774</v>
      </c>
      <c r="B776" t="s">
        <v>2261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  <c r="G776" s="8" t="str">
        <f>VLOOKUP(F776,Sektioner_fuld!J$2:P$220,7,FALSE)</f>
        <v>3_Indlæggelsesnotatet#Tobak,_alkohol_og_øvrigt_misbrug</v>
      </c>
      <c r="H776" s="8" t="str">
        <f t="shared" si="36"/>
        <v>[[3_Indlæggelsesnotatet#Tobak,_alkohol_og_øvrigt_misbrug|3.1.10]]</v>
      </c>
      <c r="J776" t="str">
        <f t="shared" si="37"/>
        <v/>
      </c>
      <c r="L776" t="str">
        <f t="shared" si="38"/>
        <v xml:space="preserve">| tobak  || 42 || [[3_Indlæggelsesnotatet#Tobak,_alkohol_og_øvrigt_misbrug|3.1.10]] || </v>
      </c>
    </row>
    <row r="777" spans="1:12" x14ac:dyDescent="0.2">
      <c r="A777" s="14">
        <v>775</v>
      </c>
      <c r="B777" t="s">
        <v>2262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  <c r="G777" s="8" t="str">
        <f>VLOOKUP(F777,Sektioner_fuld!J$2:P$220,7,FALSE)</f>
        <v>1_Mødet_mellem_læge_og_patient#Specielle_forhold</v>
      </c>
      <c r="H777" s="8" t="str">
        <f t="shared" si="36"/>
        <v>[[1_Mødet_mellem_læge_og_patient#Specielle_forhold|1.4]]</v>
      </c>
      <c r="J777" t="str">
        <f t="shared" si="37"/>
        <v/>
      </c>
      <c r="L777" t="str">
        <f t="shared" si="38"/>
        <v xml:space="preserve">| tolk  || 23 || [[1_Mødet_mellem_læge_og_patient#Specielle_forhold|1.4]] || </v>
      </c>
    </row>
    <row r="778" spans="1:12" x14ac:dyDescent="0.2">
      <c r="A778" s="14">
        <v>776</v>
      </c>
      <c r="B778" t="s">
        <v>2263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  <c r="G778" s="8" t="str">
        <f>VLOOKUP(F778,Sektioner_fuld!J$2:P$220,7,FALSE)</f>
        <v>3_Indlæggelsesnotatet#Ører</v>
      </c>
      <c r="H778" s="8" t="str">
        <f t="shared" si="36"/>
        <v>[[3_Indlæggelsesnotatet#Ører|3.2.5]]</v>
      </c>
      <c r="J778" t="str">
        <f t="shared" si="37"/>
        <v/>
      </c>
      <c r="L778" t="str">
        <f t="shared" si="38"/>
        <v xml:space="preserve">| tonsiller  || 46 || [[3_Indlæggelsesnotatet#Ører|3.2.5]] || </v>
      </c>
    </row>
    <row r="779" spans="1:12" x14ac:dyDescent="0.2">
      <c r="A779" s="14">
        <v>777</v>
      </c>
      <c r="B779" t="s">
        <v>2264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  <c r="G779" s="8" t="str">
        <f>VLOOKUP(F779,Sektioner_fuld!J$2:P$220,7,FALSE)</f>
        <v>7_Mave-tarm-systemet#Mund_og_svælg_(cavum_oris_et_fauces)</v>
      </c>
      <c r="H779" s="8" t="str">
        <f t="shared" si="36"/>
        <v>[[7_Mave-tarm-systemet#Mund_og_svælg_(cavum_oris_et_fauces)|7.2.1]]</v>
      </c>
      <c r="J779" t="str">
        <f t="shared" si="37"/>
        <v/>
      </c>
      <c r="L779" t="str">
        <f t="shared" si="38"/>
        <v xml:space="preserve">| tonsillitis  || 104 || [[7_Mave-tarm-systemet#Mund_og_svælg_(cavum_oris_et_fauces)|7.2.1]] || </v>
      </c>
    </row>
    <row r="780" spans="1:12" x14ac:dyDescent="0.2">
      <c r="A780" s="14">
        <v>778</v>
      </c>
      <c r="B780" t="s">
        <v>2265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  <c r="G780" s="8" t="str">
        <f>VLOOKUP(F780,Sektioner_fuld!J$2:P$220,7,FALSE)</f>
        <v>11_Centralnervesystemet#Motorik</v>
      </c>
      <c r="H780" s="8" t="str">
        <f t="shared" si="36"/>
        <v>[[11_Centralnervesystemet#Motorik|11.2.6]]</v>
      </c>
      <c r="J780" t="str">
        <f t="shared" si="37"/>
        <v/>
      </c>
      <c r="L780" t="str">
        <f t="shared" si="38"/>
        <v xml:space="preserve">| tonus  || 169 || [[11_Centralnervesystemet#Motorik|11.2.6]] || </v>
      </c>
    </row>
    <row r="781" spans="1:12" x14ac:dyDescent="0.2">
      <c r="A781" s="14">
        <v>779</v>
      </c>
      <c r="B781" t="s">
        <v>2266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  <c r="G781" s="8" t="str">
        <f>VLOOKUP(F781,Sektioner_fuld!J$2:P$220,7,FALSE)</f>
        <v>8_Nyrer,_urinveje_og_mandlige_kønsorganer#Vand_i_kroppen_(ødemer)</v>
      </c>
      <c r="H781" s="8" t="str">
        <f t="shared" si="36"/>
        <v>[[8_Nyrer,_urinveje_og_mandlige_kønsorganer#Vand_i_kroppen_(ødemer)|8.1.8]]</v>
      </c>
      <c r="J781" t="str">
        <f t="shared" si="37"/>
        <v/>
      </c>
      <c r="L781" t="str">
        <f t="shared" si="38"/>
        <v xml:space="preserve">| torsio testis  || 124 || [[8_Nyrer,_urinveje_og_mandlige_kønsorganer#Vand_i_kroppen_(ødemer)|8.1.8]] || </v>
      </c>
    </row>
    <row r="782" spans="1:12" x14ac:dyDescent="0.2">
      <c r="A782" s="14">
        <v>780</v>
      </c>
      <c r="B782" t="s">
        <v>2267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  <c r="G782" s="8" t="str">
        <f>VLOOKUP(F782,Sektioner_fuld!J$2:P$220,7,FALSE)</f>
        <v>2_Sygehusjournalen#</v>
      </c>
      <c r="H782" s="8" t="str">
        <f t="shared" si="36"/>
        <v>[[2_Sygehusjournalen#|2]]</v>
      </c>
      <c r="J782" t="str">
        <f t="shared" si="37"/>
        <v/>
      </c>
      <c r="L782" t="str">
        <f t="shared" si="38"/>
        <v xml:space="preserve">| transfusionsskema  || 26 || [[2_Sygehusjournalen#|2]] || </v>
      </c>
    </row>
    <row r="783" spans="1:12" x14ac:dyDescent="0.2">
      <c r="A783" s="14">
        <v>781</v>
      </c>
      <c r="B783" t="s">
        <v>2268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  <c r="G783" s="8" t="str">
        <f>VLOOKUP(F783,Sektioner_fuld!J$2:P$220,7,FALSE)</f>
        <v>11_Centralnervesystemet#Motorik</v>
      </c>
      <c r="H783" s="8" t="str">
        <f t="shared" si="36"/>
        <v>[[11_Centralnervesystemet#Motorik|11.2.6]]</v>
      </c>
      <c r="J783" t="str">
        <f t="shared" si="37"/>
        <v/>
      </c>
      <c r="L783" t="str">
        <f t="shared" si="38"/>
        <v xml:space="preserve">| tremor  || 169 || [[11_Centralnervesystemet#Motorik|11.2.6]] || </v>
      </c>
    </row>
    <row r="784" spans="1:12" x14ac:dyDescent="0.2">
      <c r="A784" s="14">
        <v>782</v>
      </c>
      <c r="B784" t="s">
        <v>2269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  <c r="G784" s="8" t="str">
        <f>VLOOKUP(F784,Sektioner_fuld!J$2:P$220,7,FALSE)</f>
        <v>12_Det_perifere_karsystem#Inspektion</v>
      </c>
      <c r="H784" s="8" t="str">
        <f t="shared" si="36"/>
        <v>[[12_Det_perifere_karsystem#Inspektion|12.2.1]]</v>
      </c>
      <c r="J784" t="str">
        <f t="shared" si="37"/>
        <v/>
      </c>
      <c r="L784" t="str">
        <f t="shared" si="38"/>
        <v xml:space="preserve">| Trendelenburgs prøve  || 184 || [[12_Det_perifere_karsystem#Inspektion|12.2.1]] || </v>
      </c>
    </row>
    <row r="785" spans="1:12" x14ac:dyDescent="0.2">
      <c r="A785" s="14">
        <v>783</v>
      </c>
      <c r="B785" t="s">
        <v>2270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  <c r="G785" s="8" t="str">
        <f>VLOOKUP(F785,Sektioner_fuld!J$2:P$220,7,FALSE)</f>
        <v>11_Centralnervesystemet#Motorik</v>
      </c>
      <c r="H785" s="8" t="str">
        <f t="shared" si="36"/>
        <v>[[11_Centralnervesystemet#Motorik|11.2.6]]</v>
      </c>
      <c r="J785" t="str">
        <f t="shared" si="37"/>
        <v/>
      </c>
      <c r="L785" t="str">
        <f t="shared" si="38"/>
        <v xml:space="preserve">| tricepsrefleksen  || 173 || [[11_Centralnervesystemet#Motorik|11.2.6]] || </v>
      </c>
    </row>
    <row r="786" spans="1:12" x14ac:dyDescent="0.2">
      <c r="A786" s="14">
        <v>784</v>
      </c>
      <c r="B786" t="s">
        <v>2271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  <c r="G786" s="8" t="str">
        <f>VLOOKUP(F786,Sektioner_fuld!J$2:P$220,7,FALSE)</f>
        <v>10_Bevægeapparatet#Skulder_(regio_glenohumerale)</v>
      </c>
      <c r="H786" s="8" t="str">
        <f t="shared" si="36"/>
        <v>[[10_Bevægeapparatet#Skulder_(regio_glenohumerale)|10.2.7]]</v>
      </c>
      <c r="J786" t="str">
        <f t="shared" si="37"/>
        <v/>
      </c>
      <c r="L786" t="str">
        <f t="shared" si="38"/>
        <v xml:space="preserve">| trigger-punkter  || 145 || [[10_Bevægeapparatet#Skulder_(regio_glenohumerale)|10.2.7]] || </v>
      </c>
    </row>
    <row r="787" spans="1:12" x14ac:dyDescent="0.2">
      <c r="A787" s="14">
        <v>785</v>
      </c>
      <c r="B787" t="s">
        <v>2272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  <c r="G787" s="8" t="str">
        <f>VLOOKUP(F787,Sektioner_fuld!J$2:P$220,7,FALSE)</f>
        <v>5_Hjertet#Auskultation_(stethoscopia_cordis,_st.c.,_hjertestetoskopi)</v>
      </c>
      <c r="H787" s="8" t="str">
        <f t="shared" si="36"/>
        <v>[[5_Hjertet#Auskultation_(stethoscopia_cordis,_st.c.,_hjertestetoskopi)|5.2.2]]</v>
      </c>
      <c r="J787" t="str">
        <f t="shared" si="37"/>
        <v/>
      </c>
      <c r="L787" t="str">
        <f t="shared" si="38"/>
        <v xml:space="preserve">| trikuspidalinsufficiens  || 81 || [[5_Hjertet#Auskultation_(stethoscopia_cordis,_st.c.,_hjertestetoskopi)|5.2.2]] || </v>
      </c>
    </row>
    <row r="788" spans="1:12" x14ac:dyDescent="0.2">
      <c r="A788" s="14">
        <v>786</v>
      </c>
      <c r="B788" t="s">
        <v>2273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  <c r="G788" s="8" t="str">
        <f>VLOOKUP(F788,Sektioner_fuld!J$2:P$220,7,FALSE)</f>
        <v>11_Centralnervesystemet#Motorik</v>
      </c>
      <c r="H788" s="8" t="str">
        <f t="shared" si="36"/>
        <v>[[11_Centralnervesystemet#Motorik|11.2.6]]</v>
      </c>
      <c r="J788" t="str">
        <f t="shared" si="37"/>
        <v/>
      </c>
      <c r="L788" t="str">
        <f t="shared" si="38"/>
        <v xml:space="preserve">| trofik  || 169 || [[11_Centralnervesystemet#Motorik|11.2.6]] || </v>
      </c>
    </row>
    <row r="789" spans="1:12" x14ac:dyDescent="0.2">
      <c r="A789" s="14">
        <v>787</v>
      </c>
      <c r="B789" t="s">
        <v>2273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  <c r="G789" s="8" t="str">
        <f>VLOOKUP(F789,Sektioner_fuld!J$2:P$220,7,FALSE)</f>
        <v>12_Det_perifere_karsystem#Inspektion</v>
      </c>
      <c r="H789" s="8" t="str">
        <f t="shared" si="36"/>
        <v>[[12_Det_perifere_karsystem#Inspektion|12.2.1]]</v>
      </c>
      <c r="J789" t="str">
        <f t="shared" si="37"/>
        <v/>
      </c>
      <c r="L789" t="str">
        <f t="shared" si="38"/>
        <v xml:space="preserve">| trofik  || 183 || [[12_Det_perifere_karsystem#Inspektion|12.2.1]] || </v>
      </c>
    </row>
    <row r="790" spans="1:12" x14ac:dyDescent="0.2">
      <c r="A790" s="14">
        <v>788</v>
      </c>
      <c r="B790" t="s">
        <v>2274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  <c r="G790" s="8" t="str">
        <f>VLOOKUP(F790,Sektioner_fuld!J$2:P$220,7,FALSE)</f>
        <v>4_Almene_symptomer_og_fund#Træthed_og_svimmelhed</v>
      </c>
      <c r="H790" s="8" t="str">
        <f t="shared" si="36"/>
        <v>[[4_Almene_symptomer_og_fund#Træthed_og_svimmelhed|4.1.2]]</v>
      </c>
      <c r="J790" t="str">
        <f t="shared" si="37"/>
        <v/>
      </c>
      <c r="L790" t="str">
        <f t="shared" si="38"/>
        <v xml:space="preserve">| træthed  || 58 || [[4_Almene_symptomer_og_fund#Træthed_og_svimmelhed|4.1.2]] || </v>
      </c>
    </row>
    <row r="791" spans="1:12" x14ac:dyDescent="0.2">
      <c r="A791" s="14">
        <v>789</v>
      </c>
      <c r="B791" t="s">
        <v>2275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  <c r="G791" s="8" t="str">
        <f>VLOOKUP(F791,Sektioner_fuld!J$2:P$220,7,FALSE)</f>
        <v>13_Kirtler#Inspektion</v>
      </c>
      <c r="H791" s="8" t="str">
        <f t="shared" si="36"/>
        <v>[[13_Kirtler#Inspektion|13.6.1]]</v>
      </c>
      <c r="J791" t="str">
        <f t="shared" si="37"/>
        <v/>
      </c>
      <c r="L791" t="str">
        <f t="shared" si="38"/>
        <v xml:space="preserve">| tumor mammae  || 193 || [[13_Kirtler#Inspektion|13.6.1]] || </v>
      </c>
    </row>
    <row r="792" spans="1:12" x14ac:dyDescent="0.2">
      <c r="A792" s="14">
        <v>790</v>
      </c>
      <c r="B792" t="s">
        <v>2276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  <c r="G792" s="8" t="str">
        <f>VLOOKUP(F792,Sektioner_fuld!J$2:P$220,7,FALSE)</f>
        <v>3_Indlæggelsesnotatet#Ører</v>
      </c>
      <c r="H792" s="8" t="str">
        <f t="shared" si="36"/>
        <v>[[3_Indlæggelsesnotatet#Ører|3.2.5]]</v>
      </c>
      <c r="J792" t="str">
        <f t="shared" si="37"/>
        <v/>
      </c>
      <c r="L792" t="str">
        <f t="shared" si="38"/>
        <v xml:space="preserve">| tungen  || 46 || [[3_Indlæggelsesnotatet#Ører|3.2.5]] || </v>
      </c>
    </row>
    <row r="793" spans="1:12" x14ac:dyDescent="0.2">
      <c r="A793" s="14">
        <v>791</v>
      </c>
      <c r="B793" t="s">
        <v>2277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  <c r="G793" s="8" t="str">
        <f>VLOOKUP(F793,Sektioner_fuld!J$2:P$220,7,FALSE)</f>
        <v>1_Mødet_mellem_læge_og_patient#Specielle_forhold</v>
      </c>
      <c r="H793" s="8" t="str">
        <f t="shared" si="36"/>
        <v>[[1_Mødet_mellem_læge_og_patient#Specielle_forhold|1.4]]</v>
      </c>
      <c r="J793" t="str">
        <f t="shared" si="37"/>
        <v/>
      </c>
      <c r="L793" t="str">
        <f t="shared" si="38"/>
        <v xml:space="preserve">| tunghøre  || 24 || [[1_Mødet_mellem_læge_og_patient#Specielle_forhold|1.4]] || </v>
      </c>
    </row>
    <row r="794" spans="1:12" x14ac:dyDescent="0.2">
      <c r="A794" s="14">
        <v>792</v>
      </c>
      <c r="B794" t="s">
        <v>2278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  <c r="G794" s="8" t="str">
        <f>VLOOKUP(F794,Sektioner_fuld!J$2:P$220,7,FALSE)</f>
        <v>4_Almene_symptomer_og_fund#Farve</v>
      </c>
      <c r="H794" s="8" t="str">
        <f t="shared" si="36"/>
        <v>[[4_Almene_symptomer_og_fund#Farve|4.2.3]]</v>
      </c>
      <c r="J794" t="str">
        <f t="shared" si="37"/>
        <v/>
      </c>
      <c r="L794" t="str">
        <f t="shared" si="38"/>
        <v xml:space="preserve">| turgor  || 65 || [[4_Almene_symptomer_og_fund#Farve|4.2.3]] || </v>
      </c>
    </row>
    <row r="795" spans="1:12" x14ac:dyDescent="0.2">
      <c r="A795" s="14">
        <v>793</v>
      </c>
      <c r="B795" t="s">
        <v>2279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  <c r="G795" s="8" t="str">
        <f>VLOOKUP(F795,Sektioner_fuld!J$2:P$220,7,FALSE)</f>
        <v>6_Lunger_og_luftveje#Hvæsen_og_piben</v>
      </c>
      <c r="H795" s="8" t="str">
        <f t="shared" si="36"/>
        <v>[[6_Lunger_og_luftveje#Hvæsen_og_piben|6.1.2]]</v>
      </c>
      <c r="J795" t="str">
        <f t="shared" si="37"/>
        <v/>
      </c>
      <c r="L795" t="str">
        <f t="shared" si="38"/>
        <v xml:space="preserve">| tussis  || 85 || [[6_Lunger_og_luftveje#Hvæsen_og_piben|6.1.2]] || </v>
      </c>
    </row>
    <row r="796" spans="1:12" x14ac:dyDescent="0.2">
      <c r="A796" s="14">
        <v>794</v>
      </c>
      <c r="B796" t="s">
        <v>2280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  <c r="G796" s="8" t="str">
        <f>VLOOKUP(F796,Sektioner_fuld!J$2:P$220,7,FALSE)</f>
        <v>7_Mave-tarm-systemet#Abdomen</v>
      </c>
      <c r="H796" s="8" t="str">
        <f t="shared" si="36"/>
        <v>[[7_Mave-tarm-systemet#Abdomen|7.2.2]]</v>
      </c>
      <c r="J796" t="str">
        <f t="shared" si="37"/>
        <v/>
      </c>
      <c r="L796" t="str">
        <f t="shared" si="38"/>
        <v xml:space="preserve">| tympanisme  || 111 || [[7_Mave-tarm-systemet#Abdomen|7.2.2]] || </v>
      </c>
    </row>
    <row r="797" spans="1:12" x14ac:dyDescent="0.2">
      <c r="A797" s="14">
        <v>795</v>
      </c>
      <c r="B797" t="s">
        <v>2281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  <c r="G797" s="8" t="str">
        <f>VLOOKUP(F797,Sektioner_fuld!J$2:P$220,7,FALSE)</f>
        <v>7_Mave-tarm-systemet#Afføringsmønster</v>
      </c>
      <c r="H797" s="8" t="str">
        <f t="shared" si="36"/>
        <v>[[7_Mave-tarm-systemet#Afføringsmønster|7.1.5]]</v>
      </c>
      <c r="J797" t="str">
        <f t="shared" si="37"/>
        <v/>
      </c>
      <c r="L797" t="str">
        <f t="shared" si="38"/>
        <v xml:space="preserve">| tynd mave  || 101 || [[7_Mave-tarm-systemet#Afføringsmønster|7.1.5]] || </v>
      </c>
    </row>
    <row r="798" spans="1:12" x14ac:dyDescent="0.2">
      <c r="A798" s="14">
        <v>796</v>
      </c>
      <c r="B798" t="s">
        <v>2282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  <c r="G798" s="8" t="str">
        <f>VLOOKUP(F798,Sektioner_fuld!J$2:P$220,7,FALSE)</f>
        <v>7_Mave-tarm-systemet#Afføringsmønster</v>
      </c>
      <c r="H798" s="8" t="str">
        <f t="shared" si="36"/>
        <v>[[7_Mave-tarm-systemet#Afføringsmønster|7.1.5]]</v>
      </c>
      <c r="J798" t="str">
        <f t="shared" si="37"/>
        <v/>
      </c>
      <c r="L798" t="str">
        <f t="shared" si="38"/>
        <v xml:space="preserve">| tyreotoksikose  || 102 || [[7_Mave-tarm-systemet#Afføringsmønster|7.1.5]] || </v>
      </c>
    </row>
    <row r="799" spans="1:12" x14ac:dyDescent="0.2">
      <c r="A799" s="14">
        <v>797</v>
      </c>
      <c r="B799" t="s">
        <v>2282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  <c r="G799" s="8" t="str">
        <f>VLOOKUP(F799,Sektioner_fuld!J$2:P$220,7,FALSE)</f>
        <v>13_Kirtler#</v>
      </c>
      <c r="H799" s="8" t="str">
        <f t="shared" si="36"/>
        <v>[[13_Kirtler#|13]]</v>
      </c>
      <c r="J799" t="str">
        <f t="shared" si="37"/>
        <v/>
      </c>
      <c r="L799" t="str">
        <f t="shared" si="38"/>
        <v xml:space="preserve">| tyreotoksikose  || 187 || [[13_Kirtler#|13]] || </v>
      </c>
    </row>
    <row r="800" spans="1:12" x14ac:dyDescent="0.2">
      <c r="A800" s="14">
        <v>798</v>
      </c>
      <c r="B800" t="s">
        <v>2283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  <c r="G800" s="8" t="str">
        <f>VLOOKUP(F800,Sektioner_fuld!J$2:P$220,7,FALSE)</f>
        <v>6_Lunger_og_luftveje#Auskultation_(stethoscopia_pulmonum;_st.p.,_lungestetoskopi)</v>
      </c>
      <c r="H800" s="8" t="str">
        <f t="shared" si="36"/>
        <v>[[6_Lunger_og_luftveje#Auskultation_(stethoscopia_pulmonum;_st.p.,_lungestetoskopi)|6.2.4]]</v>
      </c>
      <c r="J800" t="str">
        <f t="shared" si="37"/>
        <v/>
      </c>
      <c r="L800" t="str">
        <f t="shared" si="38"/>
        <v xml:space="preserve">| tyst thorax  || 95 || [[6_Lunger_og_luftveje#Auskultation_(stethoscopia_pulmonum;_st.p.,_lungestetoskopi)|6.2.4]] || </v>
      </c>
    </row>
    <row r="801" spans="1:12" x14ac:dyDescent="0.2">
      <c r="A801" s="14">
        <v>799</v>
      </c>
      <c r="F801" s="8" t="str">
        <f>IF(E801="","",VLOOKUP(E801,Side_til_Sektion!A$2:C$217,3,FALSE))</f>
        <v/>
      </c>
      <c r="G801" s="8" t="e">
        <f>VLOOKUP(F801,Sektioner_fuld!J$2:P$220,7,FALSE)</f>
        <v>#N/A</v>
      </c>
      <c r="H801" s="8" t="e">
        <f t="shared" si="36"/>
        <v>#N/A</v>
      </c>
      <c r="J801" t="str">
        <f t="shared" si="37"/>
        <v/>
      </c>
      <c r="L801" t="e">
        <f t="shared" si="38"/>
        <v>#N/A</v>
      </c>
    </row>
    <row r="802" spans="1:12" x14ac:dyDescent="0.2">
      <c r="A802" s="14">
        <v>800</v>
      </c>
      <c r="B802" t="s">
        <v>2284</v>
      </c>
      <c r="E802">
        <v>215</v>
      </c>
      <c r="F802" s="8" t="str">
        <f>IF(E802="","",VLOOKUP(E802,Side_til_Sektion!A$2:C$217,3,FALSE))</f>
        <v>16</v>
      </c>
      <c r="G802" s="8" t="str">
        <f>VLOOKUP(F802,Sektioner_fuld!J$2:P$220,7,FALSE)</f>
        <v>16_Stikordsregister#</v>
      </c>
      <c r="H802" s="8" t="str">
        <f t="shared" si="36"/>
        <v>[[16_Stikordsregister#|16]]</v>
      </c>
      <c r="I802" t="s">
        <v>1598</v>
      </c>
      <c r="J802" t="str">
        <f t="shared" si="37"/>
        <v>&lt;html5media&gt;File:STIK-U.mp3&lt;/html5media&gt;</v>
      </c>
      <c r="L802" t="str">
        <f t="shared" si="38"/>
        <v>| Bogstav: U || 215 || [[16_Stikordsregister#|16]] || &lt;html5media&gt;File:STIK-U.mp3&lt;/html5media&gt;</v>
      </c>
    </row>
    <row r="803" spans="1:12" x14ac:dyDescent="0.2">
      <c r="A803" s="14">
        <v>801</v>
      </c>
      <c r="B803" t="s">
        <v>2285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G803" s="8" t="str">
        <f>VLOOKUP(F803,Sektioner_fuld!J$2:P$220,7,FALSE)</f>
        <v>5_Hjertet#Auskultation_(stethoscopia_cordis,_st.c.,_hjertestetoskopi)</v>
      </c>
      <c r="H803" s="8" t="str">
        <f t="shared" si="36"/>
        <v>[[5_Hjertet#Auskultation_(stethoscopia_cordis,_st.c.,_hjertestetoskopi)|5.2.2]]</v>
      </c>
      <c r="J803" t="str">
        <f t="shared" si="37"/>
        <v/>
      </c>
      <c r="L803" t="str">
        <f t="shared" si="38"/>
        <v xml:space="preserve">| uddrivningsklik  || 78 || [[5_Hjertet#Auskultation_(stethoscopia_cordis,_st.c.,_hjertestetoskopi)|5.2.2]] || </v>
      </c>
    </row>
    <row r="804" spans="1:12" x14ac:dyDescent="0.2">
      <c r="A804" s="14">
        <v>802</v>
      </c>
      <c r="B804" t="s">
        <v>2286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G804" s="8" t="str">
        <f>VLOOKUP(F804,Sektioner_fuld!J$2:P$220,7,FALSE)</f>
        <v>9_Kvindelige_kønsorganer#Underlivssmerter</v>
      </c>
      <c r="H804" s="8" t="str">
        <f t="shared" si="36"/>
        <v>[[9_Kvindelige_kønsorganer#Underlivssmerter|9.1.2]]</v>
      </c>
      <c r="J804" t="str">
        <f t="shared" si="37"/>
        <v/>
      </c>
      <c r="L804" t="str">
        <f t="shared" si="38"/>
        <v xml:space="preserve">| udflåd  || 129 || [[9_Kvindelige_kønsorganer#Underlivssmerter|9.1.2]] || </v>
      </c>
    </row>
    <row r="805" spans="1:12" x14ac:dyDescent="0.2">
      <c r="A805" s="14">
        <v>803</v>
      </c>
      <c r="B805" t="s">
        <v>2287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  <c r="G805" s="8" t="str">
        <f>VLOOKUP(F805,Sektioner_fuld!J$2:P$220,7,FALSE)</f>
        <v>1_Mødet_mellem_læge_og_patient#Specielle_forhold</v>
      </c>
      <c r="H805" s="8" t="str">
        <f t="shared" si="36"/>
        <v>[[1_Mødet_mellem_læge_og_patient#Specielle_forhold|1.4]]</v>
      </c>
      <c r="J805" t="str">
        <f t="shared" si="37"/>
        <v/>
      </c>
      <c r="L805" t="str">
        <f t="shared" si="38"/>
        <v xml:space="preserve">| udlændinge  || 23 || [[1_Mødet_mellem_læge_og_patient#Specielle_forhold|1.4]] || </v>
      </c>
    </row>
    <row r="806" spans="1:12" x14ac:dyDescent="0.2">
      <c r="A806" s="14">
        <v>804</v>
      </c>
      <c r="B806" t="s">
        <v>2288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  <c r="G806" s="8" t="str">
        <f>VLOOKUP(F806,Sektioner_fuld!J$2:P$220,7,FALSE)</f>
        <v>2_Sygehusjournalen#Journaltekstens_disposition</v>
      </c>
      <c r="H806" s="8" t="str">
        <f t="shared" si="36"/>
        <v>[[2_Sygehusjournalen#Journaltekstens_disposition|2.3]]</v>
      </c>
      <c r="J806" t="str">
        <f t="shared" si="37"/>
        <v/>
      </c>
      <c r="L806" t="str">
        <f t="shared" si="38"/>
        <v xml:space="preserve">| udredningsprogram  || 28 || [[2_Sygehusjournalen#Journaltekstens_disposition|2.3]] || </v>
      </c>
    </row>
    <row r="807" spans="1:12" x14ac:dyDescent="0.2">
      <c r="A807" s="14">
        <v>805</v>
      </c>
      <c r="B807" t="s">
        <v>2289</v>
      </c>
      <c r="C807" s="8">
        <v>195</v>
      </c>
      <c r="D807" s="8"/>
      <c r="E807" s="8">
        <v>195</v>
      </c>
      <c r="F807" s="8" t="str">
        <f>IF(E807="","",VLOOKUP(E807,Side_til_Sektion!A$2:C$217,3,FALSE))</f>
        <v>12.2.3</v>
      </c>
      <c r="G807" s="8" t="str">
        <f>VLOOKUP(F807,Sektioner_fuld!J$2:P$220,7,FALSE)</f>
        <v>12_Det_perifere_karsystem#Palpation</v>
      </c>
      <c r="H807" s="8" t="str">
        <f t="shared" si="36"/>
        <v>[[12_Det_perifere_karsystem#Palpation|12.2.3]]</v>
      </c>
      <c r="J807" t="str">
        <f t="shared" si="37"/>
        <v/>
      </c>
      <c r="L807" t="str">
        <f t="shared" si="38"/>
        <v xml:space="preserve">| udslæt  || 195 || [[12_Det_perifere_karsystem#Palpation|12.2.3]] || </v>
      </c>
    </row>
    <row r="808" spans="1:12" x14ac:dyDescent="0.2">
      <c r="A808" s="14">
        <v>806</v>
      </c>
      <c r="B808" t="s">
        <v>2290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  <c r="G808" s="8" t="str">
        <f>VLOOKUP(F808,Sektioner_fuld!J$2:P$220,7,FALSE)</f>
        <v>3_Indlæggelsesnotatet#Ydre_kranie_(calvaria)</v>
      </c>
      <c r="H808" s="8" t="str">
        <f t="shared" si="36"/>
        <v>[[3_Indlæggelsesnotatet#Ydre_kranie_(calvaria)|3.2.2]]</v>
      </c>
      <c r="J808" t="str">
        <f t="shared" si="37"/>
        <v/>
      </c>
      <c r="L808" t="str">
        <f t="shared" si="38"/>
        <v xml:space="preserve">| udstående øjne  || 45 || [[3_Indlæggelsesnotatet#Ydre_kranie_(calvaria)|3.2.2]] || </v>
      </c>
    </row>
    <row r="809" spans="1:12" x14ac:dyDescent="0.2">
      <c r="A809" s="14">
        <v>807</v>
      </c>
      <c r="B809" t="s">
        <v>2291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  <c r="G809" s="8" t="str">
        <f>VLOOKUP(F809,Sektioner_fuld!J$2:P$220,7,FALSE)</f>
        <v>1_Mødet_mellem_læge_og_patient#Samtaleteknik</v>
      </c>
      <c r="H809" s="8" t="str">
        <f t="shared" si="36"/>
        <v>[[1_Mødet_mellem_læge_og_patient#Samtaleteknik|1.3]]</v>
      </c>
      <c r="J809" t="str">
        <f t="shared" si="37"/>
        <v/>
      </c>
      <c r="L809" t="str">
        <f t="shared" si="38"/>
        <v xml:space="preserve">| udvidende gensvar  || 20 || [[1_Mødet_mellem_læge_og_patient#Samtaleteknik|1.3]] || </v>
      </c>
    </row>
    <row r="810" spans="1:12" x14ac:dyDescent="0.2">
      <c r="A810" s="14">
        <v>808</v>
      </c>
      <c r="B810" t="s">
        <v>2292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  <c r="G810" s="8" t="str">
        <f>VLOOKUP(F810,Sektioner_fuld!J$2:P$220,7,FALSE)</f>
        <v>8_Nyrer,_urinveje_og_mandlige_kønsorganer#Ufrivillig_vandladning_(urininkontinens)</v>
      </c>
      <c r="H810" s="8" t="str">
        <f t="shared" si="36"/>
        <v>[[8_Nyrer,_urinveje_og_mandlige_kønsorganer#Ufrivillig_vandladning_(urininkontinens)|8.1.6]]</v>
      </c>
      <c r="J810" t="str">
        <f t="shared" si="37"/>
        <v/>
      </c>
      <c r="L810" t="str">
        <f t="shared" si="38"/>
        <v xml:space="preserve">| ufrivillig vandladning  || 120 || [[8_Nyrer,_urinveje_og_mandlige_kønsorganer#Ufrivillig_vandladning_(urininkontinens)|8.1.6]] || </v>
      </c>
    </row>
    <row r="811" spans="1:12" x14ac:dyDescent="0.2">
      <c r="A811" s="14">
        <v>809</v>
      </c>
      <c r="B811" t="s">
        <v>2293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  <c r="G811" s="8" t="str">
        <f>VLOOKUP(F811,Sektioner_fuld!J$2:P$220,7,FALSE)</f>
        <v>7_Mave-tarm-systemet#Mund_og_svælg_(cavum_oris_et_fauces)</v>
      </c>
      <c r="H811" s="8" t="str">
        <f t="shared" si="36"/>
        <v>[[7_Mave-tarm-systemet#Mund_og_svælg_(cavum_oris_et_fauces)|7.2.1]]</v>
      </c>
      <c r="J811" t="str">
        <f t="shared" si="37"/>
        <v/>
      </c>
      <c r="L811" t="str">
        <f t="shared" si="38"/>
        <v xml:space="preserve">| ulcerationer  || 104 || [[7_Mave-tarm-systemet#Mund_og_svælg_(cavum_oris_et_fauces)|7.2.1]] || </v>
      </c>
    </row>
    <row r="812" spans="1:12" x14ac:dyDescent="0.2">
      <c r="A812" s="14">
        <v>810</v>
      </c>
      <c r="B812" t="s">
        <v>2294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  <c r="G812" s="8" t="str">
        <f>VLOOKUP(F812,Sektioner_fuld!J$2:P$220,7,FALSE)</f>
        <v>7_Mave-tarm-systemet#Abdomen</v>
      </c>
      <c r="H812" s="8" t="str">
        <f t="shared" si="36"/>
        <v>[[7_Mave-tarm-systemet#Abdomen|7.2.2]]</v>
      </c>
      <c r="J812" t="str">
        <f t="shared" si="37"/>
        <v/>
      </c>
      <c r="L812" t="str">
        <f t="shared" si="38"/>
        <v xml:space="preserve">| ulcus  || 106 || [[7_Mave-tarm-systemet#Abdomen|7.2.2]] || </v>
      </c>
    </row>
    <row r="813" spans="1:12" x14ac:dyDescent="0.2">
      <c r="A813" s="14">
        <v>811</v>
      </c>
      <c r="B813" t="s">
        <v>2294</v>
      </c>
      <c r="C813" s="8">
        <v>195</v>
      </c>
      <c r="D813" s="8"/>
      <c r="E813" s="8">
        <v>195</v>
      </c>
      <c r="F813" s="8" t="str">
        <f>IF(E813="","",VLOOKUP(E813,Side_til_Sektion!A$2:C$217,3,FALSE))</f>
        <v>12.2.3</v>
      </c>
      <c r="G813" s="8" t="str">
        <f>VLOOKUP(F813,Sektioner_fuld!J$2:P$220,7,FALSE)</f>
        <v>12_Det_perifere_karsystem#Palpation</v>
      </c>
      <c r="H813" s="8" t="str">
        <f t="shared" si="36"/>
        <v>[[12_Det_perifere_karsystem#Palpation|12.2.3]]</v>
      </c>
      <c r="J813" t="str">
        <f t="shared" si="37"/>
        <v/>
      </c>
      <c r="L813" t="str">
        <f t="shared" si="38"/>
        <v xml:space="preserve">| ulcus  || 195 || [[12_Det_perifere_karsystem#Palpation|12.2.3]] || </v>
      </c>
    </row>
    <row r="814" spans="1:12" x14ac:dyDescent="0.2">
      <c r="A814" s="14">
        <v>812</v>
      </c>
      <c r="B814" t="s">
        <v>2294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  <c r="G814" s="8" t="str">
        <f>VLOOKUP(F814,Sektioner_fuld!J$2:P$220,7,FALSE)</f>
        <v>14_Hud#Inspektion_og_palpation</v>
      </c>
      <c r="H814" s="8" t="str">
        <f t="shared" si="36"/>
        <v>[[14_Hud#Inspektion_og_palpation|14.2.1]]</v>
      </c>
      <c r="J814" t="str">
        <f t="shared" si="37"/>
        <v/>
      </c>
      <c r="L814" t="str">
        <f t="shared" si="38"/>
        <v xml:space="preserve">| ulcus  || 199 || [[14_Hud#Inspektion_og_palpation|14.2.1]] || </v>
      </c>
    </row>
    <row r="815" spans="1:12" x14ac:dyDescent="0.2">
      <c r="A815" s="14">
        <v>813</v>
      </c>
      <c r="B815" t="s">
        <v>2295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  <c r="G815" s="8" t="str">
        <f>VLOOKUP(F815,Sektioner_fuld!J$2:P$220,7,FALSE)</f>
        <v>12_Det_perifere_karsystem#Hævede_ben_(ødemer)</v>
      </c>
      <c r="H815" s="8" t="str">
        <f t="shared" si="36"/>
        <v>[[12_Det_perifere_karsystem#Hævede_ben_(ødemer)|12.1.2]]</v>
      </c>
      <c r="J815" t="str">
        <f t="shared" si="37"/>
        <v/>
      </c>
      <c r="L815" t="str">
        <f t="shared" si="38"/>
        <v xml:space="preserve">| ulcus cruris  || 181 || [[12_Det_perifere_karsystem#Hævede_ben_(ødemer)|12.1.2]] || </v>
      </c>
    </row>
    <row r="816" spans="1:12" x14ac:dyDescent="0.2">
      <c r="A816" s="14">
        <v>814</v>
      </c>
      <c r="B816" t="s">
        <v>2296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  <c r="G816" s="8" t="str">
        <f>VLOOKUP(F816,Sektioner_fuld!J$2:P$220,7,FALSE)</f>
        <v>9_Kvindelige_kønsorganer#Underlivssmerter</v>
      </c>
      <c r="H816" s="8" t="str">
        <f t="shared" si="36"/>
        <v>[[9_Kvindelige_kønsorganer#Underlivssmerter|9.1.2]]</v>
      </c>
      <c r="J816" t="str">
        <f t="shared" si="37"/>
        <v/>
      </c>
      <c r="L816" t="str">
        <f t="shared" si="38"/>
        <v xml:space="preserve">| underlivssmerter  || 129 || [[9_Kvindelige_kønsorganer#Underlivssmerter|9.1.2]] || </v>
      </c>
    </row>
    <row r="817" spans="1:12" x14ac:dyDescent="0.2">
      <c r="A817" s="14">
        <v>815</v>
      </c>
      <c r="B817" t="s">
        <v>2297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  <c r="G817" s="8" t="str">
        <f>VLOOKUP(F817,Sektioner_fuld!J$2:P$220,7,FALSE)</f>
        <v>1_Mødet_mellem_læge_og_patient#Omgivelser_og_remedier</v>
      </c>
      <c r="H817" s="8" t="str">
        <f t="shared" si="36"/>
        <v>[[1_Mødet_mellem_læge_og_patient#Omgivelser_og_remedier|1.2.2]]</v>
      </c>
      <c r="J817" t="str">
        <f t="shared" si="37"/>
        <v/>
      </c>
      <c r="L817" t="str">
        <f t="shared" si="38"/>
        <v xml:space="preserve">| undersøgelsesremedier  || 17 || [[1_Mødet_mellem_læge_og_patient#Omgivelser_og_remedier|1.2.2]] || </v>
      </c>
    </row>
    <row r="818" spans="1:12" x14ac:dyDescent="0.2">
      <c r="A818" s="14">
        <v>816</v>
      </c>
      <c r="B818" t="s">
        <v>2298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  <c r="G818" s="8" t="str">
        <f>VLOOKUP(F818,Sektioner_fuld!J$2:P$220,7,FALSE)</f>
        <v>8_Nyrer,_urinveje_og_mandlige_kønsorganer#Svie_og_smerte_ved_vandlanding_(dysuri)</v>
      </c>
      <c r="H818" s="8" t="str">
        <f t="shared" si="36"/>
        <v>[[8_Nyrer,_urinveje_og_mandlige_kønsorganer#Svie_og_smerte_ved_vandlanding_(dysuri)|8.1.3]]</v>
      </c>
      <c r="J818" t="str">
        <f t="shared" si="37"/>
        <v/>
      </c>
      <c r="L818" t="str">
        <f t="shared" si="38"/>
        <v xml:space="preserve">| urethra  || 118 || [[8_Nyrer,_urinveje_og_mandlige_kønsorganer#Svie_og_smerte_ved_vandlanding_(dysuri)|8.1.3]] || </v>
      </c>
    </row>
    <row r="819" spans="1:12" x14ac:dyDescent="0.2">
      <c r="A819" s="14">
        <v>817</v>
      </c>
      <c r="B819" t="s">
        <v>2299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  <c r="G819" s="8" t="str">
        <f>VLOOKUP(F819,Sektioner_fuld!J$2:P$220,7,FALSE)</f>
        <v>8_Nyrer,_urinveje_og_mandlige_kønsorganer#</v>
      </c>
      <c r="H819" s="8" t="str">
        <f t="shared" si="36"/>
        <v>[[8_Nyrer,_urinveje_og_mandlige_kønsorganer#|8]]</v>
      </c>
      <c r="J819" t="str">
        <f t="shared" si="37"/>
        <v/>
      </c>
      <c r="L819" t="str">
        <f t="shared" si="38"/>
        <v xml:space="preserve">| urge  || 116 || [[8_Nyrer,_urinveje_og_mandlige_kønsorganer#|8]] || </v>
      </c>
    </row>
    <row r="820" spans="1:12" x14ac:dyDescent="0.2">
      <c r="A820" s="14">
        <v>818</v>
      </c>
      <c r="B820" t="s">
        <v>2299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  <c r="G820" s="8" t="str">
        <f>VLOOKUP(F820,Sektioner_fuld!J$2:P$220,7,FALSE)</f>
        <v>8_Nyrer,_urinveje_og_mandlige_kønsorganer#Pludselig_vandlandingstrang_(urge)_og_hyppige_vandladninger_(pollakisuri,_nykturi)</v>
      </c>
      <c r="H820" s="8" t="str">
        <f t="shared" si="36"/>
        <v>[[8_Nyrer,_urinveje_og_mandlige_kønsorganer#Pludselig_vandlandingstrang_(urge)_og_hyppige_vandladninger_(pollakisuri,_nykturi)|8.1.4]]</v>
      </c>
      <c r="J820" t="str">
        <f t="shared" si="37"/>
        <v/>
      </c>
      <c r="L820" t="str">
        <f t="shared" si="38"/>
        <v xml:space="preserve">| urge  || 119 || [[8_Nyrer,_urinveje_og_mandlige_kønsorganer#Pludselig_vandlandingstrang_(urge)_og_hyppige_vandladninger_(pollakisuri,_nykturi)|8.1.4]] || </v>
      </c>
    </row>
    <row r="821" spans="1:12" x14ac:dyDescent="0.2">
      <c r="A821" s="14">
        <v>819</v>
      </c>
      <c r="B821" t="s">
        <v>2300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  <c r="G821" s="8" t="str">
        <f>VLOOKUP(F821,Sektioner_fuld!J$2:P$220,7,FALSE)</f>
        <v>8_Nyrer,_urinveje_og_mandlige_kønsorganer#Ufrivillig_vandladning_(urininkontinens)</v>
      </c>
      <c r="H821" s="8" t="str">
        <f t="shared" si="36"/>
        <v>[[8_Nyrer,_urinveje_og_mandlige_kønsorganer#Ufrivillig_vandladning_(urininkontinens)|8.1.6]]</v>
      </c>
      <c r="J821" t="str">
        <f t="shared" si="37"/>
        <v/>
      </c>
      <c r="L821" t="str">
        <f t="shared" si="38"/>
        <v xml:space="preserve">| urininkontinens  || 120 || [[8_Nyrer,_urinveje_og_mandlige_kønsorganer#Ufrivillig_vandladning_(urininkontinens)|8.1.6]] || </v>
      </c>
    </row>
    <row r="822" spans="1:12" x14ac:dyDescent="0.2">
      <c r="A822" s="14">
        <v>820</v>
      </c>
      <c r="B822" t="s">
        <v>2301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  <c r="G822" s="8" t="str">
        <f>VLOOKUP(F822,Sektioner_fuld!J$2:P$220,7,FALSE)</f>
        <v>10_Bevægeapparatet#Ankel_og_fod_(pes)</v>
      </c>
      <c r="H822" s="8" t="str">
        <f t="shared" si="36"/>
        <v>[[10_Bevægeapparatet#Ankel_og_fod_(pes)|10.2.13]]</v>
      </c>
      <c r="J822" t="str">
        <f t="shared" si="37"/>
        <v/>
      </c>
      <c r="L822" t="str">
        <f t="shared" si="38"/>
        <v xml:space="preserve">| urinsyregigt  || 153 || [[10_Bevægeapparatet#Ankel_og_fod_(pes)|10.2.13]] || </v>
      </c>
    </row>
    <row r="823" spans="1:12" x14ac:dyDescent="0.2">
      <c r="A823" s="14">
        <v>821</v>
      </c>
      <c r="B823" t="s">
        <v>2302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  <c r="G823" s="8" t="str">
        <f>VLOOKUP(F823,Sektioner_fuld!J$2:P$220,7,FALSE)</f>
        <v>8_Nyrer,_urinveje_og_mandlige_kønsorganer#</v>
      </c>
      <c r="H823" s="8" t="str">
        <f t="shared" si="36"/>
        <v>[[8_Nyrer,_urinveje_og_mandlige_kønsorganer#|8]]</v>
      </c>
      <c r="J823" t="str">
        <f t="shared" si="37"/>
        <v/>
      </c>
      <c r="L823" t="str">
        <f t="shared" si="38"/>
        <v xml:space="preserve">| urinveje  || 116 || [[8_Nyrer,_urinveje_og_mandlige_kønsorganer#|8]] || </v>
      </c>
    </row>
    <row r="824" spans="1:12" x14ac:dyDescent="0.2">
      <c r="A824" s="14">
        <v>822</v>
      </c>
      <c r="B824" t="s">
        <v>2303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  <c r="G824" s="8" t="str">
        <f>VLOOKUP(F824,Sektioner_fuld!J$2:P$220,7,FALSE)</f>
        <v>3_Indlæggelsesnotatet#Øvrige_organsystemer</v>
      </c>
      <c r="H824" s="8" t="str">
        <f t="shared" si="36"/>
        <v>[[3_Indlæggelsesnotatet#Øvrige_organsystemer|3.1.8]]</v>
      </c>
      <c r="J824" t="str">
        <f t="shared" si="37"/>
        <v/>
      </c>
      <c r="L824" t="str">
        <f t="shared" si="38"/>
        <v xml:space="preserve">| uro-genitalt  || 40 || [[3_Indlæggelsesnotatet#Øvrige_organsystemer|3.1.8]] || </v>
      </c>
    </row>
    <row r="825" spans="1:12" x14ac:dyDescent="0.2">
      <c r="A825" s="14">
        <v>823</v>
      </c>
      <c r="B825" t="s">
        <v>2304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  <c r="G825" s="8" t="str">
        <f>VLOOKUP(F825,Sektioner_fuld!J$2:P$220,7,FALSE)</f>
        <v>14_Hud#Inspektion_og_palpation</v>
      </c>
      <c r="H825" s="8" t="str">
        <f t="shared" si="36"/>
        <v>[[14_Hud#Inspektion_og_palpation|14.2.1]]</v>
      </c>
      <c r="J825" t="str">
        <f t="shared" si="37"/>
        <v/>
      </c>
      <c r="L825" t="str">
        <f t="shared" si="38"/>
        <v xml:space="preserve">| urticaria  || 196 || [[14_Hud#Inspektion_og_palpation|14.2.1]] || </v>
      </c>
    </row>
    <row r="826" spans="1:12" x14ac:dyDescent="0.2">
      <c r="A826" s="14">
        <v>824</v>
      </c>
      <c r="B826" t="s">
        <v>2305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  <c r="G826" s="8" t="str">
        <f>VLOOKUP(F826,Sektioner_fuld!J$2:P$220,7,FALSE)</f>
        <v>5_Hjertet#Træthed_og_funktionsnedsættelse</v>
      </c>
      <c r="H826" s="8" t="str">
        <f t="shared" si="36"/>
        <v>[[5_Hjertet#Træthed_og_funktionsnedsættelse|5.1.1]]</v>
      </c>
      <c r="J826" t="str">
        <f t="shared" si="37"/>
        <v/>
      </c>
      <c r="L826" t="str">
        <f t="shared" si="38"/>
        <v xml:space="preserve">| ustabil angina pectoris  || 71 || [[5_Hjertet#Træthed_og_funktionsnedsættelse|5.1.1]] || </v>
      </c>
    </row>
    <row r="827" spans="1:12" x14ac:dyDescent="0.2">
      <c r="A827" s="14">
        <v>825</v>
      </c>
      <c r="F827" s="8" t="str">
        <f>IF(E827="","",VLOOKUP(E827,Side_til_Sektion!A$2:C$217,3,FALSE))</f>
        <v/>
      </c>
      <c r="G827" s="8" t="e">
        <f>VLOOKUP(F827,Sektioner_fuld!J$2:P$220,7,FALSE)</f>
        <v>#N/A</v>
      </c>
      <c r="H827" s="8" t="e">
        <f t="shared" si="36"/>
        <v>#N/A</v>
      </c>
      <c r="J827" t="str">
        <f t="shared" si="37"/>
        <v/>
      </c>
      <c r="L827" t="e">
        <f t="shared" si="38"/>
        <v>#N/A</v>
      </c>
    </row>
    <row r="828" spans="1:12" x14ac:dyDescent="0.2">
      <c r="A828" s="14">
        <v>826</v>
      </c>
      <c r="B828" t="s">
        <v>2306</v>
      </c>
      <c r="E828">
        <v>216</v>
      </c>
      <c r="F828" s="8" t="str">
        <f>IF(E828="","",VLOOKUP(E828,Side_til_Sektion!A$2:C$217,3,FALSE))</f>
        <v>16</v>
      </c>
      <c r="G828" s="8" t="str">
        <f>VLOOKUP(F828,Sektioner_fuld!J$2:P$220,7,FALSE)</f>
        <v>16_Stikordsregister#</v>
      </c>
      <c r="H828" s="8" t="str">
        <f t="shared" si="36"/>
        <v>[[16_Stikordsregister#|16]]</v>
      </c>
      <c r="I828" t="s">
        <v>1602</v>
      </c>
      <c r="J828" t="str">
        <f t="shared" si="37"/>
        <v>&lt;html5media&gt;File:STIK-V.mp3&lt;/html5media&gt;</v>
      </c>
      <c r="L828" t="str">
        <f t="shared" si="38"/>
        <v>| Bogstav: V || 216 || [[16_Stikordsregister#|16]] || &lt;html5media&gt;File:STIK-V.mp3&lt;/html5media&gt;</v>
      </c>
    </row>
    <row r="829" spans="1:12" x14ac:dyDescent="0.2">
      <c r="A829" s="14">
        <v>827</v>
      </c>
      <c r="B829" t="s">
        <v>2307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  <c r="G829" s="8" t="str">
        <f>VLOOKUP(F829,Sektioner_fuld!J$2:P$220,7,FALSE)</f>
        <v>8_Nyrer,_urinveje_og_mandlige_kønsorganer#Vand_i_kroppen_(ødemer)</v>
      </c>
      <c r="H829" s="8" t="str">
        <f t="shared" si="36"/>
        <v>[[8_Nyrer,_urinveje_og_mandlige_kønsorganer#Vand_i_kroppen_(ødemer)|8.1.8]]</v>
      </c>
      <c r="J829" t="str">
        <f t="shared" si="37"/>
        <v/>
      </c>
      <c r="L829" t="str">
        <f t="shared" si="38"/>
        <v xml:space="preserve">| vandbrok  || 124 || [[8_Nyrer,_urinveje_og_mandlige_kønsorganer#Vand_i_kroppen_(ødemer)|8.1.8]] || </v>
      </c>
    </row>
    <row r="830" spans="1:12" x14ac:dyDescent="0.2">
      <c r="A830" s="14">
        <v>828</v>
      </c>
      <c r="B830" t="s">
        <v>2308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  <c r="G830" s="8" t="str">
        <f>VLOOKUP(F830,Sektioner_fuld!J$2:P$220,7,FALSE)</f>
        <v>12_Det_perifere_karsystem#Smerter_i_benene_(cruralgia)</v>
      </c>
      <c r="H830" s="8" t="str">
        <f t="shared" si="36"/>
        <v>[[12_Det_perifere_karsystem#Smerter_i_benene_(cruralgia)|12.1.1]]</v>
      </c>
      <c r="J830" t="str">
        <f t="shared" si="37"/>
        <v/>
      </c>
      <c r="L830" t="str">
        <f t="shared" si="38"/>
        <v xml:space="preserve">| varicer  || 180 || [[12_Det_perifere_karsystem#Smerter_i_benene_(cruralgia)|12.1.1]] || </v>
      </c>
    </row>
    <row r="831" spans="1:12" x14ac:dyDescent="0.2">
      <c r="A831" s="14">
        <v>829</v>
      </c>
      <c r="B831" t="s">
        <v>2309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  <c r="G831" s="8" t="str">
        <f>VLOOKUP(F831,Sektioner_fuld!J$2:P$220,7,FALSE)</f>
        <v>8_Nyrer,_urinveje_og_mandlige_kønsorganer#Vand_i_kroppen_(ødemer)</v>
      </c>
      <c r="H831" s="8" t="str">
        <f t="shared" si="36"/>
        <v>[[8_Nyrer,_urinveje_og_mandlige_kønsorganer#Vand_i_kroppen_(ødemer)|8.1.8]]</v>
      </c>
      <c r="J831" t="str">
        <f t="shared" si="37"/>
        <v/>
      </c>
      <c r="L831" t="str">
        <f t="shared" si="38"/>
        <v xml:space="preserve">| varicocele  || 124 || [[8_Nyrer,_urinveje_og_mandlige_kønsorganer#Vand_i_kroppen_(ødemer)|8.1.8]] || </v>
      </c>
    </row>
    <row r="832" spans="1:12" x14ac:dyDescent="0.2">
      <c r="A832" s="14">
        <v>830</v>
      </c>
      <c r="B832" t="s">
        <v>2310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  <c r="G832" s="8" t="str">
        <f>VLOOKUP(F832,Sektioner_fuld!J$2:P$220,7,FALSE)</f>
        <v>8_Nyrer,_urinveje_og_mandlige_kønsorganer#Vand_i_kroppen_(ødemer)</v>
      </c>
      <c r="H832" s="8" t="str">
        <f t="shared" si="36"/>
        <v>[[8_Nyrer,_urinveje_og_mandlige_kønsorganer#Vand_i_kroppen_(ødemer)|8.1.8]]</v>
      </c>
      <c r="J832" t="str">
        <f t="shared" si="37"/>
        <v/>
      </c>
      <c r="L832" t="str">
        <f t="shared" si="38"/>
        <v xml:space="preserve">| vas deferens  || 122 || [[8_Nyrer,_urinveje_og_mandlige_kønsorganer#Vand_i_kroppen_(ødemer)|8.1.8]] || </v>
      </c>
    </row>
    <row r="833" spans="1:12" x14ac:dyDescent="0.2">
      <c r="A833" s="14">
        <v>831</v>
      </c>
      <c r="B833" t="s">
        <v>2311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  <c r="G833" s="8" t="str">
        <f>VLOOKUP(F833,Sektioner_fuld!J$2:P$220,7,FALSE)</f>
        <v>5_Hjertet#Auskultation_(stethoscopia_cordis,_st.c.,_hjertestetoskopi)</v>
      </c>
      <c r="H833" s="8" t="str">
        <f t="shared" si="36"/>
        <v>[[5_Hjertet#Auskultation_(stethoscopia_cordis,_st.c.,_hjertestetoskopi)|5.2.2]]</v>
      </c>
      <c r="J833" t="str">
        <f t="shared" si="37"/>
        <v/>
      </c>
      <c r="L833" t="str">
        <f t="shared" si="38"/>
        <v xml:space="preserve">| ventrikelseptumdefekt  || 81 || [[5_Hjertet#Auskultation_(stethoscopia_cordis,_st.c.,_hjertestetoskopi)|5.2.2]] || </v>
      </c>
    </row>
    <row r="834" spans="1:12" x14ac:dyDescent="0.2">
      <c r="A834" s="14">
        <v>832</v>
      </c>
      <c r="B834" t="s">
        <v>2312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  <c r="G834" s="8" t="str">
        <f>VLOOKUP(F834,Sektioner_fuld!J$2:P$220,7,FALSE)</f>
        <v>4_Almene_symptomer_og_fund#Appetitløshed</v>
      </c>
      <c r="H834" s="8" t="str">
        <f t="shared" si="36"/>
        <v>[[4_Almene_symptomer_og_fund#Appetitløshed|4.1.3]]</v>
      </c>
      <c r="J834" t="str">
        <f t="shared" si="37"/>
        <v/>
      </c>
      <c r="L834" t="str">
        <f t="shared" si="38"/>
        <v xml:space="preserve">| vertigo  || 59 || [[4_Almene_symptomer_og_fund#Appetitløshed|4.1.3]] || </v>
      </c>
    </row>
    <row r="835" spans="1:12" x14ac:dyDescent="0.2">
      <c r="A835" s="14">
        <v>833</v>
      </c>
      <c r="B835" t="s">
        <v>2312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  <c r="G835" s="8" t="str">
        <f>VLOOKUP(F835,Sektioner_fuld!J$2:P$220,7,FALSE)</f>
        <v>11_Centralnervesystemet#Svimmelhed_(vertigo)</v>
      </c>
      <c r="H835" s="8" t="str">
        <f t="shared" ref="H835:H869" si="39">_xlfn.CONCAT("[[",G835,"|",F835,"]]")</f>
        <v>[[11_Centralnervesystemet#Svimmelhed_(vertigo)|11.1.2]]</v>
      </c>
      <c r="J835" t="str">
        <f t="shared" ref="J835:J869" si="40">IF(I835="","",_xlfn.CONCAT("&lt;html5media&gt;File:", I835, ".mp3", "&lt;/html5media&gt;"))</f>
        <v/>
      </c>
      <c r="L835" t="str">
        <f t="shared" ref="L835:L869" si="41">_xlfn.CONCAT("| ", B835, " || ", E835, " || ", H835, " || ", J835)</f>
        <v xml:space="preserve">| vertigo  || 156 || [[11_Centralnervesystemet#Svimmelhed_(vertigo)|11.1.2]] || </v>
      </c>
    </row>
    <row r="836" spans="1:12" x14ac:dyDescent="0.2">
      <c r="A836" s="14">
        <v>834</v>
      </c>
      <c r="B836" t="s">
        <v>2312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  <c r="G836" s="8" t="str">
        <f>VLOOKUP(F836,Sektioner_fuld!J$2:P$220,7,FALSE)</f>
        <v>15_Sanseorganer#Øresusen_(tinnitus)</v>
      </c>
      <c r="H836" s="8" t="str">
        <f t="shared" si="39"/>
        <v>[[15_Sanseorganer#Øresusen_(tinnitus)|15.1.2]]</v>
      </c>
      <c r="J836" t="str">
        <f t="shared" si="40"/>
        <v/>
      </c>
      <c r="L836" t="str">
        <f t="shared" si="41"/>
        <v xml:space="preserve">| vertigo  || 202 || [[15_Sanseorganer#Øresusen_(tinnitus)|15.1.2]] || </v>
      </c>
    </row>
    <row r="837" spans="1:12" x14ac:dyDescent="0.2">
      <c r="A837" s="14">
        <v>835</v>
      </c>
      <c r="B837" t="s">
        <v>2313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  <c r="G837" s="8" t="str">
        <f>VLOOKUP(F837,Sektioner_fuld!J$2:P$220,7,FALSE)</f>
        <v>14_Hud#Inspektion_og_palpation</v>
      </c>
      <c r="H837" s="8" t="str">
        <f t="shared" si="39"/>
        <v>[[14_Hud#Inspektion_og_palpation|14.2.1]]</v>
      </c>
      <c r="J837" t="str">
        <f t="shared" si="40"/>
        <v/>
      </c>
      <c r="L837" t="str">
        <f t="shared" si="41"/>
        <v xml:space="preserve">| vesikel  || 198 || [[14_Hud#Inspektion_og_palpation|14.2.1]] || </v>
      </c>
    </row>
    <row r="838" spans="1:12" x14ac:dyDescent="0.2">
      <c r="A838" s="14">
        <v>836</v>
      </c>
      <c r="B838" t="s">
        <v>2314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  <c r="G838" s="8" t="str">
        <f>VLOOKUP(F838,Sektioner_fuld!J$2:P$220,7,FALSE)</f>
        <v>11_Centralnervesystemet#Sensibilitet</v>
      </c>
      <c r="H838" s="8" t="str">
        <f t="shared" si="39"/>
        <v>[[11_Centralnervesystemet#Sensibilitet|11.2.7]]</v>
      </c>
      <c r="J838" t="str">
        <f t="shared" si="40"/>
        <v/>
      </c>
      <c r="L838" t="str">
        <f t="shared" si="41"/>
        <v xml:space="preserve">| vibrationssans  || 176 || [[11_Centralnervesystemet#Sensibilitet|11.2.7]] || </v>
      </c>
    </row>
    <row r="839" spans="1:12" x14ac:dyDescent="0.2">
      <c r="A839" s="14">
        <v>837</v>
      </c>
      <c r="B839" t="s">
        <v>2315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  <c r="G839" s="8" t="str">
        <f>VLOOKUP(F839,Sektioner_fuld!J$2:P$220,7,FALSE)</f>
        <v>12_Det_perifere_karsystem#Smerter_i_benene_(cruralgia)</v>
      </c>
      <c r="H839" s="8" t="str">
        <f t="shared" si="39"/>
        <v>[[12_Det_perifere_karsystem#Smerter_i_benene_(cruralgia)|12.1.1]]</v>
      </c>
      <c r="J839" t="str">
        <f t="shared" si="40"/>
        <v/>
      </c>
      <c r="L839" t="str">
        <f t="shared" si="41"/>
        <v xml:space="preserve">| vindueskiggersyndrom  || 180 || [[12_Det_perifere_karsystem#Smerter_i_benene_(cruralgia)|12.1.1]] || </v>
      </c>
    </row>
    <row r="840" spans="1:12" x14ac:dyDescent="0.2">
      <c r="A840" s="14">
        <v>838</v>
      </c>
      <c r="B840" t="s">
        <v>2316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  <c r="G840" s="8" t="str">
        <f>VLOOKUP(F840,Sektioner_fuld!J$2:P$220,7,FALSE)</f>
        <v>6_Lunger_og_luftveje#Auskultation_(stethoscopia_pulmonum;_st.p.,_lungestetoskopi)</v>
      </c>
      <c r="H840" s="8" t="str">
        <f t="shared" si="39"/>
        <v>[[6_Lunger_og_luftveje#Auskultation_(stethoscopia_pulmonum;_st.p.,_lungestetoskopi)|6.2.4]]</v>
      </c>
      <c r="J840" t="str">
        <f t="shared" si="40"/>
        <v/>
      </c>
      <c r="L840" t="str">
        <f t="shared" si="41"/>
        <v xml:space="preserve">| vokal resonans  || 95 || [[6_Lunger_og_luftveje#Auskultation_(stethoscopia_pulmonum;_st.p.,_lungestetoskopi)|6.2.4]] || </v>
      </c>
    </row>
    <row r="841" spans="1:12" x14ac:dyDescent="0.2">
      <c r="A841" s="14">
        <v>839</v>
      </c>
      <c r="B841" t="s">
        <v>2317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  <c r="G841" s="8" t="str">
        <f>VLOOKUP(F841,Sektioner_fuld!J$2:P$220,7,FALSE)</f>
        <v>11_Centralnervesystemet#Objektiv_psykisk_tilstand</v>
      </c>
      <c r="H841" s="8" t="str">
        <f t="shared" si="39"/>
        <v>[[11_Centralnervesystemet#Objektiv_psykisk_tilstand|11.2.2]]</v>
      </c>
      <c r="J841" t="str">
        <f t="shared" si="40"/>
        <v/>
      </c>
      <c r="L841" t="str">
        <f t="shared" si="41"/>
        <v xml:space="preserve">| vrangforestillinger  || 163 || [[11_Centralnervesystemet#Objektiv_psykisk_tilstand|11.2.2]] || </v>
      </c>
    </row>
    <row r="842" spans="1:12" x14ac:dyDescent="0.2">
      <c r="A842" s="14">
        <v>840</v>
      </c>
      <c r="B842" t="s">
        <v>2318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  <c r="G842" s="8" t="str">
        <f>VLOOKUP(F842,Sektioner_fuld!J$2:P$220,7,FALSE)</f>
        <v>2_Sygehusjournalen#Journaltekstens_disposition</v>
      </c>
      <c r="H842" s="8" t="str">
        <f t="shared" si="39"/>
        <v>[[2_Sygehusjournalen#Journaltekstens_disposition|2.3]]</v>
      </c>
      <c r="J842" t="str">
        <f t="shared" si="40"/>
        <v/>
      </c>
      <c r="L842" t="str">
        <f t="shared" si="41"/>
        <v xml:space="preserve">| vurdering  || 28 || [[2_Sygehusjournalen#Journaltekstens_disposition|2.3]] || </v>
      </c>
    </row>
    <row r="843" spans="1:12" x14ac:dyDescent="0.2">
      <c r="A843" s="14">
        <v>841</v>
      </c>
      <c r="B843" t="s">
        <v>2319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  <c r="G843" s="8" t="str">
        <f>VLOOKUP(F843,Sektioner_fuld!J$2:P$220,7,FALSE)</f>
        <v>4_Almene_symptomer_og_fund#Vægttab</v>
      </c>
      <c r="H843" s="8" t="str">
        <f t="shared" si="39"/>
        <v>[[4_Almene_symptomer_og_fund#Vægttab|4.1.4]]</v>
      </c>
      <c r="J843" t="str">
        <f t="shared" si="40"/>
        <v/>
      </c>
      <c r="L843" t="str">
        <f t="shared" si="41"/>
        <v xml:space="preserve">| vægttab  || 60 || [[4_Almene_symptomer_og_fund#Vægttab|4.1.4]] || </v>
      </c>
    </row>
    <row r="844" spans="1:12" x14ac:dyDescent="0.2">
      <c r="A844" s="14">
        <v>842</v>
      </c>
      <c r="B844" t="s">
        <v>2320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  <c r="G844" s="8" t="str">
        <f>VLOOKUP(F844,Sektioner_fuld!J$2:P$220,7,FALSE)</f>
        <v>3_Indlæggelsesnotatet#Almene_fund</v>
      </c>
      <c r="H844" s="8" t="str">
        <f t="shared" si="39"/>
        <v>[[3_Indlæggelsesnotatet#Almene_fund|3.2.1]]</v>
      </c>
      <c r="J844" t="str">
        <f t="shared" si="40"/>
        <v/>
      </c>
      <c r="L844" t="str">
        <f t="shared" si="41"/>
        <v xml:space="preserve">| værdier  || 44 || [[3_Indlæggelsesnotatet#Almene_fund|3.2.1]] || </v>
      </c>
    </row>
    <row r="845" spans="1:12" x14ac:dyDescent="0.2">
      <c r="A845" s="14">
        <v>843</v>
      </c>
      <c r="F845" s="8" t="str">
        <f>IF(E845="","",VLOOKUP(E845,Side_til_Sektion!A$2:C$217,3,FALSE))</f>
        <v/>
      </c>
      <c r="G845" s="8" t="e">
        <f>VLOOKUP(F845,Sektioner_fuld!J$2:P$220,7,FALSE)</f>
        <v>#N/A</v>
      </c>
      <c r="H845" s="8" t="e">
        <f t="shared" si="39"/>
        <v>#N/A</v>
      </c>
      <c r="J845" t="str">
        <f t="shared" si="40"/>
        <v/>
      </c>
      <c r="L845" t="e">
        <f t="shared" si="41"/>
        <v>#N/A</v>
      </c>
    </row>
    <row r="846" spans="1:12" x14ac:dyDescent="0.2">
      <c r="A846" s="14">
        <v>844</v>
      </c>
      <c r="B846" t="s">
        <v>2321</v>
      </c>
      <c r="E846">
        <v>216</v>
      </c>
      <c r="F846" s="8" t="str">
        <f>IF(E846="","",VLOOKUP(E846,Side_til_Sektion!A$2:C$217,3,FALSE))</f>
        <v>16</v>
      </c>
      <c r="G846" s="8" t="str">
        <f>VLOOKUP(F846,Sektioner_fuld!J$2:P$220,7,FALSE)</f>
        <v>16_Stikordsregister#</v>
      </c>
      <c r="H846" s="8" t="str">
        <f t="shared" si="39"/>
        <v>[[16_Stikordsregister#|16]]</v>
      </c>
      <c r="J846" t="str">
        <f t="shared" si="40"/>
        <v/>
      </c>
      <c r="L846" t="str">
        <f t="shared" si="41"/>
        <v xml:space="preserve">| Bogstav: Y || 216 || [[16_Stikordsregister#|16]] || </v>
      </c>
    </row>
    <row r="847" spans="1:12" x14ac:dyDescent="0.2">
      <c r="A847" s="14">
        <v>845</v>
      </c>
      <c r="B847" t="s">
        <v>2322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G847" s="8" t="str">
        <f>VLOOKUP(F847,Sektioner_fuld!J$2:P$220,7,FALSE)</f>
        <v>3_Indlæggelsesnotatet#Ydre_kranie_(calvaria)</v>
      </c>
      <c r="H847" s="8" t="str">
        <f t="shared" si="39"/>
        <v>[[3_Indlæggelsesnotatet#Ydre_kranie_(calvaria)|3.2.2]]</v>
      </c>
      <c r="J847" t="str">
        <f t="shared" si="40"/>
        <v/>
      </c>
      <c r="L847" t="str">
        <f t="shared" si="41"/>
        <v xml:space="preserve">| ydre kranie (calvaria)  || 45 || [[3_Indlæggelsesnotatet#Ydre_kranie_(calvaria)|3.2.2]] || </v>
      </c>
    </row>
    <row r="848" spans="1:12" x14ac:dyDescent="0.2">
      <c r="A848" s="14">
        <v>846</v>
      </c>
      <c r="F848" s="8" t="str">
        <f>IF(E848="","",VLOOKUP(E848,Side_til_Sektion!A$2:C$217,3,FALSE))</f>
        <v/>
      </c>
      <c r="G848" s="8" t="e">
        <f>VLOOKUP(F848,Sektioner_fuld!J$2:P$220,7,FALSE)</f>
        <v>#N/A</v>
      </c>
      <c r="H848" s="8" t="e">
        <f t="shared" si="39"/>
        <v>#N/A</v>
      </c>
      <c r="J848" t="str">
        <f t="shared" si="40"/>
        <v/>
      </c>
      <c r="L848" t="e">
        <f t="shared" si="41"/>
        <v>#N/A</v>
      </c>
    </row>
    <row r="849" spans="1:12" x14ac:dyDescent="0.2">
      <c r="A849" s="14">
        <v>847</v>
      </c>
      <c r="B849" t="s">
        <v>2323</v>
      </c>
      <c r="E849">
        <v>216</v>
      </c>
      <c r="F849" s="8" t="str">
        <f>IF(E849="","",VLOOKUP(E849,Side_til_Sektion!A$2:C$217,3,FALSE))</f>
        <v>16</v>
      </c>
      <c r="G849" s="8" t="str">
        <f>VLOOKUP(F849,Sektioner_fuld!J$2:P$220,7,FALSE)</f>
        <v>16_Stikordsregister#</v>
      </c>
      <c r="H849" s="8" t="str">
        <f t="shared" si="39"/>
        <v>[[16_Stikordsregister#|16]]</v>
      </c>
      <c r="I849" t="s">
        <v>1578</v>
      </c>
      <c r="J849" t="str">
        <f t="shared" si="40"/>
        <v>&lt;html5media&gt;File:STIK-OE.mp3&lt;/html5media&gt;</v>
      </c>
      <c r="L849" t="str">
        <f t="shared" si="41"/>
        <v>| Bogstav: Ø || 216 || [[16_Stikordsregister#|16]] || &lt;html5media&gt;File:STIK-OE.mp3&lt;/html5media&gt;</v>
      </c>
    </row>
    <row r="850" spans="1:12" x14ac:dyDescent="0.2">
      <c r="A850" s="14">
        <v>848</v>
      </c>
      <c r="B850" t="s">
        <v>2324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  <c r="G850" s="8" t="str">
        <f>VLOOKUP(F850,Sektioner_fuld!J$2:P$220,7,FALSE)</f>
        <v>5_Hjertet#Vand_i_benene_(ødemer)</v>
      </c>
      <c r="H850" s="8" t="str">
        <f t="shared" si="39"/>
        <v>[[5_Hjertet#Vand_i_benene_(ødemer)|5.1.5]]</v>
      </c>
      <c r="J850" t="str">
        <f t="shared" si="40"/>
        <v/>
      </c>
      <c r="L850" t="str">
        <f t="shared" si="41"/>
        <v xml:space="preserve">| ødemer  || 73 || [[5_Hjertet#Vand_i_benene_(ødemer)|5.1.5]] || </v>
      </c>
    </row>
    <row r="851" spans="1:12" x14ac:dyDescent="0.2">
      <c r="A851" s="14">
        <v>849</v>
      </c>
      <c r="B851" t="s">
        <v>2324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  <c r="G851" s="8" t="str">
        <f>VLOOKUP(F851,Sektioner_fuld!J$2:P$220,7,FALSE)</f>
        <v>8_Nyrer,_urinveje_og_mandlige_kønsorganer#</v>
      </c>
      <c r="H851" s="8" t="str">
        <f t="shared" si="39"/>
        <v>[[8_Nyrer,_urinveje_og_mandlige_kønsorganer#|8]]</v>
      </c>
      <c r="J851" t="str">
        <f t="shared" si="40"/>
        <v/>
      </c>
      <c r="L851" t="str">
        <f t="shared" si="41"/>
        <v xml:space="preserve">| ødemer  || 116 || [[8_Nyrer,_urinveje_og_mandlige_kønsorganer#|8]] || </v>
      </c>
    </row>
    <row r="852" spans="1:12" x14ac:dyDescent="0.2">
      <c r="A852" s="14">
        <v>850</v>
      </c>
      <c r="B852" t="s">
        <v>2324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  <c r="G852" s="8" t="str">
        <f>VLOOKUP(F852,Sektioner_fuld!J$2:P$220,7,FALSE)</f>
        <v>8_Nyrer,_urinveje_og_mandlige_kønsorganer#Vand_i_kroppen_(ødemer)</v>
      </c>
      <c r="H852" s="8" t="str">
        <f t="shared" si="39"/>
        <v>[[8_Nyrer,_urinveje_og_mandlige_kønsorganer#Vand_i_kroppen_(ødemer)|8.1.8]]</v>
      </c>
      <c r="J852" t="str">
        <f t="shared" si="40"/>
        <v/>
      </c>
      <c r="L852" t="str">
        <f t="shared" si="41"/>
        <v xml:space="preserve">| ødemer  || 122 || [[8_Nyrer,_urinveje_og_mandlige_kønsorganer#Vand_i_kroppen_(ødemer)|8.1.8]] || </v>
      </c>
    </row>
    <row r="853" spans="1:12" x14ac:dyDescent="0.2">
      <c r="A853" s="14">
        <v>851</v>
      </c>
      <c r="B853" t="s">
        <v>2324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  <c r="G853" s="8" t="str">
        <f>VLOOKUP(F853,Sektioner_fuld!J$2:P$220,7,FALSE)</f>
        <v>12_Det_perifere_karsystem#Hævede_ben_(ødemer)</v>
      </c>
      <c r="H853" s="8" t="str">
        <f t="shared" si="39"/>
        <v>[[12_Det_perifere_karsystem#Hævede_ben_(ødemer)|12.1.2]]</v>
      </c>
      <c r="J853" t="str">
        <f t="shared" si="40"/>
        <v/>
      </c>
      <c r="L853" t="str">
        <f t="shared" si="41"/>
        <v xml:space="preserve">| ødemer  || 181 || [[12_Det_perifere_karsystem#Hævede_ben_(ødemer)|12.1.2]] || </v>
      </c>
    </row>
    <row r="854" spans="1:12" x14ac:dyDescent="0.2">
      <c r="A854" s="14">
        <v>852</v>
      </c>
      <c r="B854" t="s">
        <v>2325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  <c r="G854" s="8" t="str">
        <f>VLOOKUP(F854,Sektioner_fuld!J$2:P$220,7,FALSE)</f>
        <v>3_Indlæggelsesnotatet#Ydre_kranie_(calvaria)</v>
      </c>
      <c r="H854" s="8" t="str">
        <f t="shared" si="39"/>
        <v>[[3_Indlæggelsesnotatet#Ydre_kranie_(calvaria)|3.2.2]]</v>
      </c>
      <c r="J854" t="str">
        <f t="shared" si="40"/>
        <v/>
      </c>
      <c r="L854" t="str">
        <f t="shared" si="41"/>
        <v xml:space="preserve">| øjenmedierne  || 45 || [[3_Indlæggelsesnotatet#Ydre_kranie_(calvaria)|3.2.2]] || </v>
      </c>
    </row>
    <row r="855" spans="1:12" x14ac:dyDescent="0.2">
      <c r="A855" s="14">
        <v>853</v>
      </c>
      <c r="B855" t="s">
        <v>2326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  <c r="G855" s="8" t="str">
        <f>VLOOKUP(F855,Sektioner_fuld!J$2:P$220,7,FALSE)</f>
        <v>3_Indlæggelsesnotatet#Ydre_kranie_(calvaria)</v>
      </c>
      <c r="H855" s="8" t="str">
        <f t="shared" si="39"/>
        <v>[[3_Indlæggelsesnotatet#Ydre_kranie_(calvaria)|3.2.2]]</v>
      </c>
      <c r="J855" t="str">
        <f t="shared" si="40"/>
        <v/>
      </c>
      <c r="L855" t="str">
        <f t="shared" si="41"/>
        <v xml:space="preserve">| øjne  || 45 || [[3_Indlæggelsesnotatet#Ydre_kranie_(calvaria)|3.2.2]] || </v>
      </c>
    </row>
    <row r="856" spans="1:12" x14ac:dyDescent="0.2">
      <c r="A856" s="14">
        <v>854</v>
      </c>
      <c r="B856" t="s">
        <v>2326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  <c r="G856" s="8" t="str">
        <f>VLOOKUP(F856,Sektioner_fuld!J$2:P$220,7,FALSE)</f>
        <v>15_Sanseorganer#Øjne</v>
      </c>
      <c r="H856" s="8" t="str">
        <f t="shared" si="39"/>
        <v>[[15_Sanseorganer#Øjne|15.2.2]]</v>
      </c>
      <c r="J856" t="str">
        <f t="shared" si="40"/>
        <v/>
      </c>
      <c r="L856" t="str">
        <f t="shared" si="41"/>
        <v xml:space="preserve">| øjne  || 204 || [[15_Sanseorganer#Øjne|15.2.2]] || </v>
      </c>
    </row>
    <row r="857" spans="1:12" x14ac:dyDescent="0.2">
      <c r="A857" s="14">
        <v>855</v>
      </c>
      <c r="B857" t="s">
        <v>2327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  <c r="G857" s="8" t="str">
        <f>VLOOKUP(F857,Sektioner_fuld!J$2:P$220,7,FALSE)</f>
        <v>3_Indlæggelsesnotatet#Ører</v>
      </c>
      <c r="H857" s="8" t="str">
        <f t="shared" si="39"/>
        <v>[[3_Indlæggelsesnotatet#Ører|3.2.5]]</v>
      </c>
      <c r="J857" t="str">
        <f t="shared" si="40"/>
        <v/>
      </c>
      <c r="L857" t="str">
        <f t="shared" si="41"/>
        <v xml:space="preserve">| ører  || 46 || [[3_Indlæggelsesnotatet#Ører|3.2.5]] || </v>
      </c>
    </row>
    <row r="858" spans="1:12" x14ac:dyDescent="0.2">
      <c r="A858" s="14">
        <v>856</v>
      </c>
      <c r="B858" t="s">
        <v>2328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  <c r="G858" s="8" t="str">
        <f>VLOOKUP(F858,Sektioner_fuld!J$2:P$220,7,FALSE)</f>
        <v>15_Sanseorganer#Øresusen_(tinnitus)</v>
      </c>
      <c r="H858" s="8" t="str">
        <f t="shared" si="39"/>
        <v>[[15_Sanseorganer#Øresusen_(tinnitus)|15.1.2]]</v>
      </c>
      <c r="J858" t="str">
        <f t="shared" si="40"/>
        <v/>
      </c>
      <c r="L858" t="str">
        <f t="shared" si="41"/>
        <v xml:space="preserve">| øresusen  || 202 || [[15_Sanseorganer#Øresusen_(tinnitus)|15.1.2]] || </v>
      </c>
    </row>
    <row r="859" spans="1:12" x14ac:dyDescent="0.2">
      <c r="A859" s="14">
        <v>857</v>
      </c>
      <c r="B859" t="s">
        <v>2329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  <c r="G859" s="8" t="str">
        <f>VLOOKUP(F859,Sektioner_fuld!J$2:P$220,7,FALSE)</f>
        <v>15_Sanseorganer#Øresusen_(tinnitus)</v>
      </c>
      <c r="H859" s="8" t="str">
        <f t="shared" si="39"/>
        <v>[[15_Sanseorganer#Øresusen_(tinnitus)|15.1.2]]</v>
      </c>
      <c r="J859" t="str">
        <f t="shared" si="40"/>
        <v/>
      </c>
      <c r="L859" t="str">
        <f t="shared" si="41"/>
        <v xml:space="preserve">| ørevoks  || 202 || [[15_Sanseorganer#Øresusen_(tinnitus)|15.1.2]] || </v>
      </c>
    </row>
    <row r="860" spans="1:12" x14ac:dyDescent="0.2">
      <c r="A860" s="14">
        <v>858</v>
      </c>
      <c r="B860" t="s">
        <v>2330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  <c r="G860" s="8" t="str">
        <f>VLOOKUP(F860,Sektioner_fuld!J$2:P$220,7,FALSE)</f>
        <v>5_Hjertet#Hjertebanken_(palpitationer)</v>
      </c>
      <c r="H860" s="8" t="str">
        <f t="shared" si="39"/>
        <v>[[5_Hjertet#Hjertebanken_(palpitationer)|5.1.4]]</v>
      </c>
      <c r="J860" t="str">
        <f t="shared" si="40"/>
        <v/>
      </c>
      <c r="L860" t="str">
        <f t="shared" si="41"/>
        <v xml:space="preserve">| øsofagit  || 72 || [[5_Hjertet#Hjertebanken_(palpitationer)|5.1.4]] || </v>
      </c>
    </row>
    <row r="861" spans="1:12" x14ac:dyDescent="0.2">
      <c r="A861" s="14">
        <v>859</v>
      </c>
      <c r="B861" t="s">
        <v>2331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  <c r="G861" s="8" t="str">
        <f>VLOOKUP(F861,Sektioner_fuld!J$2:P$220,7,FALSE)</f>
        <v>3_Indlæggelsesnotatet#Øvrige_organsystemer</v>
      </c>
      <c r="H861" s="8" t="str">
        <f t="shared" si="39"/>
        <v>[[3_Indlæggelsesnotatet#Øvrige_organsystemer|3.1.8]]</v>
      </c>
      <c r="J861" t="str">
        <f t="shared" si="40"/>
        <v/>
      </c>
      <c r="L861" t="str">
        <f t="shared" si="41"/>
        <v xml:space="preserve">| øvrige organsystemer  || 39 || [[3_Indlæggelsesnotatet#Øvrige_organsystemer|3.1.8]] || </v>
      </c>
    </row>
    <row r="862" spans="1:12" x14ac:dyDescent="0.2">
      <c r="A862" s="14">
        <v>860</v>
      </c>
      <c r="F862" s="8" t="str">
        <f>IF(E862="","",VLOOKUP(E862,Side_til_Sektion!A$2:C$217,3,FALSE))</f>
        <v/>
      </c>
      <c r="G862" s="8" t="e">
        <f>VLOOKUP(F862,Sektioner_fuld!J$2:P$220,7,FALSE)</f>
        <v>#N/A</v>
      </c>
      <c r="H862" s="8" t="e">
        <f t="shared" si="39"/>
        <v>#N/A</v>
      </c>
      <c r="J862" t="str">
        <f t="shared" si="40"/>
        <v/>
      </c>
      <c r="L862" t="e">
        <f t="shared" si="41"/>
        <v>#N/A</v>
      </c>
    </row>
    <row r="863" spans="1:12" x14ac:dyDescent="0.2">
      <c r="A863" s="14">
        <v>861</v>
      </c>
      <c r="B863" t="s">
        <v>2332</v>
      </c>
      <c r="E863">
        <v>216</v>
      </c>
      <c r="F863" s="8" t="str">
        <f>IF(E863="","",VLOOKUP(E863,Side_til_Sektion!A$2:C$217,3,FALSE))</f>
        <v>16</v>
      </c>
      <c r="G863" s="8" t="str">
        <f>VLOOKUP(F863,Sektioner_fuld!J$2:P$220,7,FALSE)</f>
        <v>16_Stikordsregister#</v>
      </c>
      <c r="H863" s="8" t="str">
        <f t="shared" si="39"/>
        <v>[[16_Stikordsregister#|16]]</v>
      </c>
      <c r="I863" t="s">
        <v>1519</v>
      </c>
      <c r="J863" t="str">
        <f t="shared" si="40"/>
        <v>&lt;html5media&gt;File:STIK-AA.mp3&lt;/html5media&gt;</v>
      </c>
      <c r="L863" t="str">
        <f t="shared" si="41"/>
        <v>| Bogstav: Å || 216 || [[16_Stikordsregister#|16]] || &lt;html5media&gt;File:STIK-AA.mp3&lt;/html5media&gt;</v>
      </c>
    </row>
    <row r="864" spans="1:12" x14ac:dyDescent="0.2">
      <c r="A864" s="14">
        <v>862</v>
      </c>
      <c r="B864" t="s">
        <v>2333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  <c r="G864" s="8" t="str">
        <f>VLOOKUP(F864,Sektioner_fuld!J$2:P$220,7,FALSE)</f>
        <v>1_Mødet_mellem_læge_og_patient#Samtaleteknik</v>
      </c>
      <c r="H864" s="8" t="str">
        <f t="shared" si="39"/>
        <v>[[1_Mødet_mellem_læge_og_patient#Samtaleteknik|1.3]]</v>
      </c>
      <c r="J864" t="str">
        <f t="shared" si="40"/>
        <v/>
      </c>
      <c r="L864" t="str">
        <f t="shared" si="41"/>
        <v xml:space="preserve">| åbne spørgsmål  || 20 || [[1_Mødet_mellem_læge_og_patient#Samtaleteknik|1.3]] || </v>
      </c>
    </row>
    <row r="865" spans="1:12" x14ac:dyDescent="0.2">
      <c r="A865" s="14">
        <v>863</v>
      </c>
      <c r="B865" t="s">
        <v>2334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  <c r="G865" s="8" t="str">
        <f>VLOOKUP(F865,Sektioner_fuld!J$2:P$220,7,FALSE)</f>
        <v>5_Hjertet#Træthed_og_funktionsnedsættelse</v>
      </c>
      <c r="H865" s="8" t="str">
        <f t="shared" si="39"/>
        <v>[[5_Hjertet#Træthed_og_funktionsnedsættelse|5.1.1]]</v>
      </c>
      <c r="J865" t="str">
        <f t="shared" si="40"/>
        <v/>
      </c>
      <c r="L865" t="str">
        <f t="shared" si="41"/>
        <v xml:space="preserve">| åndenød  || 69 || [[5_Hjertet#Træthed_og_funktionsnedsættelse|5.1.1]] || </v>
      </c>
    </row>
    <row r="866" spans="1:12" x14ac:dyDescent="0.2">
      <c r="A866" s="14">
        <v>864</v>
      </c>
      <c r="B866" t="s">
        <v>2334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  <c r="G866" s="8" t="str">
        <f>VLOOKUP(F866,Sektioner_fuld!J$2:P$220,7,FALSE)</f>
        <v>6_Lunger_og_luftveje#Åndenød_(dyspnø)</v>
      </c>
      <c r="H866" s="8" t="str">
        <f t="shared" si="39"/>
        <v>[[6_Lunger_og_luftveje#Åndenød_(dyspnø)|6.1.1]]</v>
      </c>
      <c r="J866" t="str">
        <f t="shared" si="40"/>
        <v/>
      </c>
      <c r="L866" t="str">
        <f t="shared" si="41"/>
        <v xml:space="preserve">| åndenød  || 84 || [[6_Lunger_og_luftveje#Åndenød_(dyspnø)|6.1.1]] || </v>
      </c>
    </row>
    <row r="867" spans="1:12" x14ac:dyDescent="0.2">
      <c r="A867" s="14">
        <v>865</v>
      </c>
      <c r="B867" t="s">
        <v>2335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  <c r="G867" s="8" t="str">
        <f>VLOOKUP(F867,Sektioner_fuld!J$2:P$220,7,FALSE)</f>
        <v>8_Nyrer,_urinveje_og_mandlige_kønsorganer#Vand_i_kroppen_(ødemer)</v>
      </c>
      <c r="H867" s="8" t="str">
        <f t="shared" si="39"/>
        <v>[[8_Nyrer,_urinveje_og_mandlige_kønsorganer#Vand_i_kroppen_(ødemer)|8.1.8]]</v>
      </c>
      <c r="J867" t="str">
        <f t="shared" si="40"/>
        <v/>
      </c>
      <c r="L867" t="str">
        <f t="shared" si="41"/>
        <v xml:space="preserve">| årebrok  || 124 || [[8_Nyrer,_urinveje_og_mandlige_kønsorganer#Vand_i_kroppen_(ødemer)|8.1.8]] || </v>
      </c>
    </row>
    <row r="868" spans="1:12" x14ac:dyDescent="0.2">
      <c r="A868" s="14">
        <v>866</v>
      </c>
      <c r="B868" t="s">
        <v>2336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  <c r="G868" s="8" t="str">
        <f>VLOOKUP(F868,Sektioner_fuld!J$2:P$220,7,FALSE)</f>
        <v>5_Hjertet#</v>
      </c>
      <c r="H868" s="8" t="str">
        <f t="shared" si="39"/>
        <v>[[5_Hjertet#|5]]</v>
      </c>
      <c r="J868" t="str">
        <f t="shared" si="40"/>
        <v/>
      </c>
      <c r="L868" t="str">
        <f t="shared" si="41"/>
        <v xml:space="preserve">| åreforkalkning  || 68 || [[5_Hjertet#|5]] || </v>
      </c>
    </row>
    <row r="869" spans="1:12" x14ac:dyDescent="0.2">
      <c r="A869" s="14">
        <v>867</v>
      </c>
      <c r="B869" t="s">
        <v>2336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  <c r="G869" s="8" t="str">
        <f>VLOOKUP(F869,Sektioner_fuld!J$2:P$220,7,FALSE)</f>
        <v>12_Det_perifere_karsystem#Symptomer</v>
      </c>
      <c r="H869" s="8" t="str">
        <f t="shared" si="39"/>
        <v>[[12_Det_perifere_karsystem#Symptomer|12.1]]</v>
      </c>
      <c r="J869" t="str">
        <f t="shared" si="40"/>
        <v/>
      </c>
      <c r="L869" t="str">
        <f t="shared" si="41"/>
        <v xml:space="preserve">| åreforkalkning  || 179 || [[12_Det_perifere_karsystem#Symptomer|12.1]] || 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Side_til_Sektion</vt:lpstr>
      <vt:lpstr>Lyd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2018-05-14T18:28:41Z</dcterms:modified>
</cp:coreProperties>
</file>