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mmyliu/Desktop/R/64060-003/Assignment_4/"/>
    </mc:Choice>
  </mc:AlternateContent>
  <xr:revisionPtr revIDLastSave="0" documentId="13_ncr:1_{95CCB914-4272-8748-91BC-011595CBFF80}" xr6:coauthVersionLast="47" xr6:coauthVersionMax="47" xr10:uidLastSave="{00000000-0000-0000-0000-000000000000}"/>
  <bookViews>
    <workbookView xWindow="2820" yWindow="1700" windowWidth="26920" windowHeight="18080" activeTab="1" xr2:uid="{00000000-000D-0000-FFFF-FFFF00000000}"/>
  </bookViews>
  <sheets>
    <sheet name="set1" sheetId="1" r:id="rId1"/>
    <sheet name="set2" sheetId="2" r:id="rId2"/>
  </sheets>
  <calcPr calcId="191029"/>
  <pivotCaches>
    <pivotCache cacheId="7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H26" i="2"/>
  <c r="G26" i="2"/>
  <c r="F26" i="2"/>
  <c r="E26" i="2"/>
  <c r="M25" i="2"/>
  <c r="L25" i="2"/>
  <c r="K25" i="2"/>
  <c r="J25" i="2"/>
  <c r="I25" i="2"/>
  <c r="H25" i="2"/>
  <c r="G25" i="2"/>
  <c r="F25" i="2"/>
  <c r="E25" i="2"/>
  <c r="M24" i="2"/>
  <c r="L24" i="2"/>
  <c r="K24" i="2"/>
  <c r="J24" i="2"/>
  <c r="I24" i="2"/>
  <c r="H24" i="2"/>
  <c r="G24" i="2"/>
  <c r="F24" i="2"/>
  <c r="E24" i="2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F26" i="1"/>
  <c r="G26" i="1"/>
  <c r="H26" i="1"/>
  <c r="I26" i="1"/>
  <c r="J26" i="1"/>
  <c r="K26" i="1"/>
  <c r="L26" i="1"/>
  <c r="M26" i="1"/>
  <c r="E26" i="1"/>
  <c r="E25" i="1"/>
  <c r="E24" i="1"/>
</calcChain>
</file>

<file path=xl/sharedStrings.xml><?xml version="1.0" encoding="utf-8"?>
<sst xmlns="http://schemas.openxmlformats.org/spreadsheetml/2006/main" count="352" uniqueCount="93">
  <si>
    <t>Pharmaceuticals</t>
  </si>
  <si>
    <t>Symbol</t>
  </si>
  <si>
    <t>Name</t>
  </si>
  <si>
    <t>Market_Cap</t>
  </si>
  <si>
    <t>Beta</t>
  </si>
  <si>
    <t>PE_Ratio</t>
  </si>
  <si>
    <t>ROE</t>
  </si>
  <si>
    <t>ROA</t>
  </si>
  <si>
    <t>Asset_Turnover</t>
  </si>
  <si>
    <t>Leverage</t>
  </si>
  <si>
    <t>Rev_Growth</t>
  </si>
  <si>
    <t>Net_Profit_Margin</t>
  </si>
  <si>
    <t>Median_Recommendation</t>
  </si>
  <si>
    <t>Location</t>
  </si>
  <si>
    <t>Exchange</t>
  </si>
  <si>
    <t>ABT</t>
  </si>
  <si>
    <t>Abbott Laboratories</t>
  </si>
  <si>
    <t>Moderate Buy</t>
  </si>
  <si>
    <t>US</t>
  </si>
  <si>
    <t>NYSE</t>
  </si>
  <si>
    <t>AGN</t>
  </si>
  <si>
    <t>Allergan, Inc.</t>
  </si>
  <si>
    <t>CANADA</t>
  </si>
  <si>
    <t>AHM</t>
  </si>
  <si>
    <t>Amersham plc</t>
  </si>
  <si>
    <t>Strong Buy</t>
  </si>
  <si>
    <t>UK</t>
  </si>
  <si>
    <t>AZN</t>
  </si>
  <si>
    <t>AstraZeneca PLC</t>
  </si>
  <si>
    <t>Moderate Sell</t>
  </si>
  <si>
    <t>AVE</t>
  </si>
  <si>
    <t>Aventis</t>
  </si>
  <si>
    <t>FRANCE</t>
  </si>
  <si>
    <t>BAY</t>
  </si>
  <si>
    <t>Bayer AG</t>
  </si>
  <si>
    <t>Hold</t>
  </si>
  <si>
    <t>GERMANY</t>
  </si>
  <si>
    <t>BMY</t>
  </si>
  <si>
    <t>Bristol-Myers Squibb Company</t>
  </si>
  <si>
    <t>CHTT</t>
  </si>
  <si>
    <t>Chattem, Inc</t>
  </si>
  <si>
    <t>NASDAQ</t>
  </si>
  <si>
    <t>ELN</t>
  </si>
  <si>
    <t>Elan Corporation, plc</t>
  </si>
  <si>
    <t>IRELAND</t>
  </si>
  <si>
    <t>LLY</t>
  </si>
  <si>
    <t>Eli Lilly and Company</t>
  </si>
  <si>
    <t>GSK</t>
  </si>
  <si>
    <t>GlaxoSmithKline plc</t>
  </si>
  <si>
    <t>IVX</t>
  </si>
  <si>
    <t>IVAX Corporation</t>
  </si>
  <si>
    <t>AMEX</t>
  </si>
  <si>
    <t>JNJ</t>
  </si>
  <si>
    <t>Johnson &amp; Johnson</t>
  </si>
  <si>
    <t>MRX</t>
  </si>
  <si>
    <t>Medicis Pharmaceutical Corporation</t>
  </si>
  <si>
    <t>MRK</t>
  </si>
  <si>
    <t>Merck &amp; Co., Inc.</t>
  </si>
  <si>
    <t>NVS</t>
  </si>
  <si>
    <t>Novartis AG</t>
  </si>
  <si>
    <t>SWITZERLAND</t>
  </si>
  <si>
    <t>PFE</t>
  </si>
  <si>
    <t>Pfizer Inc</t>
  </si>
  <si>
    <t>PHA</t>
  </si>
  <si>
    <t>Pharmacia Corporation</t>
  </si>
  <si>
    <t>SGP</t>
  </si>
  <si>
    <t>Schering-Plough Corporation</t>
  </si>
  <si>
    <t>WPI</t>
  </si>
  <si>
    <t>Watson Pharmaceuticals, Inc.</t>
  </si>
  <si>
    <t>WYE</t>
  </si>
  <si>
    <t>Wyeth</t>
  </si>
  <si>
    <t>avg</t>
  </si>
  <si>
    <t>min</t>
  </si>
  <si>
    <t>max</t>
  </si>
  <si>
    <t>Cluster 1</t>
  </si>
  <si>
    <t>Cluster 2</t>
  </si>
  <si>
    <t>Cluster 3</t>
  </si>
  <si>
    <t>Cluster 4</t>
  </si>
  <si>
    <t>Cluster 5</t>
  </si>
  <si>
    <t>Cluster</t>
  </si>
  <si>
    <t>ID</t>
  </si>
  <si>
    <t>Row Labels</t>
  </si>
  <si>
    <t>Grand Total</t>
  </si>
  <si>
    <t>Column Labels</t>
  </si>
  <si>
    <t>Count of ID</t>
  </si>
  <si>
    <t>NASDAQ Total</t>
  </si>
  <si>
    <t>NYSE Total</t>
  </si>
  <si>
    <t>AMEX Total</t>
  </si>
  <si>
    <t>condition</t>
  </si>
  <si>
    <t>kmeans</t>
  </si>
  <si>
    <t>k=5</t>
  </si>
  <si>
    <t>kcca</t>
  </si>
  <si>
    <t>new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</si>
</sst>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C00000"/>
      <name val="Helvetica Neue"/>
      <family val="2"/>
    </font>
    <font>
      <b/>
      <sz val="10"/>
      <color rgb="FFC00000"/>
      <name val="Helvetica Neue"/>
      <family val="2"/>
    </font>
    <font>
      <sz val="10"/>
      <color rgb="FF0432FF"/>
      <name val="Helvetica Neue"/>
      <family val="2"/>
    </font>
    <font>
      <b/>
      <sz val="10"/>
      <color rgb="FF0432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4" borderId="0" xfId="0" applyNumberFormat="1" applyFont="1" applyFill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3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/>
    </xf>
    <xf numFmtId="0" fontId="0" fillId="4" borderId="5" xfId="0" applyNumberFormat="1" applyFont="1" applyFill="1" applyBorder="1" applyAlignment="1">
      <alignment vertical="top"/>
    </xf>
    <xf numFmtId="49" fontId="0" fillId="4" borderId="5" xfId="0" applyNumberFormat="1" applyFont="1" applyFill="1" applyBorder="1" applyAlignment="1">
      <alignment vertical="top"/>
    </xf>
    <xf numFmtId="0" fontId="3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0" fontId="0" fillId="5" borderId="0" xfId="0" applyNumberFormat="1" applyFont="1" applyFill="1" applyAlignment="1">
      <alignment vertical="top"/>
    </xf>
    <xf numFmtId="49" fontId="0" fillId="5" borderId="4" xfId="0" applyNumberFormat="1" applyFont="1" applyFill="1" applyBorder="1" applyAlignment="1">
      <alignment vertical="top"/>
    </xf>
    <xf numFmtId="0" fontId="0" fillId="5" borderId="5" xfId="0" applyNumberFormat="1" applyFont="1" applyFill="1" applyBorder="1" applyAlignment="1">
      <alignment vertical="top"/>
    </xf>
    <xf numFmtId="49" fontId="0" fillId="5" borderId="5" xfId="0" applyNumberFormat="1" applyFont="1" applyFill="1" applyBorder="1" applyAlignment="1">
      <alignment vertical="top"/>
    </xf>
    <xf numFmtId="0" fontId="6" fillId="0" borderId="0" xfId="0" applyNumberFormat="1" applyFont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6" fillId="0" borderId="5" xfId="0" applyNumberFormat="1" applyFont="1" applyBorder="1" applyAlignment="1">
      <alignment vertical="top"/>
    </xf>
    <xf numFmtId="49" fontId="6" fillId="0" borderId="5" xfId="0" applyNumberFormat="1" applyFont="1" applyBorder="1" applyAlignment="1">
      <alignment vertical="top"/>
    </xf>
    <xf numFmtId="0" fontId="3" fillId="4" borderId="0" xfId="0" applyNumberFormat="1" applyFont="1" applyFill="1" applyAlignment="1">
      <alignment vertical="top"/>
    </xf>
    <xf numFmtId="0" fontId="3" fillId="5" borderId="0" xfId="0" applyNumberFormat="1" applyFont="1" applyFill="1" applyAlignment="1">
      <alignment vertical="top"/>
    </xf>
    <xf numFmtId="49" fontId="2" fillId="2" borderId="7" xfId="0" applyNumberFormat="1" applyFont="1" applyFill="1" applyBorder="1" applyAlignment="1">
      <alignment vertical="top"/>
    </xf>
    <xf numFmtId="49" fontId="0" fillId="4" borderId="8" xfId="0" applyNumberFormat="1" applyFont="1" applyFill="1" applyBorder="1" applyAlignment="1">
      <alignment vertical="top"/>
    </xf>
    <xf numFmtId="49" fontId="0" fillId="5" borderId="9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vertical="top"/>
    </xf>
    <xf numFmtId="0" fontId="0" fillId="4" borderId="6" xfId="0" applyNumberFormat="1" applyFont="1" applyFill="1" applyBorder="1" applyAlignment="1">
      <alignment vertical="top"/>
    </xf>
    <xf numFmtId="0" fontId="0" fillId="5" borderId="6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4" fillId="0" borderId="6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vertical="top"/>
    </xf>
    <xf numFmtId="0" fontId="0" fillId="0" borderId="0" xfId="0" applyNumberFormat="1" applyFont="1" applyFill="1" applyAlignment="1">
      <alignment vertical="top"/>
    </xf>
    <xf numFmtId="0" fontId="4" fillId="0" borderId="0" xfId="0" applyNumberFormat="1" applyFont="1" applyFill="1" applyAlignment="1">
      <alignment vertical="top"/>
    </xf>
    <xf numFmtId="0" fontId="6" fillId="0" borderId="0" xfId="0" applyNumberFormat="1" applyFont="1" applyFill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4" borderId="11" xfId="0" applyNumberFormat="1" applyFont="1" applyFill="1" applyBorder="1" applyAlignment="1">
      <alignment vertical="top"/>
    </xf>
    <xf numFmtId="49" fontId="2" fillId="5" borderId="12" xfId="0" applyNumberFormat="1" applyFont="1" applyFill="1" applyBorder="1" applyAlignment="1">
      <alignment vertical="top"/>
    </xf>
    <xf numFmtId="49" fontId="2" fillId="4" borderId="12" xfId="0" applyNumberFormat="1" applyFont="1" applyFill="1" applyBorder="1" applyAlignment="1">
      <alignment vertical="top"/>
    </xf>
    <xf numFmtId="49" fontId="2" fillId="3" borderId="12" xfId="0" applyNumberFormat="1" applyFont="1" applyFill="1" applyBorder="1" applyAlignment="1">
      <alignment vertical="top"/>
    </xf>
    <xf numFmtId="49" fontId="5" fillId="3" borderId="12" xfId="0" applyNumberFormat="1" applyFont="1" applyFill="1" applyBorder="1" applyAlignment="1">
      <alignment vertical="top"/>
    </xf>
    <xf numFmtId="49" fontId="7" fillId="3" borderId="12" xfId="0" applyNumberFormat="1" applyFont="1" applyFill="1" applyBorder="1" applyAlignment="1">
      <alignment vertical="top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9" xfId="0" applyFont="1" applyBorder="1" applyAlignment="1">
      <alignment horizontal="left" vertical="top" wrapText="1"/>
    </xf>
    <xf numFmtId="0" fontId="0" fillId="0" borderId="13" xfId="0" pivotButton="1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23" xfId="0" applyNumberFormat="1" applyFont="1" applyBorder="1" applyAlignment="1">
      <alignment vertical="top" wrapText="1"/>
    </xf>
    <xf numFmtId="0" fontId="0" fillId="0" borderId="19" xfId="0" pivotButton="1" applyFont="1" applyBorder="1" applyAlignment="1">
      <alignment vertical="top" wrapText="1"/>
    </xf>
    <xf numFmtId="0" fontId="3" fillId="0" borderId="0" xfId="0" applyNumberFormat="1" applyFont="1" applyFill="1" applyAlignment="1">
      <alignment vertical="top"/>
    </xf>
    <xf numFmtId="0" fontId="0" fillId="0" borderId="6" xfId="0" applyNumberFormat="1" applyFont="1" applyFill="1" applyBorder="1" applyAlignment="1">
      <alignment vertical="top"/>
    </xf>
    <xf numFmtId="0" fontId="4" fillId="0" borderId="6" xfId="0" applyNumberFormat="1" applyFont="1" applyFill="1" applyBorder="1" applyAlignment="1">
      <alignment vertical="top"/>
    </xf>
    <xf numFmtId="0" fontId="6" fillId="0" borderId="6" xfId="0" applyNumberFormat="1" applyFont="1" applyFill="1" applyBorder="1" applyAlignment="1">
      <alignment vertical="top"/>
    </xf>
    <xf numFmtId="49" fontId="2" fillId="0" borderId="11" xfId="0" applyNumberFormat="1" applyFont="1" applyFill="1" applyBorder="1" applyAlignment="1">
      <alignment vertical="top"/>
    </xf>
    <xf numFmtId="49" fontId="0" fillId="0" borderId="2" xfId="0" applyNumberFormat="1" applyFont="1" applyFill="1" applyBorder="1" applyAlignment="1">
      <alignment vertical="top"/>
    </xf>
    <xf numFmtId="0" fontId="0" fillId="0" borderId="3" xfId="0" applyNumberFormat="1" applyFont="1" applyFill="1" applyBorder="1" applyAlignment="1">
      <alignment vertical="top"/>
    </xf>
    <xf numFmtId="49" fontId="0" fillId="0" borderId="3" xfId="0" applyNumberFormat="1" applyFont="1" applyFill="1" applyBorder="1" applyAlignment="1">
      <alignment vertical="top"/>
    </xf>
    <xf numFmtId="49" fontId="0" fillId="0" borderId="8" xfId="0" applyNumberFormat="1" applyFont="1" applyFill="1" applyBorder="1" applyAlignment="1">
      <alignment vertical="top"/>
    </xf>
    <xf numFmtId="49" fontId="2" fillId="0" borderId="12" xfId="0" applyNumberFormat="1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0" fontId="0" fillId="0" borderId="5" xfId="0" applyNumberFormat="1" applyFont="1" applyFill="1" applyBorder="1" applyAlignment="1">
      <alignment vertical="top"/>
    </xf>
    <xf numFmtId="49" fontId="0" fillId="0" borderId="5" xfId="0" applyNumberFormat="1" applyFont="1" applyFill="1" applyBorder="1" applyAlignment="1">
      <alignment vertical="top"/>
    </xf>
    <xf numFmtId="49" fontId="0" fillId="0" borderId="9" xfId="0" applyNumberFormat="1" applyFont="1" applyFill="1" applyBorder="1" applyAlignment="1">
      <alignment vertical="top"/>
    </xf>
    <xf numFmtId="49" fontId="5" fillId="0" borderId="12" xfId="0" applyNumberFormat="1" applyFont="1" applyFill="1" applyBorder="1" applyAlignment="1">
      <alignment vertical="top"/>
    </xf>
    <xf numFmtId="49" fontId="4" fillId="0" borderId="4" xfId="0" applyNumberFormat="1" applyFont="1" applyFill="1" applyBorder="1" applyAlignment="1">
      <alignment vertical="top"/>
    </xf>
    <xf numFmtId="0" fontId="4" fillId="0" borderId="5" xfId="0" applyNumberFormat="1" applyFont="1" applyFill="1" applyBorder="1" applyAlignment="1">
      <alignment vertical="top"/>
    </xf>
    <xf numFmtId="49" fontId="4" fillId="0" borderId="5" xfId="0" applyNumberFormat="1" applyFont="1" applyFill="1" applyBorder="1" applyAlignment="1">
      <alignment vertical="top"/>
    </xf>
    <xf numFmtId="49" fontId="4" fillId="0" borderId="9" xfId="0" applyNumberFormat="1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vertical="top"/>
    </xf>
    <xf numFmtId="49" fontId="6" fillId="0" borderId="4" xfId="0" applyNumberFormat="1" applyFont="1" applyFill="1" applyBorder="1" applyAlignment="1">
      <alignment vertical="top"/>
    </xf>
    <xf numFmtId="0" fontId="6" fillId="0" borderId="5" xfId="0" applyNumberFormat="1" applyFont="1" applyFill="1" applyBorder="1" applyAlignment="1">
      <alignment vertical="top"/>
    </xf>
    <xf numFmtId="49" fontId="6" fillId="0" borderId="5" xfId="0" applyNumberFormat="1" applyFont="1" applyFill="1" applyBorder="1" applyAlignment="1">
      <alignment vertical="top"/>
    </xf>
    <xf numFmtId="49" fontId="6" fillId="0" borderId="9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'set1'!$D$32:$D$33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'set1'!$C$34:$C$39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'set1'!$D$34:$D$39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8-F945-93D0-69BAC89FC60D}"/>
            </c:ext>
          </c:extLst>
        </c:ser>
        <c:ser>
          <c:idx val="1"/>
          <c:order val="1"/>
          <c:tx>
            <c:strRef>
              <c:f>'set1'!$E$32:$E$33</c:f>
              <c:strCache>
                <c:ptCount val="1"/>
                <c:pt idx="0">
                  <c:v>Moderate 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'set1'!$C$34:$C$39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'set1'!$E$34:$E$39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8-F945-93D0-69BAC89FC60D}"/>
            </c:ext>
          </c:extLst>
        </c:ser>
        <c:ser>
          <c:idx val="2"/>
          <c:order val="2"/>
          <c:tx>
            <c:strRef>
              <c:f>'set1'!$F$32:$F$33</c:f>
              <c:strCache>
                <c:ptCount val="1"/>
                <c:pt idx="0">
                  <c:v>Moderate 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'set1'!$C$34:$C$39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'set1'!$F$34:$F$39</c:f>
              <c:numCache>
                <c:formatCode>General</c:formatCode>
                <c:ptCount val="5"/>
                <c:pt idx="0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8-F945-93D0-69BAC89FC60D}"/>
            </c:ext>
          </c:extLst>
        </c:ser>
        <c:ser>
          <c:idx val="3"/>
          <c:order val="3"/>
          <c:tx>
            <c:strRef>
              <c:f>'set1'!$G$32:$G$33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'set1'!$C$34:$C$39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'set1'!$G$34:$G$39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8-F945-93D0-69BAC89F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353840"/>
        <c:axId val="1186355488"/>
      </c:barChart>
      <c:catAx>
        <c:axId val="11863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55488"/>
        <c:crosses val="autoZero"/>
        <c:auto val="1"/>
        <c:lblAlgn val="ctr"/>
        <c:lblOffset val="100"/>
        <c:noMultiLvlLbl val="0"/>
      </c:catAx>
      <c:valAx>
        <c:axId val="11863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'set1'!$D$49:$D$50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'set1'!$D$51:$D$56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6-C84F-8E3D-99CF07AB10A7}"/>
            </c:ext>
          </c:extLst>
        </c:ser>
        <c:ser>
          <c:idx val="1"/>
          <c:order val="1"/>
          <c:tx>
            <c:strRef>
              <c:f>'set1'!$E$49:$E$50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'set1'!$E$51:$E$56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6-C84F-8E3D-99CF07AB10A7}"/>
            </c:ext>
          </c:extLst>
        </c:ser>
        <c:ser>
          <c:idx val="2"/>
          <c:order val="2"/>
          <c:tx>
            <c:strRef>
              <c:f>'set1'!$F$49:$F$50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'set1'!$F$51:$F$56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6-C84F-8E3D-99CF07AB10A7}"/>
            </c:ext>
          </c:extLst>
        </c:ser>
        <c:ser>
          <c:idx val="3"/>
          <c:order val="3"/>
          <c:tx>
            <c:strRef>
              <c:f>'set1'!$G$49:$G$50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'set1'!$G$51:$G$56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6-C84F-8E3D-99CF07AB10A7}"/>
            </c:ext>
          </c:extLst>
        </c:ser>
        <c:ser>
          <c:idx val="4"/>
          <c:order val="4"/>
          <c:tx>
            <c:strRef>
              <c:f>'set1'!$H$49:$H$50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'set1'!$H$51:$H$56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6-C84F-8E3D-99CF07AB10A7}"/>
            </c:ext>
          </c:extLst>
        </c:ser>
        <c:ser>
          <c:idx val="5"/>
          <c:order val="5"/>
          <c:tx>
            <c:strRef>
              <c:f>'set1'!$I$49:$I$50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'set1'!$I$51:$I$56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6-C84F-8E3D-99CF07AB10A7}"/>
            </c:ext>
          </c:extLst>
        </c:ser>
        <c:ser>
          <c:idx val="6"/>
          <c:order val="6"/>
          <c:tx>
            <c:strRef>
              <c:f>'set1'!$J$49:$J$50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'set1'!$C$51:$C$56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'set1'!$J$51:$J$56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6-C84F-8E3D-99CF07AB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485056"/>
        <c:axId val="568752975"/>
      </c:barChart>
      <c:catAx>
        <c:axId val="13964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2975"/>
        <c:crosses val="autoZero"/>
        <c:auto val="1"/>
        <c:lblAlgn val="ctr"/>
        <c:lblOffset val="100"/>
        <c:noMultiLvlLbl val="0"/>
      </c:catAx>
      <c:valAx>
        <c:axId val="56875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[Pharmaceuticals.xlsx]set1!PivotTable6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'set1'!$D$64:$D$65</c:f>
              <c:strCache>
                <c:ptCount val="1"/>
                <c:pt idx="0">
                  <c:v>AMEX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'set1'!$C$66:$C$71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'set1'!$D$66:$D$71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4-FD4E-BB89-59B983396D82}"/>
            </c:ext>
          </c:extLst>
        </c:ser>
        <c:ser>
          <c:idx val="1"/>
          <c:order val="1"/>
          <c:tx>
            <c:strRef>
              <c:f>'set1'!$E$64:$E$65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'set1'!$C$66:$C$71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'set1'!$E$66:$E$71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4-FD4E-BB89-59B983396D82}"/>
            </c:ext>
          </c:extLst>
        </c:ser>
        <c:ser>
          <c:idx val="2"/>
          <c:order val="2"/>
          <c:tx>
            <c:strRef>
              <c:f>'set1'!$F$64:$F$65</c:f>
              <c:strCache>
                <c:ptCount val="1"/>
                <c:pt idx="0">
                  <c:v>NYSE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'set1'!$C$66:$C$71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'set1'!$F$66:$F$71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4-FD4E-BB89-59B98339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502432"/>
        <c:axId val="1459483696"/>
      </c:barChart>
      <c:catAx>
        <c:axId val="1396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83696"/>
        <c:crosses val="autoZero"/>
        <c:auto val="1"/>
        <c:lblAlgn val="ctr"/>
        <c:lblOffset val="100"/>
        <c:noMultiLvlLbl val="0"/>
      </c:catAx>
      <c:valAx>
        <c:axId val="14594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'set2'!$D$32:$D$33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'set2'!$C$34:$C$39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'set2'!$D$34:$D$39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A-F743-BE29-FDCB43978769}"/>
            </c:ext>
          </c:extLst>
        </c:ser>
        <c:ser>
          <c:idx val="1"/>
          <c:order val="1"/>
          <c:tx>
            <c:strRef>
              <c:f>'set2'!$E$32:$E$33</c:f>
              <c:strCache>
                <c:ptCount val="1"/>
                <c:pt idx="0">
                  <c:v>Moderate 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'set2'!$C$34:$C$39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'set2'!$E$34:$E$39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FA-F743-BE29-FDCB43978769}"/>
            </c:ext>
          </c:extLst>
        </c:ser>
        <c:ser>
          <c:idx val="2"/>
          <c:order val="2"/>
          <c:tx>
            <c:strRef>
              <c:f>'set2'!$F$32:$F$33</c:f>
              <c:strCache>
                <c:ptCount val="1"/>
                <c:pt idx="0">
                  <c:v>Moderate 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'set2'!$C$34:$C$39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'set2'!$F$34:$F$39</c:f>
              <c:numCache>
                <c:formatCode>General</c:formatCode>
                <c:ptCount val="5"/>
                <c:pt idx="0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FA-F743-BE29-FDCB43978769}"/>
            </c:ext>
          </c:extLst>
        </c:ser>
        <c:ser>
          <c:idx val="3"/>
          <c:order val="3"/>
          <c:tx>
            <c:strRef>
              <c:f>'set2'!$G$32:$G$33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'set2'!$C$34:$C$39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'set2'!$G$34:$G$39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FA-F743-BE29-FDCB4397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353840"/>
        <c:axId val="1186355488"/>
      </c:barChart>
      <c:catAx>
        <c:axId val="11863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55488"/>
        <c:crosses val="autoZero"/>
        <c:auto val="1"/>
        <c:lblAlgn val="ctr"/>
        <c:lblOffset val="100"/>
        <c:noMultiLvlLbl val="0"/>
      </c:catAx>
      <c:valAx>
        <c:axId val="11863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'set2'!$D$49:$D$50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'set2'!$D$51:$D$56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EE46-B9FC-413F445836DF}"/>
            </c:ext>
          </c:extLst>
        </c:ser>
        <c:ser>
          <c:idx val="1"/>
          <c:order val="1"/>
          <c:tx>
            <c:strRef>
              <c:f>'set2'!$E$49:$E$50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'set2'!$E$51:$E$56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EE46-B9FC-413F445836DF}"/>
            </c:ext>
          </c:extLst>
        </c:ser>
        <c:ser>
          <c:idx val="2"/>
          <c:order val="2"/>
          <c:tx>
            <c:strRef>
              <c:f>'set2'!$F$49:$F$50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'set2'!$F$51:$F$56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EE46-B9FC-413F445836DF}"/>
            </c:ext>
          </c:extLst>
        </c:ser>
        <c:ser>
          <c:idx val="3"/>
          <c:order val="3"/>
          <c:tx>
            <c:strRef>
              <c:f>'set2'!$G$49:$G$50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'set2'!$G$51:$G$56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C7-EE46-B9FC-413F445836DF}"/>
            </c:ext>
          </c:extLst>
        </c:ser>
        <c:ser>
          <c:idx val="4"/>
          <c:order val="4"/>
          <c:tx>
            <c:strRef>
              <c:f>'set2'!$H$49:$H$50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'set2'!$H$51:$H$56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C7-EE46-B9FC-413F445836DF}"/>
            </c:ext>
          </c:extLst>
        </c:ser>
        <c:ser>
          <c:idx val="5"/>
          <c:order val="5"/>
          <c:tx>
            <c:strRef>
              <c:f>'set2'!$I$49:$I$50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'set2'!$I$51:$I$56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C7-EE46-B9FC-413F445836DF}"/>
            </c:ext>
          </c:extLst>
        </c:ser>
        <c:ser>
          <c:idx val="6"/>
          <c:order val="6"/>
          <c:tx>
            <c:strRef>
              <c:f>'set2'!$J$49:$J$50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'set2'!$C$51:$C$56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'set2'!$J$51:$J$56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C7-EE46-B9FC-413F4458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485056"/>
        <c:axId val="568752975"/>
      </c:barChart>
      <c:catAx>
        <c:axId val="13964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2975"/>
        <c:crosses val="autoZero"/>
        <c:auto val="1"/>
        <c:lblAlgn val="ctr"/>
        <c:lblOffset val="100"/>
        <c:noMultiLvlLbl val="0"/>
      </c:catAx>
      <c:valAx>
        <c:axId val="56875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[Pharmaceuticals.xlsx]set2!PivotTable6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'set2'!$D$64:$D$65</c:f>
              <c:strCache>
                <c:ptCount val="1"/>
                <c:pt idx="0">
                  <c:v>AMEX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'set2'!$C$66:$C$71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'set2'!$D$66:$D$71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8-944E-A8B3-F8D78EA56F81}"/>
            </c:ext>
          </c:extLst>
        </c:ser>
        <c:ser>
          <c:idx val="1"/>
          <c:order val="1"/>
          <c:tx>
            <c:strRef>
              <c:f>'set2'!$E$64:$E$65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'set2'!$C$66:$C$71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'set2'!$E$66:$E$71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8-944E-A8B3-F8D78EA56F81}"/>
            </c:ext>
          </c:extLst>
        </c:ser>
        <c:ser>
          <c:idx val="2"/>
          <c:order val="2"/>
          <c:tx>
            <c:strRef>
              <c:f>'set2'!$F$64:$F$65</c:f>
              <c:strCache>
                <c:ptCount val="1"/>
                <c:pt idx="0">
                  <c:v>NYSE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'set2'!$C$66:$C$71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'set2'!$F$66:$F$71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8-944E-A8B3-F8D78EA5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502432"/>
        <c:axId val="1459483696"/>
      </c:barChart>
      <c:catAx>
        <c:axId val="1396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83696"/>
        <c:crosses val="autoZero"/>
        <c:auto val="1"/>
        <c:lblAlgn val="ctr"/>
        <c:lblOffset val="100"/>
        <c:noMultiLvlLbl val="0"/>
      </c:catAx>
      <c:valAx>
        <c:axId val="14594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304798</xdr:colOff>
      <xdr:row>26</xdr:row>
      <xdr:rowOff>164213</xdr:rowOff>
    </xdr:from>
    <xdr:to>
      <xdr:col>22</xdr:col>
      <xdr:colOff>265814</xdr:colOff>
      <xdr:row>40</xdr:row>
      <xdr:rowOff>162441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35EE9-1557-45A8-59FF-4B158DAA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305685</xdr:colOff>
      <xdr:row>43</xdr:row>
      <xdr:rowOff>16540</xdr:rowOff>
    </xdr:from>
    <xdr:to>
      <xdr:col>22</xdr:col>
      <xdr:colOff>265815</xdr:colOff>
      <xdr:row>56</xdr:row>
      <xdr:rowOff>72066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445FA-B8FD-6E80-9214-F9B4EC7E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335220</xdr:colOff>
      <xdr:row>59</xdr:row>
      <xdr:rowOff>16539</xdr:rowOff>
    </xdr:from>
    <xdr:to>
      <xdr:col>22</xdr:col>
      <xdr:colOff>590698</xdr:colOff>
      <xdr:row>71</xdr:row>
      <xdr:rowOff>234506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4CFD27-F56E-B72D-773C-648B5BE1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304798</xdr:colOff>
      <xdr:row>26</xdr:row>
      <xdr:rowOff>164213</xdr:rowOff>
    </xdr:from>
    <xdr:to>
      <xdr:col>22</xdr:col>
      <xdr:colOff>265814</xdr:colOff>
      <xdr:row>40</xdr:row>
      <xdr:rowOff>162441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B4691-06A3-EE4C-A520-886D430AF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305685</xdr:colOff>
      <xdr:row>43</xdr:row>
      <xdr:rowOff>16540</xdr:rowOff>
    </xdr:from>
    <xdr:to>
      <xdr:col>22</xdr:col>
      <xdr:colOff>265815</xdr:colOff>
      <xdr:row>56</xdr:row>
      <xdr:rowOff>72066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2BB9D-EE63-8C4C-911E-86BA8E80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335220</xdr:colOff>
      <xdr:row>59</xdr:row>
      <xdr:rowOff>16539</xdr:rowOff>
    </xdr:from>
    <xdr:to>
      <xdr:col>22</xdr:col>
      <xdr:colOff>590698</xdr:colOff>
      <xdr:row>71</xdr:row>
      <xdr:rowOff>234506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07405-C642-1B4C-A3AC-DDDE1C9FE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6.677433217592" createdVersion="8" refreshedVersion="8" minRefreshableVersion="3" recordCount="21" xr:uid="{04C00199-55A6-6B45-9385-12BDDF798152}">
  <cacheSource type="worksheet">
    <worksheetSource ref="B2:Q23" sheet="set1"/>
  </cacheSource>
  <cacheFields count="16">
    <cacheField name="ID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Symbol" numFmtId="49">
      <sharedItems/>
    </cacheField>
    <cacheField name="Name" numFmtId="49">
      <sharedItems/>
    </cacheField>
    <cacheField name="Market_Cap" numFmtId="0">
      <sharedItems containsSemiMixedTypes="0" containsString="0" containsNumber="1" minValue="0.41" maxValue="199.47"/>
    </cacheField>
    <cacheField name="Beta" numFmtId="0">
      <sharedItems containsSemiMixedTypes="0" containsString="0" containsNumber="1" minValue="0.18" maxValue="1.1100000000000001"/>
    </cacheField>
    <cacheField name="PE_Ratio" numFmtId="0">
      <sharedItems containsSemiMixedTypes="0" containsString="0" containsNumber="1" minValue="3.6" maxValue="82.5"/>
    </cacheField>
    <cacheField name="ROE" numFmtId="0">
      <sharedItems containsSemiMixedTypes="0" containsString="0" containsNumber="1" minValue="3.9" maxValue="62.9"/>
    </cacheField>
    <cacheField name="ROA" numFmtId="0">
      <sharedItems containsSemiMixedTypes="0" containsString="0" containsNumber="1" minValue="1.4" maxValue="20.3"/>
    </cacheField>
    <cacheField name="Asset_Turnover" numFmtId="0">
      <sharedItems containsSemiMixedTypes="0" containsString="0" containsNumber="1" minValue="0.3" maxValue="1.1000000000000001"/>
    </cacheField>
    <cacheField name="Leverage" numFmtId="0">
      <sharedItems containsSemiMixedTypes="0" containsString="0" containsNumber="1" minValue="0" maxValue="3.51"/>
    </cacheField>
    <cacheField name="Rev_Growth" numFmtId="0">
      <sharedItems containsSemiMixedTypes="0" containsString="0" containsNumber="1" minValue="-3.17" maxValue="34.21"/>
    </cacheField>
    <cacheField name="Net_Profit_Margin" numFmtId="0">
      <sharedItems containsSemiMixedTypes="0" containsString="0" containsNumber="1" minValue="2.6" maxValue="25.5"/>
    </cacheField>
    <cacheField name="Median_Recommendation" numFmtId="49">
      <sharedItems count="4">
        <s v="Moderate Buy"/>
        <s v="Strong Buy"/>
        <s v="Moderate Sell"/>
        <s v="Hold"/>
      </sharedItems>
    </cacheField>
    <cacheField name="Location" numFmtId="49">
      <sharedItems count="7">
        <s v="US"/>
        <s v="CANADA"/>
        <s v="UK"/>
        <s v="FRANCE"/>
        <s v="GERMANY"/>
        <s v="IRELAND"/>
        <s v="SWITZERLAND"/>
      </sharedItems>
    </cacheField>
    <cacheField name="Exchange" numFmtId="49">
      <sharedItems count="3">
        <s v="NYSE"/>
        <s v="NASDAQ"/>
        <s v="AMEX"/>
      </sharedItems>
    </cacheField>
    <cacheField name="Cluster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ABT"/>
    <s v="Abbott Laboratories"/>
    <n v="68.44"/>
    <n v="0.32"/>
    <n v="24.7"/>
    <n v="26.4"/>
    <n v="11.8"/>
    <n v="0.7"/>
    <n v="0.42"/>
    <n v="7.54"/>
    <n v="16.100000000000001"/>
    <x v="0"/>
    <x v="0"/>
    <x v="0"/>
    <x v="0"/>
  </r>
  <r>
    <x v="1"/>
    <s v="AGN"/>
    <s v="Allergan, Inc."/>
    <n v="7.58"/>
    <n v="0.41"/>
    <n v="82.5"/>
    <n v="12.9"/>
    <n v="5.5"/>
    <n v="0.9"/>
    <n v="0.6"/>
    <n v="9.16"/>
    <n v="5.5"/>
    <x v="0"/>
    <x v="1"/>
    <x v="0"/>
    <x v="1"/>
  </r>
  <r>
    <x v="2"/>
    <s v="AHM"/>
    <s v="Amersham plc"/>
    <n v="6.3"/>
    <n v="0.46"/>
    <n v="20.7"/>
    <n v="14.9"/>
    <n v="7.8"/>
    <n v="0.9"/>
    <n v="0.27"/>
    <n v="7.05"/>
    <n v="11.2"/>
    <x v="1"/>
    <x v="2"/>
    <x v="0"/>
    <x v="0"/>
  </r>
  <r>
    <x v="3"/>
    <s v="AZN"/>
    <s v="AstraZeneca PLC"/>
    <n v="67.63"/>
    <n v="0.52"/>
    <n v="21.5"/>
    <n v="27.4"/>
    <n v="15.4"/>
    <n v="0.9"/>
    <n v="0"/>
    <n v="15"/>
    <n v="18"/>
    <x v="2"/>
    <x v="2"/>
    <x v="0"/>
    <x v="0"/>
  </r>
  <r>
    <x v="4"/>
    <s v="AVE"/>
    <s v="Aventis"/>
    <n v="47.16"/>
    <n v="0.32"/>
    <n v="20.100000000000001"/>
    <n v="21.8"/>
    <n v="7.5"/>
    <n v="0.6"/>
    <n v="0.34"/>
    <n v="26.81"/>
    <n v="12.9"/>
    <x v="0"/>
    <x v="3"/>
    <x v="0"/>
    <x v="2"/>
  </r>
  <r>
    <x v="5"/>
    <s v="BAY"/>
    <s v="Bayer AG"/>
    <n v="16.899999999999999"/>
    <n v="1.1100000000000001"/>
    <n v="27.9"/>
    <n v="3.9"/>
    <n v="1.4"/>
    <n v="0.6"/>
    <n v="0"/>
    <n v="-3.17"/>
    <n v="2.6"/>
    <x v="3"/>
    <x v="4"/>
    <x v="0"/>
    <x v="3"/>
  </r>
  <r>
    <x v="6"/>
    <s v="BMY"/>
    <s v="Bristol-Myers Squibb Company"/>
    <n v="51.33"/>
    <n v="0.5"/>
    <n v="13.9"/>
    <n v="34.799999999999997"/>
    <n v="15.1"/>
    <n v="0.9"/>
    <n v="0.56999999999999995"/>
    <n v="2.7"/>
    <n v="20.6"/>
    <x v="2"/>
    <x v="0"/>
    <x v="0"/>
    <x v="0"/>
  </r>
  <r>
    <x v="7"/>
    <s v="CHTT"/>
    <s v="Chattem, Inc"/>
    <n v="0.41"/>
    <n v="0.85"/>
    <n v="26"/>
    <n v="24.1"/>
    <n v="4.3"/>
    <n v="0.6"/>
    <n v="3.51"/>
    <n v="6.38"/>
    <n v="7.5"/>
    <x v="0"/>
    <x v="0"/>
    <x v="1"/>
    <x v="3"/>
  </r>
  <r>
    <x v="8"/>
    <s v="ELN"/>
    <s v="Elan Corporation, plc"/>
    <n v="0.78"/>
    <n v="1.08"/>
    <n v="3.6"/>
    <n v="15.1"/>
    <n v="5.0999999999999996"/>
    <n v="0.3"/>
    <n v="1.07"/>
    <n v="34.21"/>
    <n v="13.3"/>
    <x v="2"/>
    <x v="5"/>
    <x v="0"/>
    <x v="2"/>
  </r>
  <r>
    <x v="9"/>
    <s v="LLY"/>
    <s v="Eli Lilly and Company"/>
    <n v="73.84"/>
    <n v="0.18"/>
    <n v="27.9"/>
    <n v="31"/>
    <n v="13.5"/>
    <n v="0.6"/>
    <n v="0.53"/>
    <n v="6.21"/>
    <n v="23.4"/>
    <x v="3"/>
    <x v="0"/>
    <x v="0"/>
    <x v="0"/>
  </r>
  <r>
    <x v="10"/>
    <s v="GSK"/>
    <s v="GlaxoSmithKline plc"/>
    <n v="122.11"/>
    <n v="0.35"/>
    <n v="18"/>
    <n v="62.9"/>
    <n v="20.3"/>
    <n v="1"/>
    <n v="0.34"/>
    <n v="21.87"/>
    <n v="21.1"/>
    <x v="3"/>
    <x v="2"/>
    <x v="0"/>
    <x v="4"/>
  </r>
  <r>
    <x v="11"/>
    <s v="IVX"/>
    <s v="IVAX Corporation"/>
    <n v="2.6"/>
    <n v="0.65"/>
    <n v="19.899999999999999"/>
    <n v="21.4"/>
    <n v="6.8"/>
    <n v="0.6"/>
    <n v="1.45"/>
    <n v="13.99"/>
    <n v="11"/>
    <x v="3"/>
    <x v="0"/>
    <x v="2"/>
    <x v="3"/>
  </r>
  <r>
    <x v="12"/>
    <s v="JNJ"/>
    <s v="Johnson &amp; Johnson"/>
    <n v="173.93"/>
    <n v="0.46"/>
    <n v="28.4"/>
    <n v="28.6"/>
    <n v="16.3"/>
    <n v="0.9"/>
    <n v="0.1"/>
    <n v="9.3699999999999992"/>
    <n v="17.899999999999999"/>
    <x v="0"/>
    <x v="0"/>
    <x v="0"/>
    <x v="4"/>
  </r>
  <r>
    <x v="13"/>
    <s v="MRX"/>
    <s v="Medicis Pharmaceutical Corporation"/>
    <n v="1.2"/>
    <n v="0.75"/>
    <n v="28.6"/>
    <n v="11.2"/>
    <n v="5.4"/>
    <n v="0.3"/>
    <n v="0.93"/>
    <n v="30.37"/>
    <n v="21.3"/>
    <x v="0"/>
    <x v="0"/>
    <x v="0"/>
    <x v="2"/>
  </r>
  <r>
    <x v="14"/>
    <s v="MRK"/>
    <s v="Merck &amp; Co., Inc."/>
    <n v="132.56"/>
    <n v="0.46"/>
    <n v="18.899999999999999"/>
    <n v="40.6"/>
    <n v="15"/>
    <n v="1.1000000000000001"/>
    <n v="0.28000000000000003"/>
    <n v="17.350000000000001"/>
    <n v="14.1"/>
    <x v="3"/>
    <x v="0"/>
    <x v="0"/>
    <x v="4"/>
  </r>
  <r>
    <x v="15"/>
    <s v="NVS"/>
    <s v="Novartis AG"/>
    <n v="96.65"/>
    <n v="0.19"/>
    <n v="21.6"/>
    <n v="17.899999999999999"/>
    <n v="11.2"/>
    <n v="0.5"/>
    <n v="0.06"/>
    <n v="-2.69"/>
    <n v="22.4"/>
    <x v="3"/>
    <x v="6"/>
    <x v="0"/>
    <x v="0"/>
  </r>
  <r>
    <x v="16"/>
    <s v="PFE"/>
    <s v="Pfizer Inc"/>
    <n v="199.47"/>
    <n v="0.65"/>
    <n v="23.6"/>
    <n v="45.6"/>
    <n v="19.2"/>
    <n v="0.8"/>
    <n v="0.16"/>
    <n v="25.54"/>
    <n v="25.2"/>
    <x v="0"/>
    <x v="0"/>
    <x v="0"/>
    <x v="4"/>
  </r>
  <r>
    <x v="17"/>
    <s v="PHA"/>
    <s v="Pharmacia Corporation"/>
    <n v="56.24"/>
    <n v="0.4"/>
    <n v="56.5"/>
    <n v="13.5"/>
    <n v="5.7"/>
    <n v="0.6"/>
    <n v="0.35"/>
    <n v="15"/>
    <n v="7.3"/>
    <x v="3"/>
    <x v="0"/>
    <x v="0"/>
    <x v="1"/>
  </r>
  <r>
    <x v="18"/>
    <s v="SGP"/>
    <s v="Schering-Plough Corporation"/>
    <n v="34.1"/>
    <n v="0.51"/>
    <n v="18.899999999999999"/>
    <n v="22.6"/>
    <n v="13.3"/>
    <n v="0.8"/>
    <n v="0"/>
    <n v="8.56"/>
    <n v="17.600000000000001"/>
    <x v="3"/>
    <x v="0"/>
    <x v="0"/>
    <x v="0"/>
  </r>
  <r>
    <x v="19"/>
    <s v="WPI"/>
    <s v="Watson Pharmaceuticals, Inc."/>
    <n v="3.26"/>
    <n v="0.24"/>
    <n v="18.399999999999999"/>
    <n v="10.199999999999999"/>
    <n v="6.8"/>
    <n v="0.5"/>
    <n v="0.2"/>
    <n v="29.18"/>
    <n v="15.1"/>
    <x v="2"/>
    <x v="0"/>
    <x v="0"/>
    <x v="2"/>
  </r>
  <r>
    <x v="20"/>
    <s v="WYE"/>
    <s v="Wyeth"/>
    <n v="48.19"/>
    <n v="0.63"/>
    <n v="13.1"/>
    <n v="54.9"/>
    <n v="13.4"/>
    <n v="0.6"/>
    <n v="1.1200000000000001"/>
    <n v="0.36"/>
    <n v="25.5"/>
    <x v="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0EB0F-E0E1-524D-B25C-36090DF33536}" name="PivotTable7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78:G83" firstHeaderRow="1" firstDataRow="3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3"/>
        <item x="0"/>
        <item x="2"/>
        <item x="1"/>
        <item t="default"/>
      </items>
    </pivotField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h="1" x="0"/>
        <item h="1" x="3"/>
        <item x="1"/>
        <item h="1" x="4"/>
        <item h="1" x="2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2">
    <field x="14"/>
    <field x="13"/>
  </colFields>
  <colItems count="4">
    <i>
      <x v="2"/>
      <x/>
    </i>
    <i r="1">
      <x v="6"/>
    </i>
    <i t="default">
      <x v="2"/>
    </i>
    <i t="grand">
      <x/>
    </i>
  </colItems>
  <pageFields count="1">
    <pageField fld="15" hier="-1"/>
  </pageFields>
  <dataFields count="1">
    <dataField name="Count of 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72E6F-71BF-EC46-A5F1-231F2087DA85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64:G71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48B1-06F7-4841-9AD4-0A36F9F26CAB}" name="PivotTable5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9:K56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  <pivotField showAll="0"/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FB79D-7DAF-944D-8668-EE54DF062EEE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2:H39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chartFormats count="9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F4825-BF31-7640-A7FC-E694F8BD913C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2:H39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chartFormats count="9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86D55-076C-6A45-97C9-15205E102AFA}" name="PivotTable5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9:K56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  <pivotField showAll="0"/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A3548-2D00-DB4F-BFE6-CE2CC328ADDC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64:G71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D570C-72EA-5D47-BCFC-E36EDD4C28CC}" name="PivotTable7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78:J83" firstHeaderRow="1" firstDataRow="3" firstDataCol="1" rowPageCount="1" colPageCount="1"/>
  <pivotFields count="16"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3"/>
        <item x="0"/>
        <item x="2"/>
        <item x="1"/>
        <item t="default"/>
      </items>
    </pivotField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h="1" x="0"/>
        <item x="3"/>
        <item h="1" x="1"/>
        <item h="1" x="4"/>
        <item h="1" x="2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2">
    <field x="14"/>
    <field x="13"/>
  </colFields>
  <colItems count="7">
    <i>
      <x/>
      <x v="6"/>
    </i>
    <i t="default">
      <x/>
    </i>
    <i>
      <x v="1"/>
      <x v="6"/>
    </i>
    <i t="default">
      <x v="1"/>
    </i>
    <i>
      <x v="2"/>
      <x v="2"/>
    </i>
    <i t="default">
      <x v="2"/>
    </i>
    <i t="grand">
      <x/>
    </i>
  </colItems>
  <pageFields count="1">
    <pageField fld="15" hier="-1"/>
  </pageFields>
  <dataFields count="1">
    <dataField name="Count of 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97"/>
  <sheetViews>
    <sheetView showGridLines="0" topLeftCell="A59" zoomScale="86" workbookViewId="0">
      <selection activeCell="E2" sqref="E2"/>
    </sheetView>
  </sheetViews>
  <sheetFormatPr baseColWidth="10" defaultColWidth="8.33203125" defaultRowHeight="20" customHeight="1" x14ac:dyDescent="0.15"/>
  <cols>
    <col min="1" max="1" width="3.1640625" style="1" customWidth="1"/>
    <col min="2" max="2" width="4" style="1" customWidth="1"/>
    <col min="3" max="3" width="13.5" style="1" bestFit="1" customWidth="1"/>
    <col min="4" max="4" width="16" style="1" bestFit="1" customWidth="1"/>
    <col min="5" max="5" width="3.6640625" style="1" bestFit="1" customWidth="1"/>
    <col min="6" max="6" width="3.83203125" style="1" bestFit="1" customWidth="1"/>
    <col min="7" max="7" width="3.6640625" style="1" bestFit="1" customWidth="1"/>
    <col min="8" max="8" width="5.83203125" style="1" bestFit="1" customWidth="1"/>
    <col min="9" max="10" width="3.6640625" style="1" bestFit="1" customWidth="1"/>
    <col min="11" max="11" width="6.1640625" style="1" bestFit="1" customWidth="1"/>
    <col min="12" max="13" width="12.1640625" style="1" customWidth="1"/>
    <col min="14" max="14" width="13.83203125" style="1" customWidth="1"/>
    <col min="15" max="15" width="10.1640625" style="1" customWidth="1"/>
    <col min="16" max="16" width="11.6640625" style="1" customWidth="1"/>
    <col min="17" max="17" width="8.1640625" style="1" bestFit="1" customWidth="1"/>
    <col min="18" max="18" width="8.33203125" style="43"/>
    <col min="19" max="19" width="6.1640625" style="43" bestFit="1" customWidth="1"/>
    <col min="20" max="22" width="8.33203125" style="43"/>
    <col min="23" max="16384" width="8.33203125" style="1"/>
  </cols>
  <sheetData>
    <row r="1" spans="2:22" ht="27.75" customHeight="1" x14ac:dyDescent="0.15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22" ht="20.25" customHeight="1" x14ac:dyDescent="0.15">
      <c r="B2" s="37" t="s">
        <v>80</v>
      </c>
      <c r="C2" s="46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0" t="s">
        <v>14</v>
      </c>
      <c r="Q2" s="37" t="s">
        <v>79</v>
      </c>
      <c r="S2" s="28" t="s">
        <v>74</v>
      </c>
    </row>
    <row r="3" spans="2:22" s="7" customFormat="1" ht="20.25" customHeight="1" x14ac:dyDescent="0.15">
      <c r="B3" s="38">
        <v>1</v>
      </c>
      <c r="C3" s="47" t="s">
        <v>15</v>
      </c>
      <c r="D3" s="8" t="s">
        <v>16</v>
      </c>
      <c r="E3" s="9">
        <v>68.44</v>
      </c>
      <c r="F3" s="9">
        <v>0.32</v>
      </c>
      <c r="G3" s="9">
        <v>24.7</v>
      </c>
      <c r="H3" s="9">
        <v>26.4</v>
      </c>
      <c r="I3" s="9">
        <v>11.8</v>
      </c>
      <c r="J3" s="9">
        <v>0.7</v>
      </c>
      <c r="K3" s="9">
        <v>0.42</v>
      </c>
      <c r="L3" s="9">
        <v>7.54</v>
      </c>
      <c r="M3" s="9">
        <v>16.100000000000001</v>
      </c>
      <c r="N3" s="10" t="s">
        <v>17</v>
      </c>
      <c r="O3" s="10" t="s">
        <v>18</v>
      </c>
      <c r="P3" s="31" t="s">
        <v>19</v>
      </c>
      <c r="Q3" s="38">
        <v>1</v>
      </c>
      <c r="R3" s="43"/>
      <c r="S3" s="16" t="s">
        <v>75</v>
      </c>
      <c r="T3" s="43"/>
      <c r="U3" s="43"/>
      <c r="V3" s="43"/>
    </row>
    <row r="4" spans="2:22" s="20" customFormat="1" ht="20" customHeight="1" x14ac:dyDescent="0.15">
      <c r="B4" s="39">
        <v>2</v>
      </c>
      <c r="C4" s="48" t="s">
        <v>20</v>
      </c>
      <c r="D4" s="21" t="s">
        <v>21</v>
      </c>
      <c r="E4" s="22">
        <v>7.58</v>
      </c>
      <c r="F4" s="22">
        <v>0.41</v>
      </c>
      <c r="G4" s="22">
        <v>82.5</v>
      </c>
      <c r="H4" s="22">
        <v>12.9</v>
      </c>
      <c r="I4" s="22">
        <v>5.5</v>
      </c>
      <c r="J4" s="22">
        <v>0.9</v>
      </c>
      <c r="K4" s="22">
        <v>0.6</v>
      </c>
      <c r="L4" s="22">
        <v>9.16</v>
      </c>
      <c r="M4" s="22">
        <v>5.5</v>
      </c>
      <c r="N4" s="23" t="s">
        <v>17</v>
      </c>
      <c r="O4" s="23" t="s">
        <v>22</v>
      </c>
      <c r="P4" s="32" t="s">
        <v>19</v>
      </c>
      <c r="Q4" s="39">
        <v>3</v>
      </c>
      <c r="R4" s="43"/>
      <c r="S4" s="29" t="s">
        <v>76</v>
      </c>
      <c r="T4" s="43"/>
      <c r="U4" s="43"/>
      <c r="V4" s="43"/>
    </row>
    <row r="5" spans="2:22" s="7" customFormat="1" ht="20" customHeight="1" x14ac:dyDescent="0.15">
      <c r="B5" s="38">
        <v>3</v>
      </c>
      <c r="C5" s="49" t="s">
        <v>23</v>
      </c>
      <c r="D5" s="11" t="s">
        <v>24</v>
      </c>
      <c r="E5" s="12">
        <v>6.3</v>
      </c>
      <c r="F5" s="12">
        <v>0.46</v>
      </c>
      <c r="G5" s="12">
        <v>20.7</v>
      </c>
      <c r="H5" s="12">
        <v>14.9</v>
      </c>
      <c r="I5" s="12">
        <v>7.8</v>
      </c>
      <c r="J5" s="12">
        <v>0.9</v>
      </c>
      <c r="K5" s="12">
        <v>0.27</v>
      </c>
      <c r="L5" s="12">
        <v>7.05</v>
      </c>
      <c r="M5" s="12">
        <v>11.2</v>
      </c>
      <c r="N5" s="13" t="s">
        <v>25</v>
      </c>
      <c r="O5" s="13" t="s">
        <v>26</v>
      </c>
      <c r="P5" s="33" t="s">
        <v>19</v>
      </c>
      <c r="Q5" s="38">
        <v>1</v>
      </c>
      <c r="R5" s="43"/>
      <c r="S5" s="24" t="s">
        <v>77</v>
      </c>
      <c r="T5" s="43"/>
      <c r="U5" s="43"/>
      <c r="V5" s="43"/>
    </row>
    <row r="6" spans="2:22" s="7" customFormat="1" ht="20" customHeight="1" x14ac:dyDescent="0.15">
      <c r="B6" s="38">
        <v>4</v>
      </c>
      <c r="C6" s="49" t="s">
        <v>27</v>
      </c>
      <c r="D6" s="11" t="s">
        <v>28</v>
      </c>
      <c r="E6" s="12">
        <v>67.63</v>
      </c>
      <c r="F6" s="12">
        <v>0.52</v>
      </c>
      <c r="G6" s="12">
        <v>21.5</v>
      </c>
      <c r="H6" s="12">
        <v>27.4</v>
      </c>
      <c r="I6" s="12">
        <v>15.4</v>
      </c>
      <c r="J6" s="12">
        <v>0.9</v>
      </c>
      <c r="K6" s="12">
        <v>0</v>
      </c>
      <c r="L6" s="12">
        <v>15</v>
      </c>
      <c r="M6" s="12">
        <v>18</v>
      </c>
      <c r="N6" s="13" t="s">
        <v>29</v>
      </c>
      <c r="O6" s="13" t="s">
        <v>26</v>
      </c>
      <c r="P6" s="33" t="s">
        <v>19</v>
      </c>
      <c r="Q6" s="38">
        <v>1</v>
      </c>
      <c r="R6" s="43"/>
      <c r="S6" s="14" t="s">
        <v>78</v>
      </c>
      <c r="T6" s="43"/>
      <c r="U6" s="43"/>
      <c r="V6" s="43"/>
    </row>
    <row r="7" spans="2:22" ht="20" customHeight="1" x14ac:dyDescent="0.15">
      <c r="B7" s="40">
        <v>5</v>
      </c>
      <c r="C7" s="50" t="s">
        <v>30</v>
      </c>
      <c r="D7" s="3" t="s">
        <v>31</v>
      </c>
      <c r="E7" s="4">
        <v>47.16</v>
      </c>
      <c r="F7" s="4">
        <v>0.32</v>
      </c>
      <c r="G7" s="4">
        <v>20.100000000000001</v>
      </c>
      <c r="H7" s="4">
        <v>21.8</v>
      </c>
      <c r="I7" s="4">
        <v>7.5</v>
      </c>
      <c r="J7" s="4">
        <v>0.6</v>
      </c>
      <c r="K7" s="4">
        <v>0.34</v>
      </c>
      <c r="L7" s="4">
        <v>26.81</v>
      </c>
      <c r="M7" s="4">
        <v>12.9</v>
      </c>
      <c r="N7" s="5" t="s">
        <v>17</v>
      </c>
      <c r="O7" s="5" t="s">
        <v>32</v>
      </c>
      <c r="P7" s="34" t="s">
        <v>19</v>
      </c>
      <c r="Q7" s="40">
        <v>5</v>
      </c>
    </row>
    <row r="8" spans="2:22" s="16" customFormat="1" ht="20" customHeight="1" x14ac:dyDescent="0.15">
      <c r="B8" s="41">
        <v>6</v>
      </c>
      <c r="C8" s="51" t="s">
        <v>33</v>
      </c>
      <c r="D8" s="17" t="s">
        <v>34</v>
      </c>
      <c r="E8" s="18">
        <v>16.899999999999999</v>
      </c>
      <c r="F8" s="18">
        <v>1.1100000000000001</v>
      </c>
      <c r="G8" s="18">
        <v>27.9</v>
      </c>
      <c r="H8" s="18">
        <v>3.9</v>
      </c>
      <c r="I8" s="18">
        <v>1.4</v>
      </c>
      <c r="J8" s="18">
        <v>0.6</v>
      </c>
      <c r="K8" s="18">
        <v>0</v>
      </c>
      <c r="L8" s="18">
        <v>-3.17</v>
      </c>
      <c r="M8" s="18">
        <v>2.6</v>
      </c>
      <c r="N8" s="19" t="s">
        <v>35</v>
      </c>
      <c r="O8" s="19" t="s">
        <v>36</v>
      </c>
      <c r="P8" s="35" t="s">
        <v>19</v>
      </c>
      <c r="Q8" s="41">
        <v>2</v>
      </c>
      <c r="R8" s="44"/>
      <c r="S8" s="44"/>
      <c r="T8" s="44"/>
      <c r="U8" s="44"/>
      <c r="V8" s="44"/>
    </row>
    <row r="9" spans="2:22" s="7" customFormat="1" ht="20" customHeight="1" x14ac:dyDescent="0.15">
      <c r="B9" s="38">
        <v>7</v>
      </c>
      <c r="C9" s="49" t="s">
        <v>37</v>
      </c>
      <c r="D9" s="11" t="s">
        <v>38</v>
      </c>
      <c r="E9" s="12">
        <v>51.33</v>
      </c>
      <c r="F9" s="12">
        <v>0.5</v>
      </c>
      <c r="G9" s="12">
        <v>13.9</v>
      </c>
      <c r="H9" s="12">
        <v>34.799999999999997</v>
      </c>
      <c r="I9" s="12">
        <v>15.1</v>
      </c>
      <c r="J9" s="12">
        <v>0.9</v>
      </c>
      <c r="K9" s="12">
        <v>0.56999999999999995</v>
      </c>
      <c r="L9" s="12">
        <v>2.7</v>
      </c>
      <c r="M9" s="12">
        <v>20.6</v>
      </c>
      <c r="N9" s="13" t="s">
        <v>29</v>
      </c>
      <c r="O9" s="13" t="s">
        <v>18</v>
      </c>
      <c r="P9" s="33" t="s">
        <v>19</v>
      </c>
      <c r="Q9" s="38">
        <v>1</v>
      </c>
      <c r="R9" s="43"/>
      <c r="S9" s="43"/>
      <c r="T9" s="43"/>
      <c r="U9" s="43"/>
      <c r="V9" s="43"/>
    </row>
    <row r="10" spans="2:22" s="16" customFormat="1" ht="20" customHeight="1" x14ac:dyDescent="0.15">
      <c r="B10" s="41">
        <v>8</v>
      </c>
      <c r="C10" s="51" t="s">
        <v>39</v>
      </c>
      <c r="D10" s="17" t="s">
        <v>40</v>
      </c>
      <c r="E10" s="18">
        <v>0.41</v>
      </c>
      <c r="F10" s="18">
        <v>0.85</v>
      </c>
      <c r="G10" s="18">
        <v>26</v>
      </c>
      <c r="H10" s="18">
        <v>24.1</v>
      </c>
      <c r="I10" s="18">
        <v>4.3</v>
      </c>
      <c r="J10" s="18">
        <v>0.6</v>
      </c>
      <c r="K10" s="18">
        <v>3.51</v>
      </c>
      <c r="L10" s="18">
        <v>6.38</v>
      </c>
      <c r="M10" s="18">
        <v>7.5</v>
      </c>
      <c r="N10" s="19" t="s">
        <v>17</v>
      </c>
      <c r="O10" s="19" t="s">
        <v>18</v>
      </c>
      <c r="P10" s="35" t="s">
        <v>41</v>
      </c>
      <c r="Q10" s="41">
        <v>2</v>
      </c>
      <c r="R10" s="44"/>
      <c r="S10" s="44"/>
      <c r="T10" s="44"/>
      <c r="U10" s="44"/>
      <c r="V10" s="44"/>
    </row>
    <row r="11" spans="2:22" ht="20" customHeight="1" x14ac:dyDescent="0.15">
      <c r="B11" s="40">
        <v>9</v>
      </c>
      <c r="C11" s="50" t="s">
        <v>42</v>
      </c>
      <c r="D11" s="3" t="s">
        <v>43</v>
      </c>
      <c r="E11" s="4">
        <v>0.78</v>
      </c>
      <c r="F11" s="4">
        <v>1.08</v>
      </c>
      <c r="G11" s="4">
        <v>3.6</v>
      </c>
      <c r="H11" s="4">
        <v>15.1</v>
      </c>
      <c r="I11" s="4">
        <v>5.0999999999999996</v>
      </c>
      <c r="J11" s="4">
        <v>0.3</v>
      </c>
      <c r="K11" s="4">
        <v>1.07</v>
      </c>
      <c r="L11" s="4">
        <v>34.21</v>
      </c>
      <c r="M11" s="4">
        <v>13.3</v>
      </c>
      <c r="N11" s="5" t="s">
        <v>29</v>
      </c>
      <c r="O11" s="5" t="s">
        <v>44</v>
      </c>
      <c r="P11" s="34" t="s">
        <v>19</v>
      </c>
      <c r="Q11" s="40">
        <v>5</v>
      </c>
    </row>
    <row r="12" spans="2:22" s="7" customFormat="1" ht="20" customHeight="1" x14ac:dyDescent="0.15">
      <c r="B12" s="38">
        <v>10</v>
      </c>
      <c r="C12" s="49" t="s">
        <v>45</v>
      </c>
      <c r="D12" s="11" t="s">
        <v>46</v>
      </c>
      <c r="E12" s="12">
        <v>73.84</v>
      </c>
      <c r="F12" s="12">
        <v>0.18</v>
      </c>
      <c r="G12" s="12">
        <v>27.9</v>
      </c>
      <c r="H12" s="12">
        <v>31</v>
      </c>
      <c r="I12" s="12">
        <v>13.5</v>
      </c>
      <c r="J12" s="12">
        <v>0.6</v>
      </c>
      <c r="K12" s="12">
        <v>0.53</v>
      </c>
      <c r="L12" s="12">
        <v>6.21</v>
      </c>
      <c r="M12" s="12">
        <v>23.4</v>
      </c>
      <c r="N12" s="13" t="s">
        <v>35</v>
      </c>
      <c r="O12" s="13" t="s">
        <v>18</v>
      </c>
      <c r="P12" s="33" t="s">
        <v>19</v>
      </c>
      <c r="Q12" s="38">
        <v>1</v>
      </c>
      <c r="R12" s="43"/>
      <c r="S12" s="43"/>
      <c r="T12" s="43"/>
      <c r="U12" s="43"/>
      <c r="V12" s="43"/>
    </row>
    <row r="13" spans="2:22" s="24" customFormat="1" ht="20" customHeight="1" x14ac:dyDescent="0.15">
      <c r="B13" s="42">
        <v>11</v>
      </c>
      <c r="C13" s="52" t="s">
        <v>47</v>
      </c>
      <c r="D13" s="25" t="s">
        <v>48</v>
      </c>
      <c r="E13" s="26">
        <v>122.11</v>
      </c>
      <c r="F13" s="26">
        <v>0.35</v>
      </c>
      <c r="G13" s="26">
        <v>18</v>
      </c>
      <c r="H13" s="26">
        <v>62.9</v>
      </c>
      <c r="I13" s="26">
        <v>20.3</v>
      </c>
      <c r="J13" s="26">
        <v>1</v>
      </c>
      <c r="K13" s="26">
        <v>0.34</v>
      </c>
      <c r="L13" s="26">
        <v>21.87</v>
      </c>
      <c r="M13" s="26">
        <v>21.1</v>
      </c>
      <c r="N13" s="27" t="s">
        <v>35</v>
      </c>
      <c r="O13" s="27" t="s">
        <v>26</v>
      </c>
      <c r="P13" s="36" t="s">
        <v>19</v>
      </c>
      <c r="Q13" s="42">
        <v>4</v>
      </c>
      <c r="R13" s="45"/>
      <c r="S13" s="45"/>
      <c r="T13" s="45"/>
      <c r="U13" s="45"/>
      <c r="V13" s="45"/>
    </row>
    <row r="14" spans="2:22" s="16" customFormat="1" ht="20" customHeight="1" x14ac:dyDescent="0.15">
      <c r="B14" s="41">
        <v>12</v>
      </c>
      <c r="C14" s="51" t="s">
        <v>49</v>
      </c>
      <c r="D14" s="17" t="s">
        <v>50</v>
      </c>
      <c r="E14" s="18">
        <v>2.6</v>
      </c>
      <c r="F14" s="18">
        <v>0.65</v>
      </c>
      <c r="G14" s="18">
        <v>19.899999999999999</v>
      </c>
      <c r="H14" s="18">
        <v>21.4</v>
      </c>
      <c r="I14" s="18">
        <v>6.8</v>
      </c>
      <c r="J14" s="18">
        <v>0.6</v>
      </c>
      <c r="K14" s="18">
        <v>1.45</v>
      </c>
      <c r="L14" s="18">
        <v>13.99</v>
      </c>
      <c r="M14" s="18">
        <v>11</v>
      </c>
      <c r="N14" s="19" t="s">
        <v>35</v>
      </c>
      <c r="O14" s="19" t="s">
        <v>18</v>
      </c>
      <c r="P14" s="35" t="s">
        <v>51</v>
      </c>
      <c r="Q14" s="41">
        <v>2</v>
      </c>
      <c r="R14" s="44"/>
      <c r="S14" s="44"/>
      <c r="T14" s="44"/>
      <c r="U14" s="44"/>
      <c r="V14" s="44"/>
    </row>
    <row r="15" spans="2:22" s="24" customFormat="1" ht="20" customHeight="1" x14ac:dyDescent="0.15">
      <c r="B15" s="42">
        <v>13</v>
      </c>
      <c r="C15" s="52" t="s">
        <v>52</v>
      </c>
      <c r="D15" s="25" t="s">
        <v>53</v>
      </c>
      <c r="E15" s="26">
        <v>173.93</v>
      </c>
      <c r="F15" s="26">
        <v>0.46</v>
      </c>
      <c r="G15" s="26">
        <v>28.4</v>
      </c>
      <c r="H15" s="26">
        <v>28.6</v>
      </c>
      <c r="I15" s="26">
        <v>16.3</v>
      </c>
      <c r="J15" s="26">
        <v>0.9</v>
      </c>
      <c r="K15" s="26">
        <v>0.1</v>
      </c>
      <c r="L15" s="26">
        <v>9.3699999999999992</v>
      </c>
      <c r="M15" s="26">
        <v>17.899999999999999</v>
      </c>
      <c r="N15" s="27" t="s">
        <v>17</v>
      </c>
      <c r="O15" s="27" t="s">
        <v>18</v>
      </c>
      <c r="P15" s="36" t="s">
        <v>19</v>
      </c>
      <c r="Q15" s="42">
        <v>4</v>
      </c>
      <c r="R15" s="45"/>
      <c r="S15" s="45"/>
      <c r="T15" s="45"/>
      <c r="U15" s="45"/>
      <c r="V15" s="45"/>
    </row>
    <row r="16" spans="2:22" ht="20" customHeight="1" x14ac:dyDescent="0.15">
      <c r="B16" s="40">
        <v>14</v>
      </c>
      <c r="C16" s="50" t="s">
        <v>54</v>
      </c>
      <c r="D16" s="3" t="s">
        <v>55</v>
      </c>
      <c r="E16" s="4">
        <v>1.2</v>
      </c>
      <c r="F16" s="4">
        <v>0.75</v>
      </c>
      <c r="G16" s="4">
        <v>28.6</v>
      </c>
      <c r="H16" s="4">
        <v>11.2</v>
      </c>
      <c r="I16" s="4">
        <v>5.4</v>
      </c>
      <c r="J16" s="4">
        <v>0.3</v>
      </c>
      <c r="K16" s="4">
        <v>0.93</v>
      </c>
      <c r="L16" s="4">
        <v>30.37</v>
      </c>
      <c r="M16" s="4">
        <v>21.3</v>
      </c>
      <c r="N16" s="5" t="s">
        <v>17</v>
      </c>
      <c r="O16" s="5" t="s">
        <v>18</v>
      </c>
      <c r="P16" s="34" t="s">
        <v>19</v>
      </c>
      <c r="Q16" s="40">
        <v>5</v>
      </c>
    </row>
    <row r="17" spans="2:22" s="24" customFormat="1" ht="20" customHeight="1" x14ac:dyDescent="0.15">
      <c r="B17" s="42">
        <v>15</v>
      </c>
      <c r="C17" s="52" t="s">
        <v>56</v>
      </c>
      <c r="D17" s="25" t="s">
        <v>57</v>
      </c>
      <c r="E17" s="26">
        <v>132.56</v>
      </c>
      <c r="F17" s="26">
        <v>0.46</v>
      </c>
      <c r="G17" s="26">
        <v>18.899999999999999</v>
      </c>
      <c r="H17" s="26">
        <v>40.6</v>
      </c>
      <c r="I17" s="26">
        <v>15</v>
      </c>
      <c r="J17" s="26">
        <v>1.1000000000000001</v>
      </c>
      <c r="K17" s="26">
        <v>0.28000000000000003</v>
      </c>
      <c r="L17" s="26">
        <v>17.350000000000001</v>
      </c>
      <c r="M17" s="26">
        <v>14.1</v>
      </c>
      <c r="N17" s="27" t="s">
        <v>35</v>
      </c>
      <c r="O17" s="27" t="s">
        <v>18</v>
      </c>
      <c r="P17" s="36" t="s">
        <v>19</v>
      </c>
      <c r="Q17" s="42">
        <v>4</v>
      </c>
      <c r="R17" s="45"/>
      <c r="S17" s="45"/>
      <c r="T17" s="45"/>
      <c r="U17" s="45"/>
      <c r="V17" s="45"/>
    </row>
    <row r="18" spans="2:22" s="7" customFormat="1" ht="20" customHeight="1" x14ac:dyDescent="0.15">
      <c r="B18" s="38">
        <v>16</v>
      </c>
      <c r="C18" s="49" t="s">
        <v>58</v>
      </c>
      <c r="D18" s="11" t="s">
        <v>59</v>
      </c>
      <c r="E18" s="12">
        <v>96.65</v>
      </c>
      <c r="F18" s="12">
        <v>0.19</v>
      </c>
      <c r="G18" s="12">
        <v>21.6</v>
      </c>
      <c r="H18" s="12">
        <v>17.899999999999999</v>
      </c>
      <c r="I18" s="12">
        <v>11.2</v>
      </c>
      <c r="J18" s="12">
        <v>0.5</v>
      </c>
      <c r="K18" s="12">
        <v>0.06</v>
      </c>
      <c r="L18" s="12">
        <v>-2.69</v>
      </c>
      <c r="M18" s="12">
        <v>22.4</v>
      </c>
      <c r="N18" s="13" t="s">
        <v>35</v>
      </c>
      <c r="O18" s="13" t="s">
        <v>60</v>
      </c>
      <c r="P18" s="33" t="s">
        <v>19</v>
      </c>
      <c r="Q18" s="38">
        <v>1</v>
      </c>
      <c r="R18" s="43"/>
      <c r="S18" s="43"/>
      <c r="T18" s="43"/>
      <c r="U18" s="43"/>
      <c r="V18" s="43"/>
    </row>
    <row r="19" spans="2:22" s="24" customFormat="1" ht="20" customHeight="1" x14ac:dyDescent="0.15">
      <c r="B19" s="42">
        <v>17</v>
      </c>
      <c r="C19" s="52" t="s">
        <v>61</v>
      </c>
      <c r="D19" s="25" t="s">
        <v>62</v>
      </c>
      <c r="E19" s="26">
        <v>199.47</v>
      </c>
      <c r="F19" s="26">
        <v>0.65</v>
      </c>
      <c r="G19" s="26">
        <v>23.6</v>
      </c>
      <c r="H19" s="26">
        <v>45.6</v>
      </c>
      <c r="I19" s="26">
        <v>19.2</v>
      </c>
      <c r="J19" s="26">
        <v>0.8</v>
      </c>
      <c r="K19" s="26">
        <v>0.16</v>
      </c>
      <c r="L19" s="26">
        <v>25.54</v>
      </c>
      <c r="M19" s="26">
        <v>25.2</v>
      </c>
      <c r="N19" s="27" t="s">
        <v>17</v>
      </c>
      <c r="O19" s="27" t="s">
        <v>18</v>
      </c>
      <c r="P19" s="36" t="s">
        <v>19</v>
      </c>
      <c r="Q19" s="42">
        <v>4</v>
      </c>
      <c r="R19" s="45"/>
      <c r="S19" s="45"/>
      <c r="T19" s="45"/>
      <c r="U19" s="45"/>
      <c r="V19" s="45"/>
    </row>
    <row r="20" spans="2:22" s="20" customFormat="1" ht="20" customHeight="1" x14ac:dyDescent="0.15">
      <c r="B20" s="39">
        <v>18</v>
      </c>
      <c r="C20" s="48" t="s">
        <v>63</v>
      </c>
      <c r="D20" s="21" t="s">
        <v>64</v>
      </c>
      <c r="E20" s="22">
        <v>56.24</v>
      </c>
      <c r="F20" s="22">
        <v>0.4</v>
      </c>
      <c r="G20" s="22">
        <v>56.5</v>
      </c>
      <c r="H20" s="22">
        <v>13.5</v>
      </c>
      <c r="I20" s="22">
        <v>5.7</v>
      </c>
      <c r="J20" s="22">
        <v>0.6</v>
      </c>
      <c r="K20" s="22">
        <v>0.35</v>
      </c>
      <c r="L20" s="22">
        <v>15</v>
      </c>
      <c r="M20" s="22">
        <v>7.3</v>
      </c>
      <c r="N20" s="23" t="s">
        <v>35</v>
      </c>
      <c r="O20" s="23" t="s">
        <v>18</v>
      </c>
      <c r="P20" s="32" t="s">
        <v>19</v>
      </c>
      <c r="Q20" s="39">
        <v>3</v>
      </c>
      <c r="R20" s="43"/>
      <c r="S20" s="43"/>
      <c r="T20" s="43"/>
      <c r="U20" s="43"/>
      <c r="V20" s="43"/>
    </row>
    <row r="21" spans="2:22" s="7" customFormat="1" ht="20" customHeight="1" x14ac:dyDescent="0.15">
      <c r="B21" s="38">
        <v>19</v>
      </c>
      <c r="C21" s="49" t="s">
        <v>65</v>
      </c>
      <c r="D21" s="11" t="s">
        <v>66</v>
      </c>
      <c r="E21" s="12">
        <v>34.1</v>
      </c>
      <c r="F21" s="12">
        <v>0.51</v>
      </c>
      <c r="G21" s="12">
        <v>18.899999999999999</v>
      </c>
      <c r="H21" s="12">
        <v>22.6</v>
      </c>
      <c r="I21" s="12">
        <v>13.3</v>
      </c>
      <c r="J21" s="12">
        <v>0.8</v>
      </c>
      <c r="K21" s="12">
        <v>0</v>
      </c>
      <c r="L21" s="12">
        <v>8.56</v>
      </c>
      <c r="M21" s="12">
        <v>17.600000000000001</v>
      </c>
      <c r="N21" s="13" t="s">
        <v>35</v>
      </c>
      <c r="O21" s="13" t="s">
        <v>18</v>
      </c>
      <c r="P21" s="33" t="s">
        <v>19</v>
      </c>
      <c r="Q21" s="38">
        <v>1</v>
      </c>
      <c r="R21" s="43"/>
      <c r="S21" s="43"/>
      <c r="T21" s="43"/>
      <c r="U21" s="43"/>
      <c r="V21" s="43"/>
    </row>
    <row r="22" spans="2:22" ht="20" customHeight="1" x14ac:dyDescent="0.15">
      <c r="B22" s="40">
        <v>20</v>
      </c>
      <c r="C22" s="50" t="s">
        <v>67</v>
      </c>
      <c r="D22" s="3" t="s">
        <v>68</v>
      </c>
      <c r="E22" s="4">
        <v>3.26</v>
      </c>
      <c r="F22" s="4">
        <v>0.24</v>
      </c>
      <c r="G22" s="4">
        <v>18.399999999999999</v>
      </c>
      <c r="H22" s="4">
        <v>10.199999999999999</v>
      </c>
      <c r="I22" s="4">
        <v>6.8</v>
      </c>
      <c r="J22" s="4">
        <v>0.5</v>
      </c>
      <c r="K22" s="4">
        <v>0.2</v>
      </c>
      <c r="L22" s="4">
        <v>29.18</v>
      </c>
      <c r="M22" s="4">
        <v>15.1</v>
      </c>
      <c r="N22" s="5" t="s">
        <v>29</v>
      </c>
      <c r="O22" s="5" t="s">
        <v>18</v>
      </c>
      <c r="P22" s="34" t="s">
        <v>19</v>
      </c>
      <c r="Q22" s="40">
        <v>5</v>
      </c>
    </row>
    <row r="23" spans="2:22" s="7" customFormat="1" ht="20" customHeight="1" x14ac:dyDescent="0.15">
      <c r="B23" s="38">
        <v>21</v>
      </c>
      <c r="C23" s="49" t="s">
        <v>69</v>
      </c>
      <c r="D23" s="11" t="s">
        <v>70</v>
      </c>
      <c r="E23" s="12">
        <v>48.19</v>
      </c>
      <c r="F23" s="12">
        <v>0.63</v>
      </c>
      <c r="G23" s="12">
        <v>13.1</v>
      </c>
      <c r="H23" s="12">
        <v>54.9</v>
      </c>
      <c r="I23" s="12">
        <v>13.4</v>
      </c>
      <c r="J23" s="12">
        <v>0.6</v>
      </c>
      <c r="K23" s="12">
        <v>1.1200000000000001</v>
      </c>
      <c r="L23" s="12">
        <v>0.36</v>
      </c>
      <c r="M23" s="12">
        <v>25.5</v>
      </c>
      <c r="N23" s="13" t="s">
        <v>35</v>
      </c>
      <c r="O23" s="13" t="s">
        <v>18</v>
      </c>
      <c r="P23" s="33" t="s">
        <v>19</v>
      </c>
      <c r="Q23" s="38">
        <v>1</v>
      </c>
      <c r="R23" s="43"/>
      <c r="S23" s="43"/>
      <c r="T23" s="43"/>
      <c r="U23" s="43"/>
      <c r="V23" s="43"/>
    </row>
    <row r="24" spans="2:22" ht="20" customHeight="1" x14ac:dyDescent="0.15">
      <c r="C24" s="14" t="s">
        <v>71</v>
      </c>
      <c r="E24" s="15">
        <f>AVERAGE(E$3:E$23)</f>
        <v>57.651428571428561</v>
      </c>
      <c r="F24" s="15">
        <f t="shared" ref="F24:M24" si="0">AVERAGE(F$3:F$23)</f>
        <v>0.5257142857142858</v>
      </c>
      <c r="G24" s="15">
        <f t="shared" si="0"/>
        <v>25.461904761904766</v>
      </c>
      <c r="H24" s="15">
        <f t="shared" si="0"/>
        <v>25.795238095238098</v>
      </c>
      <c r="I24" s="15">
        <f t="shared" si="0"/>
        <v>10.514285714285714</v>
      </c>
      <c r="J24" s="15">
        <f t="shared" si="0"/>
        <v>0.70000000000000007</v>
      </c>
      <c r="K24" s="15">
        <f t="shared" si="0"/>
        <v>0.58571428571428563</v>
      </c>
      <c r="L24" s="15">
        <f t="shared" si="0"/>
        <v>13.370952380952382</v>
      </c>
      <c r="M24" s="15">
        <f t="shared" si="0"/>
        <v>15.6952380952381</v>
      </c>
    </row>
    <row r="25" spans="2:22" ht="20" customHeight="1" x14ac:dyDescent="0.15">
      <c r="C25" s="14" t="s">
        <v>72</v>
      </c>
      <c r="E25" s="15">
        <f>MIN(E$3:E$23)</f>
        <v>0.41</v>
      </c>
      <c r="F25" s="15">
        <f t="shared" ref="F25:M25" si="1">MIN(F$3:F$23)</f>
        <v>0.18</v>
      </c>
      <c r="G25" s="15">
        <f t="shared" si="1"/>
        <v>3.6</v>
      </c>
      <c r="H25" s="15">
        <f t="shared" si="1"/>
        <v>3.9</v>
      </c>
      <c r="I25" s="15">
        <f t="shared" si="1"/>
        <v>1.4</v>
      </c>
      <c r="J25" s="15">
        <f t="shared" si="1"/>
        <v>0.3</v>
      </c>
      <c r="K25" s="15">
        <f t="shared" si="1"/>
        <v>0</v>
      </c>
      <c r="L25" s="15">
        <f t="shared" si="1"/>
        <v>-3.17</v>
      </c>
      <c r="M25" s="15">
        <f t="shared" si="1"/>
        <v>2.6</v>
      </c>
    </row>
    <row r="26" spans="2:22" ht="20" customHeight="1" x14ac:dyDescent="0.15">
      <c r="C26" s="14" t="s">
        <v>73</v>
      </c>
      <c r="E26" s="15">
        <f>MAX(E$3:E$23)</f>
        <v>199.47</v>
      </c>
      <c r="F26" s="15">
        <f t="shared" ref="F26:M26" si="2">MAX(F$3:F$23)</f>
        <v>1.1100000000000001</v>
      </c>
      <c r="G26" s="15">
        <f t="shared" si="2"/>
        <v>82.5</v>
      </c>
      <c r="H26" s="15">
        <f t="shared" si="2"/>
        <v>62.9</v>
      </c>
      <c r="I26" s="15">
        <f t="shared" si="2"/>
        <v>20.3</v>
      </c>
      <c r="J26" s="15">
        <f t="shared" si="2"/>
        <v>1.1000000000000001</v>
      </c>
      <c r="K26" s="15">
        <f t="shared" si="2"/>
        <v>3.51</v>
      </c>
      <c r="L26" s="15">
        <f t="shared" si="2"/>
        <v>34.21</v>
      </c>
      <c r="M26" s="15">
        <f t="shared" si="2"/>
        <v>25.5</v>
      </c>
    </row>
    <row r="32" spans="2:22" ht="14" x14ac:dyDescent="0.15">
      <c r="C32" s="58" t="s">
        <v>84</v>
      </c>
      <c r="D32" s="58" t="s">
        <v>83</v>
      </c>
      <c r="E32" s="54"/>
      <c r="F32" s="54"/>
      <c r="G32" s="54"/>
      <c r="H32" s="55"/>
      <c r="I32"/>
      <c r="J32"/>
      <c r="K32"/>
      <c r="L32"/>
      <c r="M32"/>
      <c r="N32"/>
      <c r="O32"/>
      <c r="P32"/>
      <c r="Q32"/>
      <c r="R32"/>
      <c r="S32"/>
    </row>
    <row r="33" spans="3:19" ht="56" x14ac:dyDescent="0.15">
      <c r="C33" s="58" t="s">
        <v>81</v>
      </c>
      <c r="D33" s="53" t="s">
        <v>35</v>
      </c>
      <c r="E33" s="66" t="s">
        <v>17</v>
      </c>
      <c r="F33" s="66" t="s">
        <v>29</v>
      </c>
      <c r="G33" s="66" t="s">
        <v>25</v>
      </c>
      <c r="H33" s="59" t="s">
        <v>82</v>
      </c>
      <c r="I33"/>
      <c r="J33"/>
      <c r="K33"/>
      <c r="L33"/>
      <c r="M33"/>
      <c r="N33"/>
      <c r="O33"/>
      <c r="P33"/>
      <c r="Q33"/>
      <c r="R33"/>
      <c r="S33"/>
    </row>
    <row r="34" spans="3:19" ht="13" x14ac:dyDescent="0.15">
      <c r="C34" s="60">
        <v>1</v>
      </c>
      <c r="D34" s="68">
        <v>4</v>
      </c>
      <c r="E34" s="69">
        <v>1</v>
      </c>
      <c r="F34" s="69">
        <v>2</v>
      </c>
      <c r="G34" s="69">
        <v>1</v>
      </c>
      <c r="H34" s="61">
        <v>8</v>
      </c>
      <c r="I34"/>
      <c r="J34"/>
      <c r="K34"/>
      <c r="L34"/>
      <c r="M34"/>
      <c r="N34"/>
      <c r="O34"/>
      <c r="P34"/>
      <c r="Q34"/>
      <c r="R34"/>
      <c r="S34"/>
    </row>
    <row r="35" spans="3:19" ht="13" x14ac:dyDescent="0.15">
      <c r="C35" s="62">
        <v>2</v>
      </c>
      <c r="D35" s="70">
        <v>2</v>
      </c>
      <c r="E35" s="71">
        <v>1</v>
      </c>
      <c r="F35" s="71"/>
      <c r="G35" s="71"/>
      <c r="H35" s="63">
        <v>3</v>
      </c>
      <c r="I35"/>
      <c r="J35"/>
      <c r="K35"/>
      <c r="L35"/>
      <c r="M35"/>
      <c r="N35"/>
      <c r="O35"/>
      <c r="P35"/>
      <c r="Q35"/>
      <c r="R35"/>
      <c r="S35"/>
    </row>
    <row r="36" spans="3:19" ht="13" x14ac:dyDescent="0.15">
      <c r="C36" s="62">
        <v>3</v>
      </c>
      <c r="D36" s="70">
        <v>1</v>
      </c>
      <c r="E36" s="71">
        <v>1</v>
      </c>
      <c r="F36" s="71"/>
      <c r="G36" s="71"/>
      <c r="H36" s="63">
        <v>2</v>
      </c>
      <c r="I36"/>
      <c r="J36"/>
      <c r="K36"/>
      <c r="L36"/>
      <c r="M36"/>
      <c r="N36"/>
      <c r="O36"/>
      <c r="P36"/>
      <c r="Q36"/>
      <c r="R36"/>
      <c r="S36"/>
    </row>
    <row r="37" spans="3:19" ht="13" x14ac:dyDescent="0.15">
      <c r="C37" s="62">
        <v>4</v>
      </c>
      <c r="D37" s="70">
        <v>2</v>
      </c>
      <c r="E37" s="71">
        <v>2</v>
      </c>
      <c r="F37" s="71"/>
      <c r="G37" s="71"/>
      <c r="H37" s="63">
        <v>4</v>
      </c>
      <c r="I37"/>
      <c r="J37"/>
      <c r="K37"/>
      <c r="L37"/>
      <c r="M37"/>
      <c r="N37"/>
      <c r="O37"/>
      <c r="P37"/>
      <c r="Q37"/>
      <c r="R37"/>
      <c r="S37"/>
    </row>
    <row r="38" spans="3:19" ht="13" x14ac:dyDescent="0.15">
      <c r="C38" s="62">
        <v>5</v>
      </c>
      <c r="D38" s="70"/>
      <c r="E38" s="71">
        <v>2</v>
      </c>
      <c r="F38" s="71">
        <v>2</v>
      </c>
      <c r="G38" s="71"/>
      <c r="H38" s="63">
        <v>4</v>
      </c>
      <c r="I38"/>
      <c r="J38"/>
      <c r="K38"/>
      <c r="L38"/>
      <c r="M38"/>
      <c r="N38"/>
      <c r="O38"/>
      <c r="P38"/>
      <c r="Q38"/>
      <c r="R38"/>
      <c r="S38"/>
    </row>
    <row r="39" spans="3:19" ht="14" x14ac:dyDescent="0.15">
      <c r="C39" s="64" t="s">
        <v>82</v>
      </c>
      <c r="D39" s="72">
        <v>9</v>
      </c>
      <c r="E39" s="73">
        <v>7</v>
      </c>
      <c r="F39" s="73">
        <v>4</v>
      </c>
      <c r="G39" s="73">
        <v>1</v>
      </c>
      <c r="H39" s="65">
        <v>21</v>
      </c>
      <c r="I39"/>
      <c r="J39"/>
      <c r="K39"/>
      <c r="L39"/>
      <c r="M39"/>
      <c r="N39"/>
      <c r="O39"/>
      <c r="P39"/>
      <c r="Q39"/>
      <c r="R39"/>
      <c r="S39"/>
    </row>
    <row r="40" spans="3:19" ht="13" x14ac:dyDescent="0.1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3:19" ht="13" x14ac:dyDescent="0.15">
      <c r="C41"/>
      <c r="D41"/>
      <c r="E41"/>
    </row>
    <row r="42" spans="3:19" ht="13" x14ac:dyDescent="0.15">
      <c r="C42"/>
      <c r="D42"/>
      <c r="E42"/>
    </row>
    <row r="43" spans="3:19" ht="13" x14ac:dyDescent="0.15">
      <c r="C43"/>
      <c r="D43"/>
      <c r="E43"/>
    </row>
    <row r="44" spans="3:19" ht="13" x14ac:dyDescent="0.15">
      <c r="C44"/>
      <c r="D44"/>
      <c r="E44"/>
    </row>
    <row r="45" spans="3:19" ht="13" x14ac:dyDescent="0.15">
      <c r="C45"/>
      <c r="D45"/>
      <c r="E45"/>
    </row>
    <row r="46" spans="3:19" ht="13" x14ac:dyDescent="0.15">
      <c r="C46"/>
      <c r="D46"/>
      <c r="E46"/>
    </row>
    <row r="47" spans="3:19" ht="13" x14ac:dyDescent="0.15">
      <c r="C47"/>
      <c r="D47"/>
      <c r="E47"/>
    </row>
    <row r="48" spans="3:19" ht="13" x14ac:dyDescent="0.15">
      <c r="C48"/>
      <c r="D48"/>
      <c r="E48"/>
    </row>
    <row r="49" spans="3:11" ht="14" x14ac:dyDescent="0.15">
      <c r="C49" s="58" t="s">
        <v>84</v>
      </c>
      <c r="D49" s="58" t="s">
        <v>83</v>
      </c>
      <c r="E49" s="54"/>
      <c r="F49" s="54"/>
      <c r="G49" s="54"/>
      <c r="H49" s="54"/>
      <c r="I49" s="54"/>
      <c r="J49" s="54"/>
      <c r="K49" s="55"/>
    </row>
    <row r="50" spans="3:11" ht="56" x14ac:dyDescent="0.15">
      <c r="C50" s="58" t="s">
        <v>81</v>
      </c>
      <c r="D50" s="53" t="s">
        <v>22</v>
      </c>
      <c r="E50" s="66" t="s">
        <v>32</v>
      </c>
      <c r="F50" s="66" t="s">
        <v>36</v>
      </c>
      <c r="G50" s="66" t="s">
        <v>44</v>
      </c>
      <c r="H50" s="66" t="s">
        <v>60</v>
      </c>
      <c r="I50" s="66" t="s">
        <v>26</v>
      </c>
      <c r="J50" s="66" t="s">
        <v>18</v>
      </c>
      <c r="K50" s="59" t="s">
        <v>82</v>
      </c>
    </row>
    <row r="51" spans="3:11" ht="13" x14ac:dyDescent="0.15">
      <c r="C51" s="60">
        <v>1</v>
      </c>
      <c r="D51" s="68"/>
      <c r="E51" s="69"/>
      <c r="F51" s="69"/>
      <c r="G51" s="69"/>
      <c r="H51" s="69">
        <v>1</v>
      </c>
      <c r="I51" s="69">
        <v>2</v>
      </c>
      <c r="J51" s="69">
        <v>5</v>
      </c>
      <c r="K51" s="61">
        <v>8</v>
      </c>
    </row>
    <row r="52" spans="3:11" ht="13" x14ac:dyDescent="0.15">
      <c r="C52" s="62">
        <v>2</v>
      </c>
      <c r="D52" s="70"/>
      <c r="E52" s="71"/>
      <c r="F52" s="71">
        <v>1</v>
      </c>
      <c r="G52" s="71"/>
      <c r="H52" s="71"/>
      <c r="I52" s="71"/>
      <c r="J52" s="71">
        <v>2</v>
      </c>
      <c r="K52" s="63">
        <v>3</v>
      </c>
    </row>
    <row r="53" spans="3:11" ht="13" x14ac:dyDescent="0.15">
      <c r="C53" s="62">
        <v>3</v>
      </c>
      <c r="D53" s="70">
        <v>1</v>
      </c>
      <c r="E53" s="71"/>
      <c r="F53" s="71"/>
      <c r="G53" s="71"/>
      <c r="H53" s="71"/>
      <c r="I53" s="71"/>
      <c r="J53" s="71">
        <v>1</v>
      </c>
      <c r="K53" s="63">
        <v>2</v>
      </c>
    </row>
    <row r="54" spans="3:11" ht="13" x14ac:dyDescent="0.15">
      <c r="C54" s="62">
        <v>4</v>
      </c>
      <c r="D54" s="70"/>
      <c r="E54" s="71"/>
      <c r="F54" s="71"/>
      <c r="G54" s="71"/>
      <c r="H54" s="71"/>
      <c r="I54" s="71">
        <v>1</v>
      </c>
      <c r="J54" s="71">
        <v>3</v>
      </c>
      <c r="K54" s="63">
        <v>4</v>
      </c>
    </row>
    <row r="55" spans="3:11" ht="13" x14ac:dyDescent="0.15">
      <c r="C55" s="62">
        <v>5</v>
      </c>
      <c r="D55" s="70"/>
      <c r="E55" s="71">
        <v>1</v>
      </c>
      <c r="F55" s="71"/>
      <c r="G55" s="71">
        <v>1</v>
      </c>
      <c r="H55" s="71"/>
      <c r="I55" s="71"/>
      <c r="J55" s="71">
        <v>2</v>
      </c>
      <c r="K55" s="63">
        <v>4</v>
      </c>
    </row>
    <row r="56" spans="3:11" ht="14" x14ac:dyDescent="0.15">
      <c r="C56" s="64" t="s">
        <v>82</v>
      </c>
      <c r="D56" s="72">
        <v>1</v>
      </c>
      <c r="E56" s="73">
        <v>1</v>
      </c>
      <c r="F56" s="73">
        <v>1</v>
      </c>
      <c r="G56" s="73">
        <v>1</v>
      </c>
      <c r="H56" s="73">
        <v>1</v>
      </c>
      <c r="I56" s="73">
        <v>3</v>
      </c>
      <c r="J56" s="73">
        <v>13</v>
      </c>
      <c r="K56" s="65">
        <v>21</v>
      </c>
    </row>
    <row r="57" spans="3:11" ht="13" x14ac:dyDescent="0.15">
      <c r="C57"/>
      <c r="D57"/>
      <c r="E57"/>
    </row>
    <row r="58" spans="3:11" ht="13" x14ac:dyDescent="0.15">
      <c r="C58"/>
      <c r="D58"/>
      <c r="E58"/>
    </row>
    <row r="59" spans="3:11" ht="13" x14ac:dyDescent="0.15">
      <c r="C59"/>
      <c r="D59"/>
      <c r="E59"/>
    </row>
    <row r="60" spans="3:11" ht="13" x14ac:dyDescent="0.15">
      <c r="C60"/>
      <c r="D60"/>
      <c r="E60"/>
    </row>
    <row r="61" spans="3:11" ht="13" x14ac:dyDescent="0.15">
      <c r="C61"/>
      <c r="D61"/>
      <c r="E61"/>
    </row>
    <row r="62" spans="3:11" ht="13" x14ac:dyDescent="0.15">
      <c r="C62"/>
      <c r="D62"/>
      <c r="E62"/>
    </row>
    <row r="63" spans="3:11" ht="13" x14ac:dyDescent="0.15">
      <c r="C63"/>
      <c r="D63"/>
      <c r="E63"/>
    </row>
    <row r="64" spans="3:11" ht="14" x14ac:dyDescent="0.15">
      <c r="C64" s="58" t="s">
        <v>84</v>
      </c>
      <c r="D64" s="58" t="s">
        <v>83</v>
      </c>
      <c r="E64" s="54"/>
      <c r="F64" s="54"/>
      <c r="G64" s="55"/>
      <c r="H64"/>
      <c r="I64"/>
      <c r="J64"/>
      <c r="K64"/>
    </row>
    <row r="65" spans="3:16" ht="28" x14ac:dyDescent="0.15">
      <c r="C65" s="58" t="s">
        <v>81</v>
      </c>
      <c r="D65" s="53" t="s">
        <v>51</v>
      </c>
      <c r="E65" s="66" t="s">
        <v>41</v>
      </c>
      <c r="F65" s="66" t="s">
        <v>19</v>
      </c>
      <c r="G65" s="59" t="s">
        <v>82</v>
      </c>
      <c r="H65"/>
      <c r="I65"/>
      <c r="J65"/>
      <c r="K65"/>
    </row>
    <row r="66" spans="3:16" ht="13" x14ac:dyDescent="0.15">
      <c r="C66" s="60">
        <v>1</v>
      </c>
      <c r="D66" s="68"/>
      <c r="E66" s="69"/>
      <c r="F66" s="69">
        <v>8</v>
      </c>
      <c r="G66" s="61">
        <v>8</v>
      </c>
      <c r="H66"/>
      <c r="I66"/>
      <c r="J66"/>
      <c r="K66"/>
    </row>
    <row r="67" spans="3:16" ht="13" x14ac:dyDescent="0.15">
      <c r="C67" s="62">
        <v>2</v>
      </c>
      <c r="D67" s="70">
        <v>1</v>
      </c>
      <c r="E67" s="71">
        <v>1</v>
      </c>
      <c r="F67" s="71">
        <v>1</v>
      </c>
      <c r="G67" s="63">
        <v>3</v>
      </c>
      <c r="H67"/>
      <c r="I67"/>
      <c r="J67"/>
      <c r="K67"/>
    </row>
    <row r="68" spans="3:16" ht="13" x14ac:dyDescent="0.15">
      <c r="C68" s="62">
        <v>3</v>
      </c>
      <c r="D68" s="70"/>
      <c r="E68" s="71"/>
      <c r="F68" s="71">
        <v>2</v>
      </c>
      <c r="G68" s="63">
        <v>2</v>
      </c>
      <c r="H68"/>
      <c r="I68"/>
      <c r="J68"/>
      <c r="K68"/>
    </row>
    <row r="69" spans="3:16" ht="13" x14ac:dyDescent="0.15">
      <c r="C69" s="62">
        <v>4</v>
      </c>
      <c r="D69" s="70"/>
      <c r="E69" s="71"/>
      <c r="F69" s="71">
        <v>4</v>
      </c>
      <c r="G69" s="63">
        <v>4</v>
      </c>
      <c r="H69"/>
      <c r="I69"/>
      <c r="J69"/>
      <c r="K69"/>
    </row>
    <row r="70" spans="3:16" ht="13" x14ac:dyDescent="0.15">
      <c r="C70" s="62">
        <v>5</v>
      </c>
      <c r="D70" s="70"/>
      <c r="E70" s="71"/>
      <c r="F70" s="71">
        <v>4</v>
      </c>
      <c r="G70" s="63">
        <v>4</v>
      </c>
      <c r="H70"/>
      <c r="I70"/>
      <c r="J70"/>
      <c r="K70"/>
    </row>
    <row r="71" spans="3:16" ht="14" x14ac:dyDescent="0.15">
      <c r="C71" s="64" t="s">
        <v>82</v>
      </c>
      <c r="D71" s="72">
        <v>1</v>
      </c>
      <c r="E71" s="73">
        <v>1</v>
      </c>
      <c r="F71" s="73">
        <v>19</v>
      </c>
      <c r="G71" s="65">
        <v>21</v>
      </c>
      <c r="H71"/>
      <c r="I71"/>
      <c r="J71"/>
      <c r="K71"/>
    </row>
    <row r="75" spans="3:16" ht="13" x14ac:dyDescent="0.15">
      <c r="C75"/>
      <c r="D75"/>
    </row>
    <row r="76" spans="3:16" ht="14" x14ac:dyDescent="0.15">
      <c r="C76" s="74" t="s">
        <v>79</v>
      </c>
      <c r="D76" s="57">
        <v>3</v>
      </c>
    </row>
    <row r="78" spans="3:16" ht="14" x14ac:dyDescent="0.15">
      <c r="C78" s="58" t="s">
        <v>84</v>
      </c>
      <c r="D78" s="58" t="s">
        <v>83</v>
      </c>
      <c r="E78" s="54"/>
      <c r="F78" s="54"/>
      <c r="G78" s="55"/>
      <c r="H78"/>
      <c r="I78"/>
      <c r="J78"/>
      <c r="K78"/>
      <c r="L78"/>
      <c r="M78"/>
      <c r="N78"/>
      <c r="O78"/>
      <c r="P78"/>
    </row>
    <row r="79" spans="3:16" ht="70" x14ac:dyDescent="0.15">
      <c r="C79" s="56"/>
      <c r="D79" s="53" t="s">
        <v>19</v>
      </c>
      <c r="E79" s="54"/>
      <c r="F79" s="53" t="s">
        <v>86</v>
      </c>
      <c r="G79" s="59" t="s">
        <v>82</v>
      </c>
      <c r="H79"/>
      <c r="I79"/>
      <c r="J79"/>
      <c r="K79"/>
      <c r="L79"/>
      <c r="M79"/>
      <c r="N79"/>
      <c r="O79"/>
      <c r="P79"/>
    </row>
    <row r="80" spans="3:16" ht="14" x14ac:dyDescent="0.15">
      <c r="C80" s="58" t="s">
        <v>81</v>
      </c>
      <c r="D80" s="53" t="s">
        <v>22</v>
      </c>
      <c r="E80" s="66" t="s">
        <v>18</v>
      </c>
      <c r="F80" s="56"/>
      <c r="G80" s="67"/>
      <c r="H80"/>
      <c r="I80"/>
      <c r="J80"/>
      <c r="K80"/>
      <c r="L80"/>
      <c r="M80"/>
      <c r="N80"/>
      <c r="O80"/>
      <c r="P80"/>
    </row>
    <row r="81" spans="3:16" ht="14" x14ac:dyDescent="0.15">
      <c r="C81" s="60" t="s">
        <v>35</v>
      </c>
      <c r="D81" s="68"/>
      <c r="E81" s="69">
        <v>1</v>
      </c>
      <c r="F81" s="68">
        <v>1</v>
      </c>
      <c r="G81" s="61">
        <v>1</v>
      </c>
      <c r="H81"/>
      <c r="I81"/>
      <c r="J81"/>
      <c r="K81"/>
      <c r="L81"/>
      <c r="M81"/>
      <c r="N81"/>
      <c r="O81"/>
      <c r="P81"/>
    </row>
    <row r="82" spans="3:16" ht="14" x14ac:dyDescent="0.15">
      <c r="C82" s="62" t="s">
        <v>17</v>
      </c>
      <c r="D82" s="70">
        <v>1</v>
      </c>
      <c r="E82" s="71"/>
      <c r="F82" s="70">
        <v>1</v>
      </c>
      <c r="G82" s="63">
        <v>1</v>
      </c>
      <c r="H82"/>
      <c r="I82"/>
      <c r="J82"/>
      <c r="K82"/>
      <c r="L82"/>
      <c r="M82"/>
      <c r="N82"/>
      <c r="O82"/>
      <c r="P82"/>
    </row>
    <row r="83" spans="3:16" ht="14" x14ac:dyDescent="0.15">
      <c r="C83" s="64" t="s">
        <v>82</v>
      </c>
      <c r="D83" s="72">
        <v>1</v>
      </c>
      <c r="E83" s="73">
        <v>1</v>
      </c>
      <c r="F83" s="72">
        <v>2</v>
      </c>
      <c r="G83" s="65">
        <v>2</v>
      </c>
      <c r="H83"/>
      <c r="I83"/>
      <c r="J83"/>
      <c r="K83"/>
      <c r="L83"/>
      <c r="M83"/>
      <c r="N83"/>
      <c r="O83"/>
      <c r="P83"/>
    </row>
    <row r="84" spans="3:16" ht="13" x14ac:dyDescent="0.15"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3:16" ht="13" x14ac:dyDescent="0.15"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3:16" ht="13" x14ac:dyDescent="0.15"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3:16" ht="13" x14ac:dyDescent="0.15"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3:16" ht="13" x14ac:dyDescent="0.15"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3:16" ht="13" x14ac:dyDescent="0.15"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3:16" ht="13" x14ac:dyDescent="0.15"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3:16" ht="13" x14ac:dyDescent="0.15"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3:16" ht="13" x14ac:dyDescent="0.15"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3:16" ht="13" x14ac:dyDescent="0.15"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3:16" ht="13" x14ac:dyDescent="0.15"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3:16" ht="13" x14ac:dyDescent="0.15"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3:16" ht="13" x14ac:dyDescent="0.15"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3:16" ht="13" x14ac:dyDescent="0.15"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</sheetData>
  <mergeCells count="1">
    <mergeCell ref="C1:P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A265-820E-5A40-96CB-27C86ACC05BD}">
  <sheetPr>
    <pageSetUpPr fitToPage="1"/>
  </sheetPr>
  <dimension ref="B1:V97"/>
  <sheetViews>
    <sheetView showGridLines="0" tabSelected="1" topLeftCell="A54" zoomScale="86" workbookViewId="0">
      <selection activeCell="M80" sqref="M80"/>
    </sheetView>
  </sheetViews>
  <sheetFormatPr baseColWidth="10" defaultColWidth="8.33203125" defaultRowHeight="20" customHeight="1" x14ac:dyDescent="0.15"/>
  <cols>
    <col min="1" max="1" width="3.1640625" style="1" customWidth="1"/>
    <col min="2" max="2" width="4" style="1" customWidth="1"/>
    <col min="3" max="3" width="13.5" style="1" bestFit="1" customWidth="1"/>
    <col min="4" max="4" width="16" style="1" bestFit="1" customWidth="1"/>
    <col min="5" max="7" width="3.6640625" style="1" bestFit="1" customWidth="1"/>
    <col min="8" max="8" width="4" style="1" bestFit="1" customWidth="1"/>
    <col min="9" max="9" width="9.5" style="1" bestFit="1" customWidth="1"/>
    <col min="10" max="11" width="3.6640625" style="1" bestFit="1" customWidth="1"/>
    <col min="12" max="12" width="10.1640625" style="1" bestFit="1" customWidth="1"/>
    <col min="13" max="13" width="10.6640625" style="1" bestFit="1" customWidth="1"/>
    <col min="14" max="14" width="13.83203125" style="1" customWidth="1"/>
    <col min="15" max="15" width="10.1640625" style="1" customWidth="1"/>
    <col min="16" max="16" width="11.6640625" style="1" customWidth="1"/>
    <col min="17" max="17" width="8.1640625" style="1" bestFit="1" customWidth="1"/>
    <col min="18" max="18" width="8.33203125" style="43"/>
    <col min="19" max="19" width="6.1640625" style="43" bestFit="1" customWidth="1"/>
    <col min="20" max="22" width="8.33203125" style="43"/>
    <col min="23" max="16384" width="8.33203125" style="1"/>
  </cols>
  <sheetData>
    <row r="1" spans="2:19" ht="27.75" customHeight="1" x14ac:dyDescent="0.15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9" ht="20.25" customHeight="1" x14ac:dyDescent="0.15">
      <c r="B2" s="37" t="s">
        <v>80</v>
      </c>
      <c r="C2" s="46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0" t="s">
        <v>14</v>
      </c>
      <c r="Q2" s="37" t="s">
        <v>79</v>
      </c>
      <c r="S2" s="28" t="s">
        <v>74</v>
      </c>
    </row>
    <row r="3" spans="2:19" s="43" customFormat="1" ht="20.25" customHeight="1" x14ac:dyDescent="0.15">
      <c r="B3" s="76">
        <v>1</v>
      </c>
      <c r="C3" s="79" t="s">
        <v>15</v>
      </c>
      <c r="D3" s="80" t="s">
        <v>16</v>
      </c>
      <c r="E3" s="81">
        <v>68.44</v>
      </c>
      <c r="F3" s="81">
        <v>0.32</v>
      </c>
      <c r="G3" s="81">
        <v>24.7</v>
      </c>
      <c r="H3" s="81">
        <v>26.4</v>
      </c>
      <c r="I3" s="81">
        <v>11.8</v>
      </c>
      <c r="J3" s="81">
        <v>0.7</v>
      </c>
      <c r="K3" s="81">
        <v>0.42</v>
      </c>
      <c r="L3" s="81">
        <v>7.54</v>
      </c>
      <c r="M3" s="81">
        <v>16.100000000000001</v>
      </c>
      <c r="N3" s="82" t="s">
        <v>17</v>
      </c>
      <c r="O3" s="82" t="s">
        <v>18</v>
      </c>
      <c r="P3" s="83" t="s">
        <v>19</v>
      </c>
      <c r="Q3" s="76">
        <v>3</v>
      </c>
      <c r="S3" s="44" t="s">
        <v>75</v>
      </c>
    </row>
    <row r="4" spans="2:19" s="43" customFormat="1" ht="20" customHeight="1" x14ac:dyDescent="0.15">
      <c r="B4" s="76">
        <v>2</v>
      </c>
      <c r="C4" s="84" t="s">
        <v>20</v>
      </c>
      <c r="D4" s="85" t="s">
        <v>21</v>
      </c>
      <c r="E4" s="86">
        <v>7.58</v>
      </c>
      <c r="F4" s="86">
        <v>0.41</v>
      </c>
      <c r="G4" s="86">
        <v>82.5</v>
      </c>
      <c r="H4" s="86">
        <v>12.9</v>
      </c>
      <c r="I4" s="86">
        <v>5.5</v>
      </c>
      <c r="J4" s="86">
        <v>0.9</v>
      </c>
      <c r="K4" s="86">
        <v>0.6</v>
      </c>
      <c r="L4" s="86">
        <v>9.16</v>
      </c>
      <c r="M4" s="86">
        <v>5.5</v>
      </c>
      <c r="N4" s="87" t="s">
        <v>17</v>
      </c>
      <c r="O4" s="87" t="s">
        <v>22</v>
      </c>
      <c r="P4" s="88" t="s">
        <v>19</v>
      </c>
      <c r="Q4" s="76">
        <v>5</v>
      </c>
      <c r="S4" s="75" t="s">
        <v>76</v>
      </c>
    </row>
    <row r="5" spans="2:19" s="43" customFormat="1" ht="20" customHeight="1" x14ac:dyDescent="0.15">
      <c r="B5" s="76">
        <v>3</v>
      </c>
      <c r="C5" s="84" t="s">
        <v>23</v>
      </c>
      <c r="D5" s="85" t="s">
        <v>24</v>
      </c>
      <c r="E5" s="86">
        <v>6.3</v>
      </c>
      <c r="F5" s="86">
        <v>0.46</v>
      </c>
      <c r="G5" s="86">
        <v>20.7</v>
      </c>
      <c r="H5" s="86">
        <v>14.9</v>
      </c>
      <c r="I5" s="86">
        <v>7.8</v>
      </c>
      <c r="J5" s="86">
        <v>0.9</v>
      </c>
      <c r="K5" s="86">
        <v>0.27</v>
      </c>
      <c r="L5" s="86">
        <v>7.05</v>
      </c>
      <c r="M5" s="86">
        <v>11.2</v>
      </c>
      <c r="N5" s="87" t="s">
        <v>25</v>
      </c>
      <c r="O5" s="87" t="s">
        <v>26</v>
      </c>
      <c r="P5" s="88" t="s">
        <v>19</v>
      </c>
      <c r="Q5" s="76">
        <v>3</v>
      </c>
      <c r="S5" s="45" t="s">
        <v>77</v>
      </c>
    </row>
    <row r="6" spans="2:19" s="43" customFormat="1" ht="20" customHeight="1" x14ac:dyDescent="0.15">
      <c r="B6" s="76">
        <v>4</v>
      </c>
      <c r="C6" s="84" t="s">
        <v>27</v>
      </c>
      <c r="D6" s="85" t="s">
        <v>28</v>
      </c>
      <c r="E6" s="86">
        <v>67.63</v>
      </c>
      <c r="F6" s="86">
        <v>0.52</v>
      </c>
      <c r="G6" s="86">
        <v>21.5</v>
      </c>
      <c r="H6" s="86">
        <v>27.4</v>
      </c>
      <c r="I6" s="86">
        <v>15.4</v>
      </c>
      <c r="J6" s="86">
        <v>0.9</v>
      </c>
      <c r="K6" s="86">
        <v>0</v>
      </c>
      <c r="L6" s="86">
        <v>15</v>
      </c>
      <c r="M6" s="86">
        <v>18</v>
      </c>
      <c r="N6" s="87" t="s">
        <v>29</v>
      </c>
      <c r="O6" s="87" t="s">
        <v>26</v>
      </c>
      <c r="P6" s="88" t="s">
        <v>19</v>
      </c>
      <c r="Q6" s="76">
        <v>3</v>
      </c>
      <c r="S6" s="75" t="s">
        <v>78</v>
      </c>
    </row>
    <row r="7" spans="2:19" s="43" customFormat="1" ht="20" customHeight="1" x14ac:dyDescent="0.15">
      <c r="B7" s="76">
        <v>5</v>
      </c>
      <c r="C7" s="84" t="s">
        <v>30</v>
      </c>
      <c r="D7" s="85" t="s">
        <v>31</v>
      </c>
      <c r="E7" s="86">
        <v>47.16</v>
      </c>
      <c r="F7" s="86">
        <v>0.32</v>
      </c>
      <c r="G7" s="86">
        <v>20.100000000000001</v>
      </c>
      <c r="H7" s="86">
        <v>21.8</v>
      </c>
      <c r="I7" s="86">
        <v>7.5</v>
      </c>
      <c r="J7" s="86">
        <v>0.6</v>
      </c>
      <c r="K7" s="86">
        <v>0.34</v>
      </c>
      <c r="L7" s="86">
        <v>26.81</v>
      </c>
      <c r="M7" s="86">
        <v>12.9</v>
      </c>
      <c r="N7" s="87" t="s">
        <v>17</v>
      </c>
      <c r="O7" s="87" t="s">
        <v>32</v>
      </c>
      <c r="P7" s="88" t="s">
        <v>19</v>
      </c>
      <c r="Q7" s="76">
        <v>2</v>
      </c>
    </row>
    <row r="8" spans="2:19" s="44" customFormat="1" ht="20" customHeight="1" x14ac:dyDescent="0.15">
      <c r="B8" s="77">
        <v>6</v>
      </c>
      <c r="C8" s="89" t="s">
        <v>33</v>
      </c>
      <c r="D8" s="90" t="s">
        <v>34</v>
      </c>
      <c r="E8" s="91">
        <v>16.899999999999999</v>
      </c>
      <c r="F8" s="91">
        <v>1.1100000000000001</v>
      </c>
      <c r="G8" s="91">
        <v>27.9</v>
      </c>
      <c r="H8" s="91">
        <v>3.9</v>
      </c>
      <c r="I8" s="91">
        <v>1.4</v>
      </c>
      <c r="J8" s="91">
        <v>0.6</v>
      </c>
      <c r="K8" s="91">
        <v>0</v>
      </c>
      <c r="L8" s="91">
        <v>-3.17</v>
      </c>
      <c r="M8" s="91">
        <v>2.6</v>
      </c>
      <c r="N8" s="92" t="s">
        <v>35</v>
      </c>
      <c r="O8" s="92" t="s">
        <v>36</v>
      </c>
      <c r="P8" s="93" t="s">
        <v>19</v>
      </c>
      <c r="Q8" s="77">
        <v>5</v>
      </c>
      <c r="S8" s="44" t="s">
        <v>88</v>
      </c>
    </row>
    <row r="9" spans="2:19" s="43" customFormat="1" ht="20" customHeight="1" x14ac:dyDescent="0.15">
      <c r="B9" s="76">
        <v>7</v>
      </c>
      <c r="C9" s="84" t="s">
        <v>37</v>
      </c>
      <c r="D9" s="85" t="s">
        <v>38</v>
      </c>
      <c r="E9" s="86">
        <v>51.33</v>
      </c>
      <c r="F9" s="86">
        <v>0.5</v>
      </c>
      <c r="G9" s="86">
        <v>13.9</v>
      </c>
      <c r="H9" s="86">
        <v>34.799999999999997</v>
      </c>
      <c r="I9" s="86">
        <v>15.1</v>
      </c>
      <c r="J9" s="86">
        <v>0.9</v>
      </c>
      <c r="K9" s="86">
        <v>0.56999999999999995</v>
      </c>
      <c r="L9" s="86">
        <v>2.7</v>
      </c>
      <c r="M9" s="86">
        <v>20.6</v>
      </c>
      <c r="N9" s="87" t="s">
        <v>29</v>
      </c>
      <c r="O9" s="87" t="s">
        <v>18</v>
      </c>
      <c r="P9" s="88" t="s">
        <v>19</v>
      </c>
      <c r="Q9" s="76">
        <v>3</v>
      </c>
      <c r="S9" s="75" t="s">
        <v>89</v>
      </c>
    </row>
    <row r="10" spans="2:19" s="44" customFormat="1" ht="20" customHeight="1" x14ac:dyDescent="0.15">
      <c r="B10" s="77">
        <v>8</v>
      </c>
      <c r="C10" s="89" t="s">
        <v>39</v>
      </c>
      <c r="D10" s="90" t="s">
        <v>40</v>
      </c>
      <c r="E10" s="91">
        <v>0.41</v>
      </c>
      <c r="F10" s="91">
        <v>0.85</v>
      </c>
      <c r="G10" s="91">
        <v>26</v>
      </c>
      <c r="H10" s="91">
        <v>24.1</v>
      </c>
      <c r="I10" s="91">
        <v>4.3</v>
      </c>
      <c r="J10" s="91">
        <v>0.6</v>
      </c>
      <c r="K10" s="91">
        <v>3.51</v>
      </c>
      <c r="L10" s="91">
        <v>6.38</v>
      </c>
      <c r="M10" s="91">
        <v>7.5</v>
      </c>
      <c r="N10" s="92" t="s">
        <v>17</v>
      </c>
      <c r="O10" s="92" t="s">
        <v>18</v>
      </c>
      <c r="P10" s="93" t="s">
        <v>41</v>
      </c>
      <c r="Q10" s="77">
        <v>1</v>
      </c>
      <c r="S10" s="44" t="s">
        <v>90</v>
      </c>
    </row>
    <row r="11" spans="2:19" s="43" customFormat="1" ht="20" customHeight="1" x14ac:dyDescent="0.15">
      <c r="B11" s="76">
        <v>9</v>
      </c>
      <c r="C11" s="84" t="s">
        <v>42</v>
      </c>
      <c r="D11" s="85" t="s">
        <v>43</v>
      </c>
      <c r="E11" s="86">
        <v>0.78</v>
      </c>
      <c r="F11" s="86">
        <v>1.08</v>
      </c>
      <c r="G11" s="86">
        <v>3.6</v>
      </c>
      <c r="H11" s="86">
        <v>15.1</v>
      </c>
      <c r="I11" s="86">
        <v>5.0999999999999996</v>
      </c>
      <c r="J11" s="86">
        <v>0.3</v>
      </c>
      <c r="K11" s="86">
        <v>1.07</v>
      </c>
      <c r="L11" s="86">
        <v>34.21</v>
      </c>
      <c r="M11" s="86">
        <v>13.3</v>
      </c>
      <c r="N11" s="87" t="s">
        <v>29</v>
      </c>
      <c r="O11" s="87" t="s">
        <v>44</v>
      </c>
      <c r="P11" s="88" t="s">
        <v>19</v>
      </c>
      <c r="Q11" s="76">
        <v>1</v>
      </c>
      <c r="S11" s="75" t="s">
        <v>91</v>
      </c>
    </row>
    <row r="12" spans="2:19" s="43" customFormat="1" ht="20" customHeight="1" x14ac:dyDescent="0.15">
      <c r="B12" s="76">
        <v>10</v>
      </c>
      <c r="C12" s="84" t="s">
        <v>45</v>
      </c>
      <c r="D12" s="85" t="s">
        <v>46</v>
      </c>
      <c r="E12" s="86">
        <v>73.84</v>
      </c>
      <c r="F12" s="86">
        <v>0.18</v>
      </c>
      <c r="G12" s="86">
        <v>27.9</v>
      </c>
      <c r="H12" s="86">
        <v>31</v>
      </c>
      <c r="I12" s="86">
        <v>13.5</v>
      </c>
      <c r="J12" s="86">
        <v>0.6</v>
      </c>
      <c r="K12" s="86">
        <v>0.53</v>
      </c>
      <c r="L12" s="86">
        <v>6.21</v>
      </c>
      <c r="M12" s="86">
        <v>23.4</v>
      </c>
      <c r="N12" s="87" t="s">
        <v>35</v>
      </c>
      <c r="O12" s="87" t="s">
        <v>18</v>
      </c>
      <c r="P12" s="88" t="s">
        <v>19</v>
      </c>
      <c r="Q12" s="76">
        <v>3</v>
      </c>
      <c r="S12" s="75" t="s">
        <v>92</v>
      </c>
    </row>
    <row r="13" spans="2:19" s="45" customFormat="1" ht="20" customHeight="1" x14ac:dyDescent="0.15">
      <c r="B13" s="78">
        <v>11</v>
      </c>
      <c r="C13" s="94" t="s">
        <v>47</v>
      </c>
      <c r="D13" s="95" t="s">
        <v>48</v>
      </c>
      <c r="E13" s="96">
        <v>122.11</v>
      </c>
      <c r="F13" s="96">
        <v>0.35</v>
      </c>
      <c r="G13" s="96">
        <v>18</v>
      </c>
      <c r="H13" s="96">
        <v>62.9</v>
      </c>
      <c r="I13" s="96">
        <v>20.3</v>
      </c>
      <c r="J13" s="96">
        <v>1</v>
      </c>
      <c r="K13" s="96">
        <v>0.34</v>
      </c>
      <c r="L13" s="96">
        <v>21.87</v>
      </c>
      <c r="M13" s="96">
        <v>21.1</v>
      </c>
      <c r="N13" s="97" t="s">
        <v>35</v>
      </c>
      <c r="O13" s="97" t="s">
        <v>26</v>
      </c>
      <c r="P13" s="98" t="s">
        <v>19</v>
      </c>
      <c r="Q13" s="78">
        <v>4</v>
      </c>
    </row>
    <row r="14" spans="2:19" s="44" customFormat="1" ht="20" customHeight="1" x14ac:dyDescent="0.15">
      <c r="B14" s="77">
        <v>12</v>
      </c>
      <c r="C14" s="89" t="s">
        <v>49</v>
      </c>
      <c r="D14" s="90" t="s">
        <v>50</v>
      </c>
      <c r="E14" s="91">
        <v>2.6</v>
      </c>
      <c r="F14" s="91">
        <v>0.65</v>
      </c>
      <c r="G14" s="91">
        <v>19.899999999999999</v>
      </c>
      <c r="H14" s="91">
        <v>21.4</v>
      </c>
      <c r="I14" s="91">
        <v>6.8</v>
      </c>
      <c r="J14" s="91">
        <v>0.6</v>
      </c>
      <c r="K14" s="91">
        <v>1.45</v>
      </c>
      <c r="L14" s="91">
        <v>13.99</v>
      </c>
      <c r="M14" s="91">
        <v>11</v>
      </c>
      <c r="N14" s="92" t="s">
        <v>35</v>
      </c>
      <c r="O14" s="92" t="s">
        <v>18</v>
      </c>
      <c r="P14" s="93" t="s">
        <v>51</v>
      </c>
      <c r="Q14" s="77">
        <v>1</v>
      </c>
    </row>
    <row r="15" spans="2:19" s="45" customFormat="1" ht="20" customHeight="1" x14ac:dyDescent="0.15">
      <c r="B15" s="78">
        <v>13</v>
      </c>
      <c r="C15" s="94" t="s">
        <v>52</v>
      </c>
      <c r="D15" s="95" t="s">
        <v>53</v>
      </c>
      <c r="E15" s="96">
        <v>173.93</v>
      </c>
      <c r="F15" s="96">
        <v>0.46</v>
      </c>
      <c r="G15" s="96">
        <v>28.4</v>
      </c>
      <c r="H15" s="96">
        <v>28.6</v>
      </c>
      <c r="I15" s="96">
        <v>16.3</v>
      </c>
      <c r="J15" s="96">
        <v>0.9</v>
      </c>
      <c r="K15" s="96">
        <v>0.1</v>
      </c>
      <c r="L15" s="96">
        <v>9.3699999999999992</v>
      </c>
      <c r="M15" s="96">
        <v>17.899999999999999</v>
      </c>
      <c r="N15" s="97" t="s">
        <v>17</v>
      </c>
      <c r="O15" s="97" t="s">
        <v>18</v>
      </c>
      <c r="P15" s="98" t="s">
        <v>19</v>
      </c>
      <c r="Q15" s="78">
        <v>4</v>
      </c>
    </row>
    <row r="16" spans="2:19" s="43" customFormat="1" ht="20" customHeight="1" x14ac:dyDescent="0.15">
      <c r="B16" s="76">
        <v>14</v>
      </c>
      <c r="C16" s="84" t="s">
        <v>54</v>
      </c>
      <c r="D16" s="85" t="s">
        <v>55</v>
      </c>
      <c r="E16" s="86">
        <v>1.2</v>
      </c>
      <c r="F16" s="86">
        <v>0.75</v>
      </c>
      <c r="G16" s="86">
        <v>28.6</v>
      </c>
      <c r="H16" s="86">
        <v>11.2</v>
      </c>
      <c r="I16" s="86">
        <v>5.4</v>
      </c>
      <c r="J16" s="86">
        <v>0.3</v>
      </c>
      <c r="K16" s="86">
        <v>0.93</v>
      </c>
      <c r="L16" s="86">
        <v>30.37</v>
      </c>
      <c r="M16" s="86">
        <v>21.3</v>
      </c>
      <c r="N16" s="87" t="s">
        <v>17</v>
      </c>
      <c r="O16" s="87" t="s">
        <v>18</v>
      </c>
      <c r="P16" s="88" t="s">
        <v>19</v>
      </c>
      <c r="Q16" s="76">
        <v>1</v>
      </c>
    </row>
    <row r="17" spans="2:19" s="45" customFormat="1" ht="20" customHeight="1" x14ac:dyDescent="0.15">
      <c r="B17" s="78">
        <v>15</v>
      </c>
      <c r="C17" s="94" t="s">
        <v>56</v>
      </c>
      <c r="D17" s="95" t="s">
        <v>57</v>
      </c>
      <c r="E17" s="96">
        <v>132.56</v>
      </c>
      <c r="F17" s="96">
        <v>0.46</v>
      </c>
      <c r="G17" s="96">
        <v>18.899999999999999</v>
      </c>
      <c r="H17" s="96">
        <v>40.6</v>
      </c>
      <c r="I17" s="96">
        <v>15</v>
      </c>
      <c r="J17" s="96">
        <v>1.1000000000000001</v>
      </c>
      <c r="K17" s="96">
        <v>0.28000000000000003</v>
      </c>
      <c r="L17" s="96">
        <v>17.350000000000001</v>
      </c>
      <c r="M17" s="96">
        <v>14.1</v>
      </c>
      <c r="N17" s="97" t="s">
        <v>35</v>
      </c>
      <c r="O17" s="97" t="s">
        <v>18</v>
      </c>
      <c r="P17" s="98" t="s">
        <v>19</v>
      </c>
      <c r="Q17" s="78">
        <v>4</v>
      </c>
    </row>
    <row r="18" spans="2:19" s="43" customFormat="1" ht="20" customHeight="1" x14ac:dyDescent="0.15">
      <c r="B18" s="76">
        <v>16</v>
      </c>
      <c r="C18" s="84" t="s">
        <v>58</v>
      </c>
      <c r="D18" s="85" t="s">
        <v>59</v>
      </c>
      <c r="E18" s="86">
        <v>96.65</v>
      </c>
      <c r="F18" s="86">
        <v>0.19</v>
      </c>
      <c r="G18" s="86">
        <v>21.6</v>
      </c>
      <c r="H18" s="86">
        <v>17.899999999999999</v>
      </c>
      <c r="I18" s="86">
        <v>11.2</v>
      </c>
      <c r="J18" s="86">
        <v>0.5</v>
      </c>
      <c r="K18" s="86">
        <v>0.06</v>
      </c>
      <c r="L18" s="86">
        <v>-2.69</v>
      </c>
      <c r="M18" s="86">
        <v>22.4</v>
      </c>
      <c r="N18" s="87" t="s">
        <v>35</v>
      </c>
      <c r="O18" s="87" t="s">
        <v>60</v>
      </c>
      <c r="P18" s="88" t="s">
        <v>19</v>
      </c>
      <c r="Q18" s="76">
        <v>3</v>
      </c>
    </row>
    <row r="19" spans="2:19" s="45" customFormat="1" ht="20" customHeight="1" x14ac:dyDescent="0.15">
      <c r="B19" s="78">
        <v>17</v>
      </c>
      <c r="C19" s="94" t="s">
        <v>61</v>
      </c>
      <c r="D19" s="95" t="s">
        <v>62</v>
      </c>
      <c r="E19" s="96">
        <v>199.47</v>
      </c>
      <c r="F19" s="96">
        <v>0.65</v>
      </c>
      <c r="G19" s="96">
        <v>23.6</v>
      </c>
      <c r="H19" s="96">
        <v>45.6</v>
      </c>
      <c r="I19" s="96">
        <v>19.2</v>
      </c>
      <c r="J19" s="96">
        <v>0.8</v>
      </c>
      <c r="K19" s="96">
        <v>0.16</v>
      </c>
      <c r="L19" s="96">
        <v>25.54</v>
      </c>
      <c r="M19" s="96">
        <v>25.2</v>
      </c>
      <c r="N19" s="97" t="s">
        <v>17</v>
      </c>
      <c r="O19" s="97" t="s">
        <v>18</v>
      </c>
      <c r="P19" s="98" t="s">
        <v>19</v>
      </c>
      <c r="Q19" s="78">
        <v>4</v>
      </c>
    </row>
    <row r="20" spans="2:19" s="43" customFormat="1" ht="20" customHeight="1" x14ac:dyDescent="0.15">
      <c r="B20" s="76">
        <v>18</v>
      </c>
      <c r="C20" s="84" t="s">
        <v>63</v>
      </c>
      <c r="D20" s="85" t="s">
        <v>64</v>
      </c>
      <c r="E20" s="86">
        <v>56.24</v>
      </c>
      <c r="F20" s="86">
        <v>0.4</v>
      </c>
      <c r="G20" s="86">
        <v>56.5</v>
      </c>
      <c r="H20" s="86">
        <v>13.5</v>
      </c>
      <c r="I20" s="86">
        <v>5.7</v>
      </c>
      <c r="J20" s="86">
        <v>0.6</v>
      </c>
      <c r="K20" s="86">
        <v>0.35</v>
      </c>
      <c r="L20" s="86">
        <v>15</v>
      </c>
      <c r="M20" s="86">
        <v>7.3</v>
      </c>
      <c r="N20" s="87" t="s">
        <v>35</v>
      </c>
      <c r="O20" s="87" t="s">
        <v>18</v>
      </c>
      <c r="P20" s="88" t="s">
        <v>19</v>
      </c>
      <c r="Q20" s="76">
        <v>5</v>
      </c>
    </row>
    <row r="21" spans="2:19" s="43" customFormat="1" ht="20" customHeight="1" x14ac:dyDescent="0.15">
      <c r="B21" s="76">
        <v>19</v>
      </c>
      <c r="C21" s="84" t="s">
        <v>65</v>
      </c>
      <c r="D21" s="85" t="s">
        <v>66</v>
      </c>
      <c r="E21" s="86">
        <v>34.1</v>
      </c>
      <c r="F21" s="86">
        <v>0.51</v>
      </c>
      <c r="G21" s="86">
        <v>18.899999999999999</v>
      </c>
      <c r="H21" s="86">
        <v>22.6</v>
      </c>
      <c r="I21" s="86">
        <v>13.3</v>
      </c>
      <c r="J21" s="86">
        <v>0.8</v>
      </c>
      <c r="K21" s="86">
        <v>0</v>
      </c>
      <c r="L21" s="86">
        <v>8.56</v>
      </c>
      <c r="M21" s="86">
        <v>17.600000000000001</v>
      </c>
      <c r="N21" s="87" t="s">
        <v>35</v>
      </c>
      <c r="O21" s="87" t="s">
        <v>18</v>
      </c>
      <c r="P21" s="88" t="s">
        <v>19</v>
      </c>
      <c r="Q21" s="76">
        <v>3</v>
      </c>
    </row>
    <row r="22" spans="2:19" s="43" customFormat="1" ht="20" customHeight="1" x14ac:dyDescent="0.15">
      <c r="B22" s="76">
        <v>20</v>
      </c>
      <c r="C22" s="84" t="s">
        <v>67</v>
      </c>
      <c r="D22" s="85" t="s">
        <v>68</v>
      </c>
      <c r="E22" s="86">
        <v>3.26</v>
      </c>
      <c r="F22" s="86">
        <v>0.24</v>
      </c>
      <c r="G22" s="86">
        <v>18.399999999999999</v>
      </c>
      <c r="H22" s="86">
        <v>10.199999999999999</v>
      </c>
      <c r="I22" s="86">
        <v>6.8</v>
      </c>
      <c r="J22" s="86">
        <v>0.5</v>
      </c>
      <c r="K22" s="86">
        <v>0.2</v>
      </c>
      <c r="L22" s="86">
        <v>29.18</v>
      </c>
      <c r="M22" s="86">
        <v>15.1</v>
      </c>
      <c r="N22" s="87" t="s">
        <v>29</v>
      </c>
      <c r="O22" s="87" t="s">
        <v>18</v>
      </c>
      <c r="P22" s="88" t="s">
        <v>19</v>
      </c>
      <c r="Q22" s="76">
        <v>2</v>
      </c>
    </row>
    <row r="23" spans="2:19" s="43" customFormat="1" ht="20" customHeight="1" x14ac:dyDescent="0.15">
      <c r="B23" s="76">
        <v>21</v>
      </c>
      <c r="C23" s="84" t="s">
        <v>69</v>
      </c>
      <c r="D23" s="85" t="s">
        <v>70</v>
      </c>
      <c r="E23" s="86">
        <v>48.19</v>
      </c>
      <c r="F23" s="86">
        <v>0.63</v>
      </c>
      <c r="G23" s="86">
        <v>13.1</v>
      </c>
      <c r="H23" s="86">
        <v>54.9</v>
      </c>
      <c r="I23" s="86">
        <v>13.4</v>
      </c>
      <c r="J23" s="86">
        <v>0.6</v>
      </c>
      <c r="K23" s="86">
        <v>1.1200000000000001</v>
      </c>
      <c r="L23" s="86">
        <v>0.36</v>
      </c>
      <c r="M23" s="86">
        <v>25.5</v>
      </c>
      <c r="N23" s="87" t="s">
        <v>35</v>
      </c>
      <c r="O23" s="87" t="s">
        <v>18</v>
      </c>
      <c r="P23" s="88" t="s">
        <v>19</v>
      </c>
      <c r="Q23" s="76">
        <v>3</v>
      </c>
    </row>
    <row r="24" spans="2:19" ht="20" customHeight="1" x14ac:dyDescent="0.15">
      <c r="C24" s="14" t="s">
        <v>71</v>
      </c>
      <c r="E24" s="15">
        <f>AVERAGE(E$3:E$23)</f>
        <v>57.651428571428561</v>
      </c>
      <c r="F24" s="15">
        <f t="shared" ref="F24:M24" si="0">AVERAGE(F$3:F$23)</f>
        <v>0.5257142857142858</v>
      </c>
      <c r="G24" s="15">
        <f t="shared" si="0"/>
        <v>25.461904761904766</v>
      </c>
      <c r="H24" s="15">
        <f t="shared" si="0"/>
        <v>25.795238095238098</v>
      </c>
      <c r="I24" s="15">
        <f t="shared" si="0"/>
        <v>10.514285714285714</v>
      </c>
      <c r="J24" s="15">
        <f t="shared" si="0"/>
        <v>0.70000000000000007</v>
      </c>
      <c r="K24" s="15">
        <f t="shared" si="0"/>
        <v>0.58571428571428563</v>
      </c>
      <c r="L24" s="15">
        <f t="shared" si="0"/>
        <v>13.370952380952382</v>
      </c>
      <c r="M24" s="15">
        <f t="shared" si="0"/>
        <v>15.6952380952381</v>
      </c>
    </row>
    <row r="25" spans="2:19" ht="20" customHeight="1" x14ac:dyDescent="0.15">
      <c r="C25" s="14" t="s">
        <v>72</v>
      </c>
      <c r="E25" s="15">
        <f>MIN(E$3:E$23)</f>
        <v>0.41</v>
      </c>
      <c r="F25" s="15">
        <f t="shared" ref="F25:M25" si="1">MIN(F$3:F$23)</f>
        <v>0.18</v>
      </c>
      <c r="G25" s="15">
        <f t="shared" si="1"/>
        <v>3.6</v>
      </c>
      <c r="H25" s="15">
        <f t="shared" si="1"/>
        <v>3.9</v>
      </c>
      <c r="I25" s="15">
        <f t="shared" si="1"/>
        <v>1.4</v>
      </c>
      <c r="J25" s="15">
        <f t="shared" si="1"/>
        <v>0.3</v>
      </c>
      <c r="K25" s="15">
        <f t="shared" si="1"/>
        <v>0</v>
      </c>
      <c r="L25" s="15">
        <f t="shared" si="1"/>
        <v>-3.17</v>
      </c>
      <c r="M25" s="15">
        <f t="shared" si="1"/>
        <v>2.6</v>
      </c>
    </row>
    <row r="26" spans="2:19" ht="20" customHeight="1" x14ac:dyDescent="0.15">
      <c r="C26" s="14" t="s">
        <v>73</v>
      </c>
      <c r="E26" s="15">
        <f>MAX(E$3:E$23)</f>
        <v>199.47</v>
      </c>
      <c r="F26" s="15">
        <f t="shared" ref="F26:M26" si="2">MAX(F$3:F$23)</f>
        <v>1.1100000000000001</v>
      </c>
      <c r="G26" s="15">
        <f t="shared" si="2"/>
        <v>82.5</v>
      </c>
      <c r="H26" s="15">
        <f t="shared" si="2"/>
        <v>62.9</v>
      </c>
      <c r="I26" s="15">
        <f t="shared" si="2"/>
        <v>20.3</v>
      </c>
      <c r="J26" s="15">
        <f t="shared" si="2"/>
        <v>1.1000000000000001</v>
      </c>
      <c r="K26" s="15">
        <f t="shared" si="2"/>
        <v>3.51</v>
      </c>
      <c r="L26" s="15">
        <f t="shared" si="2"/>
        <v>34.21</v>
      </c>
      <c r="M26" s="15">
        <f t="shared" si="2"/>
        <v>25.5</v>
      </c>
    </row>
    <row r="32" spans="2:19" ht="14" x14ac:dyDescent="0.15">
      <c r="C32" s="58" t="s">
        <v>84</v>
      </c>
      <c r="D32" s="58" t="s">
        <v>83</v>
      </c>
      <c r="E32" s="54"/>
      <c r="F32" s="54"/>
      <c r="G32" s="54"/>
      <c r="H32" s="55"/>
      <c r="I32"/>
      <c r="J32"/>
      <c r="K32"/>
      <c r="L32"/>
      <c r="M32"/>
      <c r="N32"/>
      <c r="O32"/>
      <c r="P32"/>
      <c r="Q32"/>
      <c r="R32"/>
      <c r="S32"/>
    </row>
    <row r="33" spans="3:19" ht="56" x14ac:dyDescent="0.15">
      <c r="C33" s="58" t="s">
        <v>81</v>
      </c>
      <c r="D33" s="53" t="s">
        <v>35</v>
      </c>
      <c r="E33" s="66" t="s">
        <v>17</v>
      </c>
      <c r="F33" s="66" t="s">
        <v>29</v>
      </c>
      <c r="G33" s="66" t="s">
        <v>25</v>
      </c>
      <c r="H33" s="59" t="s">
        <v>82</v>
      </c>
      <c r="I33"/>
      <c r="J33"/>
      <c r="K33"/>
      <c r="L33"/>
      <c r="M33"/>
      <c r="N33"/>
      <c r="O33"/>
      <c r="P33"/>
      <c r="Q33"/>
      <c r="R33"/>
      <c r="S33"/>
    </row>
    <row r="34" spans="3:19" ht="13" x14ac:dyDescent="0.15">
      <c r="C34" s="60">
        <v>1</v>
      </c>
      <c r="D34" s="68">
        <v>4</v>
      </c>
      <c r="E34" s="69">
        <v>1</v>
      </c>
      <c r="F34" s="69">
        <v>2</v>
      </c>
      <c r="G34" s="69">
        <v>1</v>
      </c>
      <c r="H34" s="61">
        <v>8</v>
      </c>
      <c r="I34"/>
      <c r="J34"/>
      <c r="K34"/>
      <c r="L34"/>
      <c r="M34"/>
      <c r="N34"/>
      <c r="O34"/>
      <c r="P34"/>
      <c r="Q34"/>
      <c r="R34"/>
      <c r="S34"/>
    </row>
    <row r="35" spans="3:19" ht="13" x14ac:dyDescent="0.15">
      <c r="C35" s="62">
        <v>2</v>
      </c>
      <c r="D35" s="70">
        <v>2</v>
      </c>
      <c r="E35" s="71">
        <v>1</v>
      </c>
      <c r="F35" s="71"/>
      <c r="G35" s="71"/>
      <c r="H35" s="63">
        <v>3</v>
      </c>
      <c r="I35"/>
      <c r="J35"/>
      <c r="K35"/>
      <c r="L35"/>
      <c r="M35"/>
      <c r="N35"/>
      <c r="O35"/>
      <c r="P35"/>
      <c r="Q35"/>
      <c r="R35"/>
      <c r="S35"/>
    </row>
    <row r="36" spans="3:19" ht="13" x14ac:dyDescent="0.15">
      <c r="C36" s="62">
        <v>3</v>
      </c>
      <c r="D36" s="70">
        <v>1</v>
      </c>
      <c r="E36" s="71">
        <v>1</v>
      </c>
      <c r="F36" s="71"/>
      <c r="G36" s="71"/>
      <c r="H36" s="63">
        <v>2</v>
      </c>
      <c r="I36"/>
      <c r="J36"/>
      <c r="K36"/>
      <c r="L36"/>
      <c r="M36"/>
      <c r="N36"/>
      <c r="O36"/>
      <c r="P36"/>
      <c r="Q36"/>
      <c r="R36"/>
      <c r="S36"/>
    </row>
    <row r="37" spans="3:19" ht="13" x14ac:dyDescent="0.15">
      <c r="C37" s="62">
        <v>4</v>
      </c>
      <c r="D37" s="70">
        <v>2</v>
      </c>
      <c r="E37" s="71">
        <v>2</v>
      </c>
      <c r="F37" s="71"/>
      <c r="G37" s="71"/>
      <c r="H37" s="63">
        <v>4</v>
      </c>
      <c r="I37"/>
      <c r="J37"/>
      <c r="K37"/>
      <c r="L37"/>
      <c r="M37"/>
      <c r="N37"/>
      <c r="O37"/>
      <c r="P37"/>
      <c r="Q37"/>
      <c r="R37"/>
      <c r="S37"/>
    </row>
    <row r="38" spans="3:19" ht="13" x14ac:dyDescent="0.15">
      <c r="C38" s="62">
        <v>5</v>
      </c>
      <c r="D38" s="70"/>
      <c r="E38" s="71">
        <v>2</v>
      </c>
      <c r="F38" s="71">
        <v>2</v>
      </c>
      <c r="G38" s="71"/>
      <c r="H38" s="63">
        <v>4</v>
      </c>
      <c r="I38"/>
      <c r="J38"/>
      <c r="K38"/>
      <c r="L38"/>
      <c r="M38"/>
      <c r="N38"/>
      <c r="O38"/>
      <c r="P38"/>
      <c r="Q38"/>
      <c r="R38"/>
      <c r="S38"/>
    </row>
    <row r="39" spans="3:19" ht="14" x14ac:dyDescent="0.15">
      <c r="C39" s="64" t="s">
        <v>82</v>
      </c>
      <c r="D39" s="72">
        <v>9</v>
      </c>
      <c r="E39" s="73">
        <v>7</v>
      </c>
      <c r="F39" s="73">
        <v>4</v>
      </c>
      <c r="G39" s="73">
        <v>1</v>
      </c>
      <c r="H39" s="65">
        <v>21</v>
      </c>
      <c r="I39"/>
      <c r="J39"/>
      <c r="K39"/>
      <c r="L39"/>
      <c r="M39"/>
      <c r="N39"/>
      <c r="O39"/>
      <c r="P39"/>
      <c r="Q39"/>
      <c r="R39"/>
      <c r="S39"/>
    </row>
    <row r="40" spans="3:19" ht="13" x14ac:dyDescent="0.1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3:19" ht="13" x14ac:dyDescent="0.15">
      <c r="C41"/>
      <c r="D41"/>
      <c r="E41"/>
    </row>
    <row r="42" spans="3:19" ht="13" x14ac:dyDescent="0.15">
      <c r="C42"/>
      <c r="D42"/>
      <c r="E42"/>
    </row>
    <row r="43" spans="3:19" ht="13" x14ac:dyDescent="0.15">
      <c r="C43"/>
      <c r="D43"/>
      <c r="E43"/>
    </row>
    <row r="44" spans="3:19" ht="13" x14ac:dyDescent="0.15">
      <c r="C44"/>
      <c r="D44"/>
      <c r="E44"/>
    </row>
    <row r="45" spans="3:19" ht="13" x14ac:dyDescent="0.15">
      <c r="C45"/>
      <c r="D45"/>
      <c r="E45"/>
    </row>
    <row r="46" spans="3:19" ht="13" x14ac:dyDescent="0.15">
      <c r="C46"/>
      <c r="D46"/>
      <c r="E46"/>
    </row>
    <row r="47" spans="3:19" ht="13" x14ac:dyDescent="0.15">
      <c r="C47"/>
      <c r="D47"/>
      <c r="E47"/>
    </row>
    <row r="48" spans="3:19" ht="13" x14ac:dyDescent="0.15">
      <c r="C48"/>
      <c r="D48"/>
      <c r="E48"/>
    </row>
    <row r="49" spans="3:11" ht="14" x14ac:dyDescent="0.15">
      <c r="C49" s="58" t="s">
        <v>84</v>
      </c>
      <c r="D49" s="58" t="s">
        <v>83</v>
      </c>
      <c r="E49" s="54"/>
      <c r="F49" s="54"/>
      <c r="G49" s="54"/>
      <c r="H49" s="54"/>
      <c r="I49" s="54"/>
      <c r="J49" s="54"/>
      <c r="K49" s="55"/>
    </row>
    <row r="50" spans="3:11" ht="56" x14ac:dyDescent="0.15">
      <c r="C50" s="58" t="s">
        <v>81</v>
      </c>
      <c r="D50" s="53" t="s">
        <v>22</v>
      </c>
      <c r="E50" s="66" t="s">
        <v>32</v>
      </c>
      <c r="F50" s="66" t="s">
        <v>36</v>
      </c>
      <c r="G50" s="66" t="s">
        <v>44</v>
      </c>
      <c r="H50" s="66" t="s">
        <v>60</v>
      </c>
      <c r="I50" s="66" t="s">
        <v>26</v>
      </c>
      <c r="J50" s="66" t="s">
        <v>18</v>
      </c>
      <c r="K50" s="59" t="s">
        <v>82</v>
      </c>
    </row>
    <row r="51" spans="3:11" ht="13" x14ac:dyDescent="0.15">
      <c r="C51" s="60">
        <v>1</v>
      </c>
      <c r="D51" s="68"/>
      <c r="E51" s="69"/>
      <c r="F51" s="69"/>
      <c r="G51" s="69"/>
      <c r="H51" s="69">
        <v>1</v>
      </c>
      <c r="I51" s="69">
        <v>2</v>
      </c>
      <c r="J51" s="69">
        <v>5</v>
      </c>
      <c r="K51" s="61">
        <v>8</v>
      </c>
    </row>
    <row r="52" spans="3:11" ht="13" x14ac:dyDescent="0.15">
      <c r="C52" s="62">
        <v>2</v>
      </c>
      <c r="D52" s="70"/>
      <c r="E52" s="71"/>
      <c r="F52" s="71">
        <v>1</v>
      </c>
      <c r="G52" s="71"/>
      <c r="H52" s="71"/>
      <c r="I52" s="71"/>
      <c r="J52" s="71">
        <v>2</v>
      </c>
      <c r="K52" s="63">
        <v>3</v>
      </c>
    </row>
    <row r="53" spans="3:11" ht="13" x14ac:dyDescent="0.15">
      <c r="C53" s="62">
        <v>3</v>
      </c>
      <c r="D53" s="70">
        <v>1</v>
      </c>
      <c r="E53" s="71"/>
      <c r="F53" s="71"/>
      <c r="G53" s="71"/>
      <c r="H53" s="71"/>
      <c r="I53" s="71"/>
      <c r="J53" s="71">
        <v>1</v>
      </c>
      <c r="K53" s="63">
        <v>2</v>
      </c>
    </row>
    <row r="54" spans="3:11" ht="13" x14ac:dyDescent="0.15">
      <c r="C54" s="62">
        <v>4</v>
      </c>
      <c r="D54" s="70"/>
      <c r="E54" s="71"/>
      <c r="F54" s="71"/>
      <c r="G54" s="71"/>
      <c r="H54" s="71"/>
      <c r="I54" s="71">
        <v>1</v>
      </c>
      <c r="J54" s="71">
        <v>3</v>
      </c>
      <c r="K54" s="63">
        <v>4</v>
      </c>
    </row>
    <row r="55" spans="3:11" ht="13" x14ac:dyDescent="0.15">
      <c r="C55" s="62">
        <v>5</v>
      </c>
      <c r="D55" s="70"/>
      <c r="E55" s="71">
        <v>1</v>
      </c>
      <c r="F55" s="71"/>
      <c r="G55" s="71">
        <v>1</v>
      </c>
      <c r="H55" s="71"/>
      <c r="I55" s="71"/>
      <c r="J55" s="71">
        <v>2</v>
      </c>
      <c r="K55" s="63">
        <v>4</v>
      </c>
    </row>
    <row r="56" spans="3:11" ht="14" x14ac:dyDescent="0.15">
      <c r="C56" s="64" t="s">
        <v>82</v>
      </c>
      <c r="D56" s="72">
        <v>1</v>
      </c>
      <c r="E56" s="73">
        <v>1</v>
      </c>
      <c r="F56" s="73">
        <v>1</v>
      </c>
      <c r="G56" s="73">
        <v>1</v>
      </c>
      <c r="H56" s="73">
        <v>1</v>
      </c>
      <c r="I56" s="73">
        <v>3</v>
      </c>
      <c r="J56" s="73">
        <v>13</v>
      </c>
      <c r="K56" s="65">
        <v>21</v>
      </c>
    </row>
    <row r="57" spans="3:11" ht="13" x14ac:dyDescent="0.15">
      <c r="C57"/>
      <c r="D57"/>
      <c r="E57"/>
    </row>
    <row r="58" spans="3:11" ht="13" x14ac:dyDescent="0.15">
      <c r="C58"/>
      <c r="D58"/>
      <c r="E58"/>
    </row>
    <row r="59" spans="3:11" ht="13" x14ac:dyDescent="0.15">
      <c r="C59"/>
      <c r="D59"/>
      <c r="E59"/>
    </row>
    <row r="60" spans="3:11" ht="13" x14ac:dyDescent="0.15">
      <c r="C60"/>
      <c r="D60"/>
      <c r="E60"/>
    </row>
    <row r="61" spans="3:11" ht="13" x14ac:dyDescent="0.15">
      <c r="C61"/>
      <c r="D61"/>
      <c r="E61"/>
    </row>
    <row r="62" spans="3:11" ht="13" x14ac:dyDescent="0.15">
      <c r="C62"/>
      <c r="D62"/>
      <c r="E62"/>
    </row>
    <row r="63" spans="3:11" ht="13" x14ac:dyDescent="0.15">
      <c r="C63"/>
      <c r="D63"/>
      <c r="E63"/>
    </row>
    <row r="64" spans="3:11" ht="14" x14ac:dyDescent="0.15">
      <c r="C64" s="58" t="s">
        <v>84</v>
      </c>
      <c r="D64" s="58" t="s">
        <v>83</v>
      </c>
      <c r="E64" s="54"/>
      <c r="F64" s="54"/>
      <c r="G64" s="55"/>
      <c r="H64"/>
      <c r="I64"/>
      <c r="J64"/>
      <c r="K64"/>
    </row>
    <row r="65" spans="3:16" ht="42" x14ac:dyDescent="0.15">
      <c r="C65" s="58" t="s">
        <v>81</v>
      </c>
      <c r="D65" s="53" t="s">
        <v>51</v>
      </c>
      <c r="E65" s="66" t="s">
        <v>41</v>
      </c>
      <c r="F65" s="66" t="s">
        <v>19</v>
      </c>
      <c r="G65" s="59" t="s">
        <v>82</v>
      </c>
      <c r="H65"/>
      <c r="I65"/>
      <c r="J65"/>
      <c r="K65"/>
    </row>
    <row r="66" spans="3:16" ht="13" x14ac:dyDescent="0.15">
      <c r="C66" s="60">
        <v>1</v>
      </c>
      <c r="D66" s="68"/>
      <c r="E66" s="69"/>
      <c r="F66" s="69">
        <v>8</v>
      </c>
      <c r="G66" s="61">
        <v>8</v>
      </c>
      <c r="H66"/>
      <c r="I66"/>
      <c r="J66"/>
      <c r="K66"/>
    </row>
    <row r="67" spans="3:16" ht="13" x14ac:dyDescent="0.15">
      <c r="C67" s="62">
        <v>2</v>
      </c>
      <c r="D67" s="70">
        <v>1</v>
      </c>
      <c r="E67" s="71">
        <v>1</v>
      </c>
      <c r="F67" s="71">
        <v>1</v>
      </c>
      <c r="G67" s="63">
        <v>3</v>
      </c>
      <c r="H67"/>
      <c r="I67"/>
      <c r="J67"/>
      <c r="K67"/>
    </row>
    <row r="68" spans="3:16" ht="13" x14ac:dyDescent="0.15">
      <c r="C68" s="62">
        <v>3</v>
      </c>
      <c r="D68" s="70"/>
      <c r="E68" s="71"/>
      <c r="F68" s="71">
        <v>2</v>
      </c>
      <c r="G68" s="63">
        <v>2</v>
      </c>
      <c r="H68"/>
      <c r="I68"/>
      <c r="J68"/>
      <c r="K68"/>
    </row>
    <row r="69" spans="3:16" ht="13" x14ac:dyDescent="0.15">
      <c r="C69" s="62">
        <v>4</v>
      </c>
      <c r="D69" s="70"/>
      <c r="E69" s="71"/>
      <c r="F69" s="71">
        <v>4</v>
      </c>
      <c r="G69" s="63">
        <v>4</v>
      </c>
      <c r="H69"/>
      <c r="I69"/>
      <c r="J69"/>
      <c r="K69"/>
    </row>
    <row r="70" spans="3:16" ht="13" x14ac:dyDescent="0.15">
      <c r="C70" s="62">
        <v>5</v>
      </c>
      <c r="D70" s="70"/>
      <c r="E70" s="71"/>
      <c r="F70" s="71">
        <v>4</v>
      </c>
      <c r="G70" s="63">
        <v>4</v>
      </c>
      <c r="H70"/>
      <c r="I70"/>
      <c r="J70"/>
      <c r="K70"/>
    </row>
    <row r="71" spans="3:16" ht="14" x14ac:dyDescent="0.15">
      <c r="C71" s="64" t="s">
        <v>82</v>
      </c>
      <c r="D71" s="72">
        <v>1</v>
      </c>
      <c r="E71" s="73">
        <v>1</v>
      </c>
      <c r="F71" s="73">
        <v>19</v>
      </c>
      <c r="G71" s="65">
        <v>21</v>
      </c>
      <c r="H71"/>
      <c r="I71"/>
      <c r="J71"/>
      <c r="K71"/>
    </row>
    <row r="75" spans="3:16" ht="13" x14ac:dyDescent="0.15">
      <c r="C75"/>
      <c r="D75"/>
    </row>
    <row r="76" spans="3:16" ht="14" x14ac:dyDescent="0.15">
      <c r="C76" s="74" t="s">
        <v>79</v>
      </c>
      <c r="D76" s="57">
        <v>2</v>
      </c>
    </row>
    <row r="78" spans="3:16" ht="14" x14ac:dyDescent="0.15">
      <c r="C78" s="58" t="s">
        <v>84</v>
      </c>
      <c r="D78" s="58" t="s">
        <v>83</v>
      </c>
      <c r="E78" s="54"/>
      <c r="F78" s="54"/>
      <c r="G78" s="54"/>
      <c r="H78" s="54"/>
      <c r="I78" s="54"/>
      <c r="J78" s="55"/>
      <c r="K78"/>
      <c r="L78"/>
      <c r="M78"/>
      <c r="N78"/>
      <c r="O78"/>
      <c r="P78"/>
    </row>
    <row r="79" spans="3:16" ht="84" x14ac:dyDescent="0.15">
      <c r="C79" s="56"/>
      <c r="D79" s="53" t="s">
        <v>51</v>
      </c>
      <c r="E79" s="53" t="s">
        <v>87</v>
      </c>
      <c r="F79" s="53" t="s">
        <v>41</v>
      </c>
      <c r="G79" s="53" t="s">
        <v>85</v>
      </c>
      <c r="H79" s="53" t="s">
        <v>19</v>
      </c>
      <c r="I79" s="53" t="s">
        <v>86</v>
      </c>
      <c r="J79" s="59" t="s">
        <v>82</v>
      </c>
      <c r="K79"/>
      <c r="L79"/>
      <c r="M79"/>
      <c r="N79"/>
      <c r="O79"/>
      <c r="P79"/>
    </row>
    <row r="80" spans="3:16" ht="56" x14ac:dyDescent="0.15">
      <c r="C80" s="58" t="s">
        <v>81</v>
      </c>
      <c r="D80" s="53" t="s">
        <v>18</v>
      </c>
      <c r="E80" s="56"/>
      <c r="F80" s="53" t="s">
        <v>18</v>
      </c>
      <c r="G80" s="56"/>
      <c r="H80" s="53" t="s">
        <v>36</v>
      </c>
      <c r="I80" s="56"/>
      <c r="J80" s="67"/>
      <c r="K80"/>
      <c r="L80"/>
      <c r="M80"/>
      <c r="N80"/>
      <c r="O80"/>
      <c r="P80"/>
    </row>
    <row r="81" spans="3:16" ht="14" x14ac:dyDescent="0.15">
      <c r="C81" s="60" t="s">
        <v>35</v>
      </c>
      <c r="D81" s="68">
        <v>1</v>
      </c>
      <c r="E81" s="68">
        <v>1</v>
      </c>
      <c r="F81" s="68"/>
      <c r="G81" s="68"/>
      <c r="H81" s="68">
        <v>1</v>
      </c>
      <c r="I81" s="68">
        <v>1</v>
      </c>
      <c r="J81" s="61">
        <v>2</v>
      </c>
      <c r="K81"/>
      <c r="L81"/>
      <c r="M81"/>
      <c r="N81"/>
      <c r="O81"/>
      <c r="P81"/>
    </row>
    <row r="82" spans="3:16" ht="14" x14ac:dyDescent="0.15">
      <c r="C82" s="62" t="s">
        <v>17</v>
      </c>
      <c r="D82" s="70"/>
      <c r="E82" s="70"/>
      <c r="F82" s="70">
        <v>1</v>
      </c>
      <c r="G82" s="70">
        <v>1</v>
      </c>
      <c r="H82" s="70"/>
      <c r="I82" s="70"/>
      <c r="J82" s="63">
        <v>1</v>
      </c>
      <c r="K82"/>
      <c r="L82"/>
      <c r="M82"/>
      <c r="N82"/>
      <c r="O82"/>
      <c r="P82"/>
    </row>
    <row r="83" spans="3:16" ht="14" x14ac:dyDescent="0.15">
      <c r="C83" s="64" t="s">
        <v>82</v>
      </c>
      <c r="D83" s="72">
        <v>1</v>
      </c>
      <c r="E83" s="72">
        <v>1</v>
      </c>
      <c r="F83" s="72">
        <v>1</v>
      </c>
      <c r="G83" s="72">
        <v>1</v>
      </c>
      <c r="H83" s="72">
        <v>1</v>
      </c>
      <c r="I83" s="72">
        <v>1</v>
      </c>
      <c r="J83" s="65">
        <v>3</v>
      </c>
      <c r="K83"/>
      <c r="L83"/>
      <c r="M83"/>
      <c r="N83"/>
      <c r="O83"/>
      <c r="P83"/>
    </row>
    <row r="84" spans="3:16" ht="13" x14ac:dyDescent="0.15"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3:16" ht="13" x14ac:dyDescent="0.15"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3:16" ht="13" x14ac:dyDescent="0.15"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3:16" ht="13" x14ac:dyDescent="0.15"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3:16" ht="13" x14ac:dyDescent="0.15"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3:16" ht="13" x14ac:dyDescent="0.15"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3:16" ht="13" x14ac:dyDescent="0.15"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3:16" ht="13" x14ac:dyDescent="0.15"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3:16" ht="13" x14ac:dyDescent="0.15"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3:16" ht="13" x14ac:dyDescent="0.15"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3:16" ht="13" x14ac:dyDescent="0.15"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3:16" ht="13" x14ac:dyDescent="0.15"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3:16" ht="13" x14ac:dyDescent="0.15"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3:16" ht="13" x14ac:dyDescent="0.15"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</sheetData>
  <mergeCells count="1">
    <mergeCell ref="C1:P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</vt:lpstr>
      <vt:lpstr>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2022-11-01T20:47:32Z</dcterms:modified>
</cp:coreProperties>
</file>