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160" yWindow="600" windowWidth="18760" windowHeight="13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1" l="1"/>
  <c r="J19" i="1"/>
  <c r="J18" i="1"/>
  <c r="I12" i="1"/>
  <c r="I20" i="1"/>
  <c r="I14" i="1"/>
  <c r="I13" i="1"/>
  <c r="H20" i="1"/>
  <c r="H19" i="1"/>
  <c r="H18" i="1"/>
</calcChain>
</file>

<file path=xl/sharedStrings.xml><?xml version="1.0" encoding="utf-8"?>
<sst xmlns="http://schemas.openxmlformats.org/spreadsheetml/2006/main" count="10" uniqueCount="10">
  <si>
    <t>year</t>
  </si>
  <si>
    <t>nestling</t>
  </si>
  <si>
    <t># born</t>
  </si>
  <si>
    <t>survival nestling to fledgling</t>
  </si>
  <si>
    <t>survival radio-tagged fledgling</t>
  </si>
  <si>
    <t>unknowns are assumed 50% survival, conservatively</t>
  </si>
  <si>
    <t>survival banded fledgelings</t>
  </si>
  <si>
    <t># fledglings alive banded</t>
  </si>
  <si>
    <t># fledglings alive radiotagged</t>
  </si>
  <si>
    <t>#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</si>
</sst>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0" borderId="0" xfId="7" applyNumberFormat="1" applyFo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7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E8" sqref="E8"/>
    </sheetView>
  </sheetViews>
  <sheetFormatPr baseColWidth="10" defaultRowHeight="15" x14ac:dyDescent="0"/>
  <cols>
    <col min="8" max="8" width="24" bestFit="1" customWidth="1"/>
    <col min="9" max="9" width="25.6640625" bestFit="1" customWidth="1"/>
    <col min="10" max="10" width="23.33203125" bestFit="1" customWidth="1"/>
  </cols>
  <sheetData>
    <row r="1" spans="1:10">
      <c r="A1" t="s">
        <v>0</v>
      </c>
      <c r="B1" t="s">
        <v>9</v>
      </c>
      <c r="C1" t="s">
        <v>1</v>
      </c>
      <c r="D1" t="s">
        <v>7</v>
      </c>
      <c r="E1" t="s">
        <v>8</v>
      </c>
      <c r="G1" t="s">
        <v>2</v>
      </c>
      <c r="H1" t="s">
        <v>3</v>
      </c>
      <c r="I1" t="s">
        <v>4</v>
      </c>
      <c r="J1" t="s">
        <v>6</v>
      </c>
    </row>
    <row r="2" spans="1:10">
      <c r="A2">
        <v>1999</v>
      </c>
      <c r="B2">
        <v>117</v>
      </c>
    </row>
    <row r="3" spans="1:10">
      <c r="A3">
        <v>2000</v>
      </c>
    </row>
    <row r="4" spans="1:10">
      <c r="A4">
        <v>2001</v>
      </c>
    </row>
    <row r="5" spans="1:10">
      <c r="A5">
        <v>2002</v>
      </c>
    </row>
    <row r="6" spans="1:10">
      <c r="A6">
        <v>2003</v>
      </c>
    </row>
    <row r="7" spans="1:10">
      <c r="A7">
        <v>2004</v>
      </c>
    </row>
    <row r="8" spans="1:10">
      <c r="A8">
        <v>2005</v>
      </c>
    </row>
    <row r="9" spans="1:10">
      <c r="A9">
        <v>2006</v>
      </c>
    </row>
    <row r="10" spans="1:10">
      <c r="A10">
        <v>2007</v>
      </c>
      <c r="B10">
        <v>60</v>
      </c>
    </row>
    <row r="11" spans="1:10">
      <c r="A11">
        <v>2008</v>
      </c>
    </row>
    <row r="12" spans="1:10">
      <c r="A12">
        <v>2009</v>
      </c>
      <c r="E12">
        <v>3</v>
      </c>
      <c r="I12" s="2">
        <f>1/3</f>
        <v>0.33333333333333331</v>
      </c>
    </row>
    <row r="13" spans="1:10">
      <c r="A13">
        <v>2010</v>
      </c>
      <c r="E13">
        <v>1</v>
      </c>
      <c r="I13">
        <f>1/7</f>
        <v>0.14285714285714285</v>
      </c>
    </row>
    <row r="14" spans="1:10">
      <c r="A14">
        <v>2011</v>
      </c>
      <c r="E14">
        <v>5</v>
      </c>
      <c r="I14">
        <f>5/6</f>
        <v>0.83333333333333337</v>
      </c>
    </row>
    <row r="15" spans="1:10">
      <c r="A15">
        <v>2012</v>
      </c>
    </row>
    <row r="16" spans="1:10">
      <c r="A16">
        <v>2013</v>
      </c>
      <c r="B16">
        <v>46</v>
      </c>
    </row>
    <row r="17" spans="1:10">
      <c r="A17">
        <v>2014</v>
      </c>
    </row>
    <row r="18" spans="1:10">
      <c r="A18">
        <v>2015</v>
      </c>
      <c r="B18">
        <v>50</v>
      </c>
      <c r="D18">
        <v>16</v>
      </c>
      <c r="G18">
        <v>31</v>
      </c>
      <c r="H18">
        <f>(G18-6)/G18</f>
        <v>0.80645161290322576</v>
      </c>
      <c r="I18" s="1"/>
      <c r="J18">
        <f>16/23</f>
        <v>0.69565217391304346</v>
      </c>
    </row>
    <row r="19" spans="1:10">
      <c r="A19">
        <v>2016</v>
      </c>
      <c r="B19">
        <v>53</v>
      </c>
      <c r="D19">
        <v>7</v>
      </c>
      <c r="G19">
        <v>31</v>
      </c>
      <c r="H19">
        <f>(G19-10)/G19</f>
        <v>0.67741935483870963</v>
      </c>
      <c r="J19">
        <f>7/16</f>
        <v>0.4375</v>
      </c>
    </row>
    <row r="20" spans="1:10">
      <c r="A20">
        <v>2017</v>
      </c>
      <c r="B20">
        <v>52</v>
      </c>
      <c r="D20">
        <v>8</v>
      </c>
      <c r="E20">
        <v>9</v>
      </c>
      <c r="G20">
        <v>41</v>
      </c>
      <c r="H20">
        <f>(G20-11)/G20</f>
        <v>0.73170731707317072</v>
      </c>
      <c r="I20">
        <f>9/12</f>
        <v>0.75</v>
      </c>
      <c r="J20">
        <f>4/17</f>
        <v>0.23529411764705882</v>
      </c>
    </row>
    <row r="21" spans="1:10">
      <c r="A21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Macquarie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Toni Mizerek</dc:creator>
  <cp:lastModifiedBy>Toni Mizerek</cp:lastModifiedBy>
  <dcterms:created xsi:type="dcterms:W3CDTF">2018-07-18T15:45:52Z</dcterms:created>
  <dcterms:modified xsi:type="dcterms:W3CDTF">2018-07-19T16:56:43Z</dcterms:modified>
</cp:coreProperties>
</file>